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rodne\OneDrive\Documents\Births\"/>
    </mc:Choice>
  </mc:AlternateContent>
  <xr:revisionPtr revIDLastSave="0" documentId="13_ncr:1_{48C84F3D-EBF1-49BA-A220-61FFA994E501}" xr6:coauthVersionLast="47" xr6:coauthVersionMax="47" xr10:uidLastSave="{00000000-0000-0000-0000-000000000000}"/>
  <bookViews>
    <workbookView xWindow="-120" yWindow="-120" windowWidth="20730" windowHeight="11040" firstSheet="3" activeTab="5" xr2:uid="{74A826F8-21CB-49E6-9753-1FBDCDD7746C}"/>
  </bookViews>
  <sheets>
    <sheet name="Read Me" sheetId="4" r:id="rId1"/>
    <sheet name="Convert to local" sheetId="3" r:id="rId2"/>
    <sheet name="Scotland Convert to local" sheetId="6" r:id="rId3"/>
    <sheet name="LA Data in rows" sheetId="2" r:id="rId4"/>
    <sheet name="Raw Data 2008 to 2023" sheetId="1" r:id="rId5"/>
    <sheet name="Raw data 1974 to 2015"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6" l="1"/>
  <c r="AC5" i="6"/>
  <c r="AD5" i="6"/>
  <c r="AE5" i="6"/>
  <c r="AF5" i="6"/>
  <c r="AG5" i="6"/>
  <c r="AH5" i="6"/>
  <c r="AI5" i="6"/>
  <c r="AJ5" i="6"/>
  <c r="AK5" i="6"/>
  <c r="AL5" i="6"/>
  <c r="AM5" i="6"/>
  <c r="AN5" i="6"/>
  <c r="AO5" i="6"/>
  <c r="AP5" i="6"/>
  <c r="AQ5" i="6"/>
  <c r="AR5" i="6"/>
  <c r="AS5" i="6"/>
  <c r="AA5" i="6"/>
  <c r="A6" i="6"/>
  <c r="BA6" i="5"/>
  <c r="BA7" i="5"/>
  <c r="BA8" i="5"/>
  <c r="BA9" i="5"/>
  <c r="BA10" i="5"/>
  <c r="BA11" i="5"/>
  <c r="BA12" i="5"/>
  <c r="BA13" i="5"/>
  <c r="BA14" i="5"/>
  <c r="BA15" i="5"/>
  <c r="BA16" i="5"/>
  <c r="BA17" i="5"/>
  <c r="BA18" i="5"/>
  <c r="BA19" i="5"/>
  <c r="BA20" i="5"/>
  <c r="BA21" i="5"/>
  <c r="BA22" i="5"/>
  <c r="BA23" i="5"/>
  <c r="BA24" i="5"/>
  <c r="BA25" i="5"/>
  <c r="BA26" i="5"/>
  <c r="BA27" i="5"/>
  <c r="BA28" i="5"/>
  <c r="BA29" i="5"/>
  <c r="BA30" i="5"/>
  <c r="BA31" i="5"/>
  <c r="BA32" i="5"/>
  <c r="BA33" i="5"/>
  <c r="BA34" i="5"/>
  <c r="BA35" i="5"/>
  <c r="BA36" i="5"/>
  <c r="BA37" i="5"/>
  <c r="BA38" i="5"/>
  <c r="BA39" i="5"/>
  <c r="BA40" i="5"/>
  <c r="BA41" i="5"/>
  <c r="BA42" i="5"/>
  <c r="BA43" i="5"/>
  <c r="BA44" i="5"/>
  <c r="BA45" i="5"/>
  <c r="BA46" i="5"/>
  <c r="BA47" i="5"/>
  <c r="BA48" i="5"/>
  <c r="BA49" i="5"/>
  <c r="BA50" i="5"/>
  <c r="BA51" i="5"/>
  <c r="BA52" i="5"/>
  <c r="BA53" i="5"/>
  <c r="BA54" i="5"/>
  <c r="BA55" i="5"/>
  <c r="BA56" i="5"/>
  <c r="BA57" i="5"/>
  <c r="BA58" i="5"/>
  <c r="BA59" i="5"/>
  <c r="BA60" i="5"/>
  <c r="BA61" i="5"/>
  <c r="BA62" i="5"/>
  <c r="BA63" i="5"/>
  <c r="BA64" i="5"/>
  <c r="BA65" i="5"/>
  <c r="BA66" i="5"/>
  <c r="BA67" i="5"/>
  <c r="BA68" i="5"/>
  <c r="BA69" i="5"/>
  <c r="BA70" i="5"/>
  <c r="BA71" i="5"/>
  <c r="BA72" i="5"/>
  <c r="BA73" i="5"/>
  <c r="BA74" i="5"/>
  <c r="BA75" i="5"/>
  <c r="BA76" i="5"/>
  <c r="BA77" i="5"/>
  <c r="BA78" i="5"/>
  <c r="BA79" i="5"/>
  <c r="BA80" i="5"/>
  <c r="BA81" i="5"/>
  <c r="BA82" i="5"/>
  <c r="BA83" i="5"/>
  <c r="BA84" i="5"/>
  <c r="BA85" i="5"/>
  <c r="BA86" i="5"/>
  <c r="BA87" i="5"/>
  <c r="BA88" i="5"/>
  <c r="BA89" i="5"/>
  <c r="BA90" i="5"/>
  <c r="BA91" i="5"/>
  <c r="BA92" i="5"/>
  <c r="BA93" i="5"/>
  <c r="BA94" i="5"/>
  <c r="BA95" i="5"/>
  <c r="BA96" i="5"/>
  <c r="BA97" i="5"/>
  <c r="BA98" i="5"/>
  <c r="BA99" i="5"/>
  <c r="BA100" i="5"/>
  <c r="BA101" i="5"/>
  <c r="BA102" i="5"/>
  <c r="BA103" i="5"/>
  <c r="BA104" i="5"/>
  <c r="BA105" i="5"/>
  <c r="BA106" i="5"/>
  <c r="BA107" i="5"/>
  <c r="BA108" i="5"/>
  <c r="BA109" i="5"/>
  <c r="BA110" i="5"/>
  <c r="BA111" i="5"/>
  <c r="BA112" i="5"/>
  <c r="BA113" i="5"/>
  <c r="BA114" i="5"/>
  <c r="BA115" i="5"/>
  <c r="BA116" i="5"/>
  <c r="BA117" i="5"/>
  <c r="BA118" i="5"/>
  <c r="BA119" i="5"/>
  <c r="BA120" i="5"/>
  <c r="BA121" i="5"/>
  <c r="BA122" i="5"/>
  <c r="BA123" i="5"/>
  <c r="BA124" i="5"/>
  <c r="BA125" i="5"/>
  <c r="BA126" i="5"/>
  <c r="BA127" i="5"/>
  <c r="BA128" i="5"/>
  <c r="BA129" i="5"/>
  <c r="BA130" i="5"/>
  <c r="BA131" i="5"/>
  <c r="BA132" i="5"/>
  <c r="BA133" i="5"/>
  <c r="BA134" i="5"/>
  <c r="BA135" i="5"/>
  <c r="BA136" i="5"/>
  <c r="BA137" i="5"/>
  <c r="BA138" i="5"/>
  <c r="BA139" i="5"/>
  <c r="BA140" i="5"/>
  <c r="BA141" i="5"/>
  <c r="BA142" i="5"/>
  <c r="BA143" i="5"/>
  <c r="BA144" i="5"/>
  <c r="BA145" i="5"/>
  <c r="BA146" i="5"/>
  <c r="BA147" i="5"/>
  <c r="BA148" i="5"/>
  <c r="BA149" i="5"/>
  <c r="BA150" i="5"/>
  <c r="BA151" i="5"/>
  <c r="BA152" i="5"/>
  <c r="BA153" i="5"/>
  <c r="BA154" i="5"/>
  <c r="BA155" i="5"/>
  <c r="BA156" i="5"/>
  <c r="BA157" i="5"/>
  <c r="BA158" i="5"/>
  <c r="BA159" i="5"/>
  <c r="BA160" i="5"/>
  <c r="BA161" i="5"/>
  <c r="BA162" i="5"/>
  <c r="BA163" i="5"/>
  <c r="BA164" i="5"/>
  <c r="BA165" i="5"/>
  <c r="BA166" i="5"/>
  <c r="BA167" i="5"/>
  <c r="BA168" i="5"/>
  <c r="BA169" i="5"/>
  <c r="BA170" i="5"/>
  <c r="BA171" i="5"/>
  <c r="BA172" i="5"/>
  <c r="BA173" i="5"/>
  <c r="BA174" i="5"/>
  <c r="BA175" i="5"/>
  <c r="BA176" i="5"/>
  <c r="BA177" i="5"/>
  <c r="BA178" i="5"/>
  <c r="BA179" i="5"/>
  <c r="BA180" i="5"/>
  <c r="BA181" i="5"/>
  <c r="BA182" i="5"/>
  <c r="BA183" i="5"/>
  <c r="BA184" i="5"/>
  <c r="BA185" i="5"/>
  <c r="BA186" i="5"/>
  <c r="BA187" i="5"/>
  <c r="BA188" i="5"/>
  <c r="BA189" i="5"/>
  <c r="BA190" i="5"/>
  <c r="BA191" i="5"/>
  <c r="BA192" i="5"/>
  <c r="BA193" i="5"/>
  <c r="BA194" i="5"/>
  <c r="BA195" i="5"/>
  <c r="BA196" i="5"/>
  <c r="BA197" i="5"/>
  <c r="BA198" i="5"/>
  <c r="BA199" i="5"/>
  <c r="BA200" i="5"/>
  <c r="BA201" i="5"/>
  <c r="BA202" i="5"/>
  <c r="BA203" i="5"/>
  <c r="BA204" i="5"/>
  <c r="BA205" i="5"/>
  <c r="BA206" i="5"/>
  <c r="BA207" i="5"/>
  <c r="BA208" i="5"/>
  <c r="BA209" i="5"/>
  <c r="BA210" i="5"/>
  <c r="BA211" i="5"/>
  <c r="BA212" i="5"/>
  <c r="BA213" i="5"/>
  <c r="BA214" i="5"/>
  <c r="BA215" i="5"/>
  <c r="BA216" i="5"/>
  <c r="BA217" i="5"/>
  <c r="BA218" i="5"/>
  <c r="BA219" i="5"/>
  <c r="BA220" i="5"/>
  <c r="BA221" i="5"/>
  <c r="BA222" i="5"/>
  <c r="BA223" i="5"/>
  <c r="BA224" i="5"/>
  <c r="BA225" i="5"/>
  <c r="BA226" i="5"/>
  <c r="BA227" i="5"/>
  <c r="BA228" i="5"/>
  <c r="BA229" i="5"/>
  <c r="BA230" i="5"/>
  <c r="BA231" i="5"/>
  <c r="BA232" i="5"/>
  <c r="BA233" i="5"/>
  <c r="BA234" i="5"/>
  <c r="BA235" i="5"/>
  <c r="BA236" i="5"/>
  <c r="BA237" i="5"/>
  <c r="BA238" i="5"/>
  <c r="BA239" i="5"/>
  <c r="BA240" i="5"/>
  <c r="BA241" i="5"/>
  <c r="BA242" i="5"/>
  <c r="BA243" i="5"/>
  <c r="BA244" i="5"/>
  <c r="BA245" i="5"/>
  <c r="BA246" i="5"/>
  <c r="BA247" i="5"/>
  <c r="BA248" i="5"/>
  <c r="BA249" i="5"/>
  <c r="BA250" i="5"/>
  <c r="BA251" i="5"/>
  <c r="BA252" i="5"/>
  <c r="BA253" i="5"/>
  <c r="BA254" i="5"/>
  <c r="BA255" i="5"/>
  <c r="BA256" i="5"/>
  <c r="BA257" i="5"/>
  <c r="BA258" i="5"/>
  <c r="BA259" i="5"/>
  <c r="BA260" i="5"/>
  <c r="BA261" i="5"/>
  <c r="BA262" i="5"/>
  <c r="BA263" i="5"/>
  <c r="BA264" i="5"/>
  <c r="BA265" i="5"/>
  <c r="BA266" i="5"/>
  <c r="BA267" i="5"/>
  <c r="BA268" i="5"/>
  <c r="BA269" i="5"/>
  <c r="BA270" i="5"/>
  <c r="BA271" i="5"/>
  <c r="BA272" i="5"/>
  <c r="BA273" i="5"/>
  <c r="BA274" i="5"/>
  <c r="BA275" i="5"/>
  <c r="BA276" i="5"/>
  <c r="BA277" i="5"/>
  <c r="BA278" i="5"/>
  <c r="BA279" i="5"/>
  <c r="BA280" i="5"/>
  <c r="BA281" i="5"/>
  <c r="BA282" i="5"/>
  <c r="BA283" i="5"/>
  <c r="BA284" i="5"/>
  <c r="BA285" i="5"/>
  <c r="BA286" i="5"/>
  <c r="BA287" i="5"/>
  <c r="BA288" i="5"/>
  <c r="BA289" i="5"/>
  <c r="BA290" i="5"/>
  <c r="BA291" i="5"/>
  <c r="BA292" i="5"/>
  <c r="BA293" i="5"/>
  <c r="BA294" i="5"/>
  <c r="BA295" i="5"/>
  <c r="BA296" i="5"/>
  <c r="BA297" i="5"/>
  <c r="BA298" i="5"/>
  <c r="BA299" i="5"/>
  <c r="BA300" i="5"/>
  <c r="BA301" i="5"/>
  <c r="BA302" i="5"/>
  <c r="BA303" i="5"/>
  <c r="BA304" i="5"/>
  <c r="BA305" i="5"/>
  <c r="BA306" i="5"/>
  <c r="BA307" i="5"/>
  <c r="BA308" i="5"/>
  <c r="BA309" i="5"/>
  <c r="BA310" i="5"/>
  <c r="BA311" i="5"/>
  <c r="BA312" i="5"/>
  <c r="BA313" i="5"/>
  <c r="BA314" i="5"/>
  <c r="BA315" i="5"/>
  <c r="BA316" i="5"/>
  <c r="BA317" i="5"/>
  <c r="BA318" i="5"/>
  <c r="BA319" i="5"/>
  <c r="BA320" i="5"/>
  <c r="BA321" i="5"/>
  <c r="BA322" i="5"/>
  <c r="BA323" i="5"/>
  <c r="BA324" i="5"/>
  <c r="BA325" i="5"/>
  <c r="BA326" i="5"/>
  <c r="BA327" i="5"/>
  <c r="BA328" i="5"/>
  <c r="BA329" i="5"/>
  <c r="BA330" i="5"/>
  <c r="BA331" i="5"/>
  <c r="BA332" i="5"/>
  <c r="BA333" i="5"/>
  <c r="BA334" i="5"/>
  <c r="BA335" i="5"/>
  <c r="BA336" i="5"/>
  <c r="BA337" i="5"/>
  <c r="BA338" i="5"/>
  <c r="BA339" i="5"/>
  <c r="BA340" i="5"/>
  <c r="BA341" i="5"/>
  <c r="BA342" i="5"/>
  <c r="BA343" i="5"/>
  <c r="BA344" i="5"/>
  <c r="BA345" i="5"/>
  <c r="BA346" i="5"/>
  <c r="BA347" i="5"/>
  <c r="BA348" i="5"/>
  <c r="BA349" i="5"/>
  <c r="BA350" i="5"/>
  <c r="BA351" i="5"/>
  <c r="BA352" i="5"/>
  <c r="BA353" i="5"/>
  <c r="BA354" i="5"/>
  <c r="BA355" i="5"/>
  <c r="BA356" i="5"/>
  <c r="BA357" i="5"/>
  <c r="BA358" i="5"/>
  <c r="BA359" i="5"/>
  <c r="BA360" i="5"/>
  <c r="BA361" i="5"/>
  <c r="BA362" i="5"/>
  <c r="BA363" i="5"/>
  <c r="BA364" i="5"/>
  <c r="BA365" i="5"/>
  <c r="BA366" i="5"/>
  <c r="BA367" i="5"/>
  <c r="BA368" i="5"/>
  <c r="BA369" i="5"/>
  <c r="BA370" i="5"/>
  <c r="BA371" i="5"/>
  <c r="BA372" i="5"/>
  <c r="BA373" i="5"/>
  <c r="BA374" i="5"/>
  <c r="BA375" i="5"/>
  <c r="BA376" i="5"/>
  <c r="BA377" i="5"/>
  <c r="BA378" i="5"/>
  <c r="BA379" i="5"/>
  <c r="BA380" i="5"/>
  <c r="BA381" i="5"/>
  <c r="BA382" i="5"/>
  <c r="BA383" i="5"/>
  <c r="BA384" i="5"/>
  <c r="BA385" i="5"/>
  <c r="BA386" i="5"/>
  <c r="BA387" i="5"/>
  <c r="BA388" i="5"/>
  <c r="BA389" i="5"/>
  <c r="BA390" i="5"/>
  <c r="BA391" i="5"/>
  <c r="BA392" i="5"/>
  <c r="BA393" i="5"/>
  <c r="BA394" i="5"/>
  <c r="BA395" i="5"/>
  <c r="BA396" i="5"/>
  <c r="BA397" i="5"/>
  <c r="BA398" i="5"/>
  <c r="BA399" i="5"/>
  <c r="BA400" i="5"/>
  <c r="BA401" i="5"/>
  <c r="BA402" i="5"/>
  <c r="BA403" i="5"/>
  <c r="BA404" i="5"/>
  <c r="BA405" i="5"/>
  <c r="BA406" i="5"/>
  <c r="BA407" i="5"/>
  <c r="BA408" i="5"/>
  <c r="BA409" i="5"/>
  <c r="BA410" i="5"/>
  <c r="BA411" i="5"/>
  <c r="BA412" i="5"/>
  <c r="BA413" i="5"/>
  <c r="BA414" i="5"/>
  <c r="BA415" i="5"/>
  <c r="BA416" i="5"/>
  <c r="BA417" i="5"/>
  <c r="BA418" i="5"/>
  <c r="BA419" i="5"/>
  <c r="BA420" i="5"/>
  <c r="BA421" i="5"/>
  <c r="BA422" i="5"/>
  <c r="BA423" i="5"/>
  <c r="BA424" i="5"/>
  <c r="BA425" i="5"/>
  <c r="BA426" i="5"/>
  <c r="BA427" i="5"/>
  <c r="BA428" i="5"/>
  <c r="BA429" i="5"/>
  <c r="BA430" i="5"/>
  <c r="BA431" i="5"/>
  <c r="BA432" i="5"/>
  <c r="BA433" i="5"/>
  <c r="BA434" i="5"/>
  <c r="BA435" i="5"/>
  <c r="BA436" i="5"/>
  <c r="BA437" i="5"/>
  <c r="BA438" i="5"/>
  <c r="BA439" i="5"/>
  <c r="BA440" i="5"/>
  <c r="BA441" i="5"/>
  <c r="BA442" i="5"/>
  <c r="BA443" i="5"/>
  <c r="BA444" i="5"/>
  <c r="BA445" i="5"/>
  <c r="BA446" i="5"/>
  <c r="BA447" i="5"/>
  <c r="BA448" i="5"/>
  <c r="BA449" i="5"/>
  <c r="BA450" i="5"/>
  <c r="BA451" i="5"/>
  <c r="BA452" i="5"/>
  <c r="BA453" i="5"/>
  <c r="BA454" i="5"/>
  <c r="BA455" i="5"/>
  <c r="BA456" i="5"/>
  <c r="BA457" i="5"/>
  <c r="BA458" i="5"/>
  <c r="BA459" i="5"/>
  <c r="BA460" i="5"/>
  <c r="BA461" i="5"/>
  <c r="BA462" i="5"/>
  <c r="BA463" i="5"/>
  <c r="BA464" i="5"/>
  <c r="BA465" i="5"/>
  <c r="BA466" i="5"/>
  <c r="BA467" i="5"/>
  <c r="BA468" i="5"/>
  <c r="BA469" i="5"/>
  <c r="BA470" i="5"/>
  <c r="BA471" i="5"/>
  <c r="BA472" i="5"/>
  <c r="BA473" i="5"/>
  <c r="BA474" i="5"/>
  <c r="BA475" i="5"/>
  <c r="BA476" i="5"/>
  <c r="BA477" i="5"/>
  <c r="BA478" i="5"/>
  <c r="BA479" i="5"/>
  <c r="BA480" i="5"/>
  <c r="BA481" i="5"/>
  <c r="BA482" i="5"/>
  <c r="BA483" i="5"/>
  <c r="BA484" i="5"/>
  <c r="BA485" i="5"/>
  <c r="BA486" i="5"/>
  <c r="BA487" i="5"/>
  <c r="BA488" i="5"/>
  <c r="BA489" i="5"/>
  <c r="BA490" i="5"/>
  <c r="BA491" i="5"/>
  <c r="BA492" i="5"/>
  <c r="BA493" i="5"/>
  <c r="BA494" i="5"/>
  <c r="BA495" i="5"/>
  <c r="BA496" i="5"/>
  <c r="BA497" i="5"/>
  <c r="BA498" i="5"/>
  <c r="BA499" i="5"/>
  <c r="BA500" i="5"/>
  <c r="BA501" i="5"/>
  <c r="BA502" i="5"/>
  <c r="BA503" i="5"/>
  <c r="BA504" i="5"/>
  <c r="BA505" i="5"/>
  <c r="BA506" i="5"/>
  <c r="BA507" i="5"/>
  <c r="BA508" i="5"/>
  <c r="BA509" i="5"/>
  <c r="BA510" i="5"/>
  <c r="BA511" i="5"/>
  <c r="BA512" i="5"/>
  <c r="BA513" i="5"/>
  <c r="BA514" i="5"/>
  <c r="BA515" i="5"/>
  <c r="BA516" i="5"/>
  <c r="BA517" i="5"/>
  <c r="BA518" i="5"/>
  <c r="BA519" i="5"/>
  <c r="BA520" i="5"/>
  <c r="BA521" i="5"/>
  <c r="BA522" i="5"/>
  <c r="BA523" i="5"/>
  <c r="BA524" i="5"/>
  <c r="BA525" i="5"/>
  <c r="BA526" i="5"/>
  <c r="BA527" i="5"/>
  <c r="BA528" i="5"/>
  <c r="BA529" i="5"/>
  <c r="BA530" i="5"/>
  <c r="BA531" i="5"/>
  <c r="BA532" i="5"/>
  <c r="BA533" i="5"/>
  <c r="BA534" i="5"/>
  <c r="BA535" i="5"/>
  <c r="BA536" i="5"/>
  <c r="BA537" i="5"/>
  <c r="BA538" i="5"/>
  <c r="BA539" i="5"/>
  <c r="BA540" i="5"/>
  <c r="BA541" i="5"/>
  <c r="BA542" i="5"/>
  <c r="BA543" i="5"/>
  <c r="BA544" i="5"/>
  <c r="BA545" i="5"/>
  <c r="BA546" i="5"/>
  <c r="BA547" i="5"/>
  <c r="BA548" i="5"/>
  <c r="BA549" i="5"/>
  <c r="BA550" i="5"/>
  <c r="BA551" i="5"/>
  <c r="BA552" i="5"/>
  <c r="BA553" i="5"/>
  <c r="BA554" i="5"/>
  <c r="BA555" i="5"/>
  <c r="BA556" i="5"/>
  <c r="BA557" i="5"/>
  <c r="BA558" i="5"/>
  <c r="BA559" i="5"/>
  <c r="BA560" i="5"/>
  <c r="BA561" i="5"/>
  <c r="BA562" i="5"/>
  <c r="BA563" i="5"/>
  <c r="BA564" i="5"/>
  <c r="BA565" i="5"/>
  <c r="BA566" i="5"/>
  <c r="BA567" i="5"/>
  <c r="BA568" i="5"/>
  <c r="BA569" i="5"/>
  <c r="BA570" i="5"/>
  <c r="BA571" i="5"/>
  <c r="BA572" i="5"/>
  <c r="BA573" i="5"/>
  <c r="BA574" i="5"/>
  <c r="BA575" i="5"/>
  <c r="BA576" i="5"/>
  <c r="BA577" i="5"/>
  <c r="BA578" i="5"/>
  <c r="BA579" i="5"/>
  <c r="BA580" i="5"/>
  <c r="BA581" i="5"/>
  <c r="BA582" i="5"/>
  <c r="BA583" i="5"/>
  <c r="BA584" i="5"/>
  <c r="BA585" i="5"/>
  <c r="BA586" i="5"/>
  <c r="BA587" i="5"/>
  <c r="BA588" i="5"/>
  <c r="BA589" i="5"/>
  <c r="BA590" i="5"/>
  <c r="BA591" i="5"/>
  <c r="BA592" i="5"/>
  <c r="BA593" i="5"/>
  <c r="BA594" i="5"/>
  <c r="BA595" i="5"/>
  <c r="BA596" i="5"/>
  <c r="BA597" i="5"/>
  <c r="BA598" i="5"/>
  <c r="BA599" i="5"/>
  <c r="BA600" i="5"/>
  <c r="BA601" i="5"/>
  <c r="BA602" i="5"/>
  <c r="BA603" i="5"/>
  <c r="BA604" i="5"/>
  <c r="BA605" i="5"/>
  <c r="BA606" i="5"/>
  <c r="BA607" i="5"/>
  <c r="BA608" i="5"/>
  <c r="BA609" i="5"/>
  <c r="BA610" i="5"/>
  <c r="BA611" i="5"/>
  <c r="BA612" i="5"/>
  <c r="BA613" i="5"/>
  <c r="BA614" i="5"/>
  <c r="BA615" i="5"/>
  <c r="BA616" i="5"/>
  <c r="BA617" i="5"/>
  <c r="BA618" i="5"/>
  <c r="BA619" i="5"/>
  <c r="BA620" i="5"/>
  <c r="BA621" i="5"/>
  <c r="BA622" i="5"/>
  <c r="BA5" i="5"/>
  <c r="R295" i="5"/>
  <c r="Q295" i="5"/>
  <c r="X297" i="5"/>
  <c r="W297" i="5"/>
  <c r="V297" i="5"/>
  <c r="U297" i="5"/>
  <c r="T297" i="5"/>
  <c r="P346" i="5"/>
  <c r="X335" i="5"/>
  <c r="W335" i="5"/>
  <c r="V335" i="5"/>
  <c r="U335" i="5"/>
  <c r="T335" i="5"/>
  <c r="AJ586" i="5"/>
  <c r="AB9" i="3"/>
  <c r="AC9" i="3"/>
  <c r="AD9" i="3"/>
  <c r="AE9" i="3"/>
  <c r="AF9" i="3"/>
  <c r="AG9" i="3"/>
  <c r="AH9" i="3"/>
  <c r="AI9" i="3"/>
  <c r="AJ9" i="3"/>
  <c r="AK9" i="3"/>
  <c r="AL9" i="3"/>
  <c r="AM9" i="3"/>
  <c r="AN9" i="3"/>
  <c r="AO9" i="3"/>
  <c r="AP9" i="3"/>
  <c r="AQ9" i="3"/>
  <c r="AR9" i="3"/>
  <c r="AS9" i="3"/>
  <c r="AA9" i="3"/>
  <c r="D9" i="3"/>
  <c r="E9" i="3"/>
  <c r="F9" i="3"/>
  <c r="G9" i="3"/>
  <c r="H9" i="3"/>
  <c r="I9" i="3"/>
  <c r="J9" i="3"/>
  <c r="K9" i="3"/>
  <c r="L9" i="3"/>
  <c r="M9" i="3"/>
  <c r="N9" i="3"/>
  <c r="O9" i="3"/>
  <c r="P9" i="3"/>
  <c r="Q9" i="3"/>
  <c r="R9" i="3"/>
  <c r="S9" i="3"/>
  <c r="T9" i="3"/>
  <c r="U9" i="3"/>
  <c r="V9" i="3"/>
  <c r="W9" i="3"/>
  <c r="X9" i="3"/>
  <c r="Y9" i="3"/>
  <c r="Z9" i="3"/>
  <c r="C9" i="3"/>
  <c r="A9" i="3"/>
  <c r="T172"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5" i="2"/>
  <c r="T276"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7" i="2"/>
  <c r="T18" i="2"/>
  <c r="T19" i="2"/>
  <c r="T20" i="2"/>
  <c r="T3" i="2"/>
  <c r="T4" i="2"/>
  <c r="T5" i="2"/>
  <c r="T6" i="2"/>
  <c r="T7" i="2"/>
  <c r="T8" i="2"/>
  <c r="T9" i="2"/>
  <c r="T10" i="2"/>
  <c r="T11" i="2"/>
  <c r="T12" i="2"/>
  <c r="T13" i="2"/>
  <c r="T14" i="2"/>
  <c r="T15" i="2"/>
  <c r="T16" i="2"/>
  <c r="T2" i="2"/>
  <c r="AK16" i="3"/>
  <c r="AK14" i="3"/>
  <c r="AK12" i="3"/>
  <c r="AB7" i="3"/>
  <c r="AC7" i="3"/>
  <c r="AD7" i="3"/>
  <c r="AE7" i="3"/>
  <c r="AF7" i="3"/>
  <c r="AG7" i="3"/>
  <c r="AH7" i="3"/>
  <c r="AI7" i="3"/>
  <c r="AJ7" i="3"/>
  <c r="AK7" i="3"/>
  <c r="AL7" i="3"/>
  <c r="AM7" i="3"/>
  <c r="AN7" i="3"/>
  <c r="AO7" i="3"/>
  <c r="AP7" i="3"/>
  <c r="AQ7" i="3"/>
  <c r="AR7" i="3"/>
  <c r="AS7" i="3"/>
  <c r="AA7" i="3"/>
  <c r="C7" i="3"/>
  <c r="D7" i="3"/>
  <c r="E7" i="3"/>
  <c r="F7" i="3"/>
  <c r="G7" i="3"/>
  <c r="H7" i="3"/>
  <c r="I7" i="3"/>
  <c r="J7" i="3"/>
  <c r="L7" i="3"/>
  <c r="M7" i="3"/>
  <c r="N7" i="3"/>
  <c r="O7" i="3"/>
  <c r="P7" i="3"/>
  <c r="Q7" i="3"/>
  <c r="R7" i="3"/>
  <c r="S7" i="3"/>
  <c r="T7" i="3"/>
  <c r="U7" i="3"/>
  <c r="V7" i="3"/>
  <c r="W7" i="3"/>
  <c r="X7" i="3"/>
  <c r="Y7" i="3"/>
  <c r="Z7" i="3"/>
  <c r="K7" i="3"/>
  <c r="A7" i="3"/>
  <c r="AA5" i="3"/>
  <c r="A5" i="3"/>
  <c r="AG5" i="3" s="1"/>
  <c r="A3" i="3"/>
  <c r="AA3" i="3" s="1"/>
  <c r="AQ6" i="6" l="1"/>
  <c r="AQ7" i="6" s="1"/>
  <c r="D6" i="6"/>
  <c r="K6" i="6"/>
  <c r="L6" i="6"/>
  <c r="T6" i="6"/>
  <c r="AB6" i="6"/>
  <c r="AB7" i="6" s="1"/>
  <c r="AD6" i="6"/>
  <c r="AD7" i="6" s="1"/>
  <c r="AJ6" i="6"/>
  <c r="AJ7" i="6" s="1"/>
  <c r="C6" i="6"/>
  <c r="AR6" i="6"/>
  <c r="AR7" i="6" s="1"/>
  <c r="E6" i="6"/>
  <c r="M6" i="6"/>
  <c r="U6" i="6"/>
  <c r="AC6" i="6"/>
  <c r="AC7" i="6" s="1"/>
  <c r="AK6" i="6"/>
  <c r="AK7" i="6" s="1"/>
  <c r="AS6" i="6"/>
  <c r="AS7" i="6" s="1"/>
  <c r="F6" i="6"/>
  <c r="V6" i="6"/>
  <c r="AL6" i="6"/>
  <c r="AL7" i="6" s="1"/>
  <c r="N6" i="6"/>
  <c r="G6" i="6"/>
  <c r="O6" i="6"/>
  <c r="W6" i="6"/>
  <c r="AE6" i="6"/>
  <c r="AE7" i="6" s="1"/>
  <c r="AM6" i="6"/>
  <c r="AM7" i="6" s="1"/>
  <c r="H6" i="6"/>
  <c r="P6" i="6"/>
  <c r="X6" i="6"/>
  <c r="AF6" i="6"/>
  <c r="AF7" i="6" s="1"/>
  <c r="AN6" i="6"/>
  <c r="AN7" i="6" s="1"/>
  <c r="I6" i="6"/>
  <c r="Q6" i="6"/>
  <c r="Y6" i="6"/>
  <c r="AG6" i="6"/>
  <c r="AG7" i="6" s="1"/>
  <c r="AO6" i="6"/>
  <c r="AO7" i="6" s="1"/>
  <c r="J6" i="6"/>
  <c r="R6" i="6"/>
  <c r="Z6" i="6"/>
  <c r="Z11" i="6" s="1"/>
  <c r="AH6" i="6"/>
  <c r="AH7" i="6" s="1"/>
  <c r="AP6" i="6"/>
  <c r="AP7" i="6" s="1"/>
  <c r="S6" i="6"/>
  <c r="AA6" i="6"/>
  <c r="AA7" i="6" s="1"/>
  <c r="AI6" i="6"/>
  <c r="AI7" i="6" s="1"/>
  <c r="T5" i="3"/>
  <c r="L5" i="3"/>
  <c r="D5" i="3"/>
  <c r="AM5" i="3"/>
  <c r="AE5" i="3"/>
  <c r="C5" i="3"/>
  <c r="S5" i="3"/>
  <c r="K5" i="3"/>
  <c r="AL5" i="3"/>
  <c r="AD5" i="3"/>
  <c r="Z5" i="3"/>
  <c r="R5" i="3"/>
  <c r="J5" i="3"/>
  <c r="AS5" i="3"/>
  <c r="AK5" i="3"/>
  <c r="AC5" i="3"/>
  <c r="Y5" i="3"/>
  <c r="Q5" i="3"/>
  <c r="I5" i="3"/>
  <c r="AR5" i="3"/>
  <c r="AJ5" i="3"/>
  <c r="AB5" i="3"/>
  <c r="X5" i="3"/>
  <c r="P5" i="3"/>
  <c r="H5" i="3"/>
  <c r="AQ5" i="3"/>
  <c r="AI5" i="3"/>
  <c r="M5" i="3"/>
  <c r="AF5" i="3"/>
  <c r="W5" i="3"/>
  <c r="O5" i="3"/>
  <c r="G5" i="3"/>
  <c r="AP5" i="3"/>
  <c r="AH5" i="3"/>
  <c r="U5" i="3"/>
  <c r="E5" i="3"/>
  <c r="AN5" i="3"/>
  <c r="V5" i="3"/>
  <c r="N5" i="3"/>
  <c r="F5" i="3"/>
  <c r="AO5" i="3"/>
  <c r="U3" i="3"/>
  <c r="AM3" i="3"/>
  <c r="K3" i="3"/>
  <c r="S3" i="3"/>
  <c r="T3" i="3"/>
  <c r="J3" i="3"/>
  <c r="N3" i="3"/>
  <c r="F3" i="3"/>
  <c r="X3" i="3"/>
  <c r="AP3" i="3"/>
  <c r="AH3" i="3"/>
  <c r="M3" i="3"/>
  <c r="E3" i="3"/>
  <c r="W3" i="3"/>
  <c r="AO3" i="3"/>
  <c r="AG3" i="3"/>
  <c r="L3" i="3"/>
  <c r="D3" i="3"/>
  <c r="V3" i="3"/>
  <c r="AN3" i="3"/>
  <c r="AF3" i="3"/>
  <c r="AE3" i="3"/>
  <c r="AD3" i="3"/>
  <c r="AL3" i="3"/>
  <c r="C3" i="3"/>
  <c r="I3" i="3"/>
  <c r="Q3" i="3"/>
  <c r="AS3" i="3"/>
  <c r="AK3" i="3"/>
  <c r="AC3" i="3"/>
  <c r="P3" i="3"/>
  <c r="H3" i="3"/>
  <c r="Z3" i="3"/>
  <c r="AR3" i="3"/>
  <c r="AJ3" i="3"/>
  <c r="AB3" i="3"/>
  <c r="R3" i="3"/>
  <c r="O3" i="3"/>
  <c r="G3" i="3"/>
  <c r="Y3" i="3"/>
  <c r="AQ3" i="3"/>
  <c r="AI3" i="3"/>
  <c r="S38" i="2" l="1"/>
  <c r="S37" i="2"/>
  <c r="B273" i="2"/>
  <c r="C273" i="2"/>
  <c r="C274" i="2" s="1"/>
  <c r="D273" i="2"/>
  <c r="D274" i="2" s="1"/>
  <c r="E273" i="2"/>
  <c r="F273" i="2"/>
  <c r="F274" i="2" s="1"/>
  <c r="G273" i="2"/>
  <c r="G274" i="2" s="1"/>
  <c r="H273" i="2"/>
  <c r="H274" i="2" s="1"/>
  <c r="I273" i="2"/>
  <c r="I274" i="2" s="1"/>
  <c r="J273" i="2"/>
  <c r="J274" i="2" s="1"/>
  <c r="K273" i="2"/>
  <c r="K274" i="2" s="1"/>
  <c r="L273" i="2"/>
  <c r="L274" i="2" s="1"/>
  <c r="M273" i="2"/>
  <c r="M274" i="2" s="1"/>
  <c r="S275" i="2"/>
  <c r="O278" i="2"/>
  <c r="O277" i="2" s="1"/>
  <c r="P278" i="2"/>
  <c r="P277" i="2" s="1"/>
  <c r="Q278" i="2"/>
  <c r="Q277" i="2" s="1"/>
  <c r="N278" i="2"/>
  <c r="S40" i="2"/>
  <c r="S84" i="2"/>
  <c r="S124" i="2"/>
  <c r="S148" i="2"/>
  <c r="S147" i="2"/>
  <c r="S3" i="2"/>
  <c r="S4" i="2"/>
  <c r="S5" i="2"/>
  <c r="S6" i="2"/>
  <c r="S7" i="2"/>
  <c r="S8" i="2"/>
  <c r="S9" i="2"/>
  <c r="S10" i="2"/>
  <c r="S11" i="2"/>
  <c r="S12" i="2"/>
  <c r="S13" i="2"/>
  <c r="S14" i="2"/>
  <c r="S15" i="2"/>
  <c r="S16" i="2"/>
  <c r="S17" i="2"/>
  <c r="S18" i="2"/>
  <c r="S19" i="2"/>
  <c r="S20" i="2"/>
  <c r="S76" i="2"/>
  <c r="S77" i="2"/>
  <c r="S25" i="2"/>
  <c r="S26" i="2"/>
  <c r="S27" i="2"/>
  <c r="S28" i="2"/>
  <c r="S29" i="2"/>
  <c r="S30" i="2"/>
  <c r="S31" i="2"/>
  <c r="S32" i="2"/>
  <c r="S33" i="2"/>
  <c r="S34" i="2"/>
  <c r="S35" i="2"/>
  <c r="S36"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8" i="2"/>
  <c r="S79" i="2"/>
  <c r="S80" i="2"/>
  <c r="S81" i="2"/>
  <c r="S82" i="2"/>
  <c r="S83" i="2"/>
  <c r="S85" i="2"/>
  <c r="S86" i="2"/>
  <c r="S87" i="2"/>
  <c r="S88" i="2"/>
  <c r="S89" i="2"/>
  <c r="S90" i="2"/>
  <c r="S91" i="2"/>
  <c r="S92" i="2"/>
  <c r="S39"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5" i="2"/>
  <c r="S126" i="2"/>
  <c r="S127" i="2"/>
  <c r="S128" i="2"/>
  <c r="S129" i="2"/>
  <c r="S130" i="2"/>
  <c r="S131" i="2"/>
  <c r="S132" i="2"/>
  <c r="S133" i="2"/>
  <c r="S134" i="2"/>
  <c r="S276" i="2"/>
  <c r="S136" i="2"/>
  <c r="S137" i="2"/>
  <c r="S138" i="2"/>
  <c r="S139" i="2"/>
  <c r="S140" i="2"/>
  <c r="S141" i="2"/>
  <c r="S142" i="2"/>
  <c r="S143" i="2"/>
  <c r="S144" i="2"/>
  <c r="S145" i="2"/>
  <c r="S146"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75"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5" i="2"/>
  <c r="S21" i="2"/>
  <c r="S267" i="2"/>
  <c r="S268" i="2"/>
  <c r="S269" i="2"/>
  <c r="S270" i="2"/>
  <c r="S442" i="2"/>
  <c r="S272" i="2"/>
  <c r="S279" i="2"/>
  <c r="S280" i="2"/>
  <c r="S281" i="2"/>
  <c r="S282" i="2"/>
  <c r="S283" i="2"/>
  <c r="S284" i="2"/>
  <c r="S285" i="2"/>
  <c r="S286" i="2"/>
  <c r="S287" i="2"/>
  <c r="S288" i="2"/>
  <c r="S289" i="2"/>
  <c r="S290" i="2"/>
  <c r="S291" i="2"/>
  <c r="S292" i="2"/>
  <c r="S293" i="2"/>
  <c r="S294"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22" i="2"/>
  <c r="S74" i="2"/>
  <c r="S337" i="2"/>
  <c r="S338" i="2"/>
  <c r="S339" i="2"/>
  <c r="S340" i="2"/>
  <c r="S341" i="2"/>
  <c r="S342" i="2"/>
  <c r="S343" i="2"/>
  <c r="S344" i="2"/>
  <c r="S345" i="2"/>
  <c r="S346" i="2"/>
  <c r="S347" i="2"/>
  <c r="S348" i="2"/>
  <c r="S349" i="2"/>
  <c r="S23"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1" i="2"/>
  <c r="S433" i="2"/>
  <c r="S434" i="2"/>
  <c r="S441" i="2"/>
  <c r="S436" i="2"/>
  <c r="S437" i="2"/>
  <c r="S438" i="2"/>
  <c r="S439" i="2"/>
  <c r="S440" i="2"/>
  <c r="S443" i="2"/>
  <c r="S444" i="2"/>
  <c r="S445" i="2"/>
  <c r="S446" i="2"/>
  <c r="S447" i="2"/>
  <c r="S448" i="2"/>
  <c r="S449" i="2"/>
  <c r="S450" i="2"/>
  <c r="S451" i="2"/>
  <c r="S452" i="2"/>
  <c r="S453" i="2"/>
  <c r="S454" i="2"/>
  <c r="S455" i="2"/>
  <c r="S456" i="2"/>
  <c r="S457" i="2"/>
  <c r="S458" i="2"/>
  <c r="S459" i="2"/>
  <c r="S460" i="2"/>
  <c r="S2" i="2"/>
  <c r="N277" i="2" l="1"/>
  <c r="T277" i="2" s="1"/>
  <c r="T278" i="2"/>
  <c r="B274" i="2"/>
  <c r="T273" i="2"/>
  <c r="S24" i="2"/>
  <c r="S273" i="2"/>
  <c r="E274" i="2"/>
  <c r="S278" i="2"/>
  <c r="S274" i="2" l="1"/>
  <c r="S277" i="2"/>
  <c r="T274" i="2"/>
</calcChain>
</file>

<file path=xl/sharedStrings.xml><?xml version="1.0" encoding="utf-8"?>
<sst xmlns="http://schemas.openxmlformats.org/spreadsheetml/2006/main" count="11077" uniqueCount="1403">
  <si>
    <t>Year</t>
  </si>
  <si>
    <t>Area of usual residence Code</t>
  </si>
  <si>
    <t>Area of usual residence Name</t>
  </si>
  <si>
    <t>Number of live births</t>
  </si>
  <si>
    <t>Total Fertility Rate (TFR)</t>
  </si>
  <si>
    <t>Crude Birth Rate (CBR)</t>
  </si>
  <si>
    <t>General Fertility Rate (GFR)</t>
  </si>
  <si>
    <t>K04000001, J99000001</t>
  </si>
  <si>
    <t>ENGLAND, WALES AND ELSEWHERE</t>
  </si>
  <si>
    <t>K04000001</t>
  </si>
  <si>
    <t>ENGLAND AND WALES</t>
  </si>
  <si>
    <t>E92000001</t>
  </si>
  <si>
    <t>ENGLAND</t>
  </si>
  <si>
    <t>E12000001</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</si>
  <si>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</si>
  <si>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</si>
  <si>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</si>
  <si>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</si>
  <si>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</si>
  <si>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</si>
  <si>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</si>
  <si>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</si>
  <si>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</si>
  <si>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</si>
  <si>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</si>
  <si>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</si>
  <si>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</si>
  <si>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</si>
  <si>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</si>
  <si>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</si>
  <si>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t>
  </si>
  <si>
    <t>E08000037</t>
  </si>
  <si>
    <t>Gateshead</t>
  </si>
  <si>
    <t>E08000021</t>
  </si>
  <si>
    <t>Newcastle upon Tyne</t>
  </si>
  <si>
    <t>E08000022</t>
  </si>
  <si>
    <t>North Tyneside</t>
  </si>
  <si>
    <t>E08000023</t>
  </si>
  <si>
    <t>South Tyneside</t>
  </si>
  <si>
    <t>E08000024</t>
  </si>
  <si>
    <t>Sunderland</t>
  </si>
  <si>
    <t>E12000002</t>
  </si>
  <si>
    <t>NORTH WEST</t>
  </si>
  <si>
    <t>E06000008</t>
  </si>
  <si>
    <t>Blackburn with Darwen</t>
  </si>
  <si>
    <t>E06000009</t>
  </si>
  <si>
    <t>Blackpool</t>
  </si>
  <si>
    <t>E06000049</t>
  </si>
  <si>
    <t>Cheshire East</t>
  </si>
  <si>
    <t>E06000050</t>
  </si>
  <si>
    <t>Cheshire West and Chester</t>
  </si>
  <si>
    <t>E06000006</t>
  </si>
  <si>
    <t>Halton</t>
  </si>
  <si>
    <t>E06000007</t>
  </si>
  <si>
    <t>Warrington</t>
  </si>
  <si>
    <t>E06000063</t>
  </si>
  <si>
    <t>Cumberland</t>
  </si>
  <si>
    <t>E06000064</t>
  </si>
  <si>
    <t>Westmorland and Furness</t>
  </si>
  <si>
    <t>E11000001</t>
  </si>
  <si>
    <t>Greater Manchester</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</si>
  <si>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</si>
  <si>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</si>
  <si>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</si>
  <si>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</si>
  <si>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</si>
  <si>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</si>
  <si>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</si>
  <si>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</si>
  <si>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</si>
  <si>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</si>
  <si>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</si>
  <si>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</si>
  <si>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</si>
  <si>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</si>
  <si>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</si>
  <si>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</si>
  <si>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</si>
  <si>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</si>
  <si>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</si>
  <si>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</si>
  <si>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E10000017</t>
  </si>
  <si>
    <t>Lancashire</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</si>
  <si>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</si>
  <si>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</si>
  <si>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</si>
  <si>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</si>
  <si>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</si>
  <si>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</si>
  <si>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</si>
  <si>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</si>
  <si>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</si>
  <si>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</si>
  <si>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</si>
  <si>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</si>
  <si>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</si>
  <si>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</si>
  <si>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</si>
  <si>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</si>
  <si>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</si>
  <si>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</si>
  <si>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</si>
  <si>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</si>
  <si>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</si>
  <si>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</si>
  <si>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</si>
  <si>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</si>
  <si>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</si>
  <si>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t>
  </si>
  <si>
    <t>E08000011</t>
  </si>
  <si>
    <t>Knowsley</t>
  </si>
  <si>
    <t>E08000012</t>
  </si>
  <si>
    <t>Liverpool</t>
  </si>
  <si>
    <t>E08000014</t>
  </si>
  <si>
    <t>Sefton</t>
  </si>
  <si>
    <t>E08000013</t>
  </si>
  <si>
    <t>St. Helens</t>
  </si>
  <si>
    <t>E08000015</t>
  </si>
  <si>
    <t>Wirral</t>
  </si>
  <si>
    <t>E12000003</t>
  </si>
  <si>
    <t>YORKSHIRE AND THE HUMBER</t>
  </si>
  <si>
    <t>E06000011</t>
  </si>
  <si>
    <t>East Riding of Yorkshire</t>
  </si>
  <si>
    <t>E06000010</t>
  </si>
  <si>
    <t>Kingston upon Hull, City of</t>
  </si>
  <si>
    <t>E06000012</t>
  </si>
  <si>
    <t>North East Lincolnshire</t>
  </si>
  <si>
    <t>E06000013</t>
  </si>
  <si>
    <t>North Lincolnshire</t>
  </si>
  <si>
    <t>E06000014</t>
  </si>
  <si>
    <t>York</t>
  </si>
  <si>
    <t>E06000065</t>
  </si>
  <si>
    <t>North Yorkshire</t>
  </si>
  <si>
    <t>E11000003</t>
  </si>
  <si>
    <t>South Yorkshire</t>
  </si>
  <si>
    <t>E08000016</t>
  </si>
  <si>
    <t>Barnsley</t>
  </si>
  <si>
    <t>E08000017</t>
  </si>
  <si>
    <t>Doncaster</t>
  </si>
  <si>
    <t>E08000018</t>
  </si>
  <si>
    <t>Rotherham</t>
  </si>
  <si>
    <t>E08000019</t>
  </si>
  <si>
    <t>Sheffield</t>
  </si>
  <si>
    <t>E11000006</t>
  </si>
  <si>
    <t>West Yorkshire</t>
  </si>
  <si>
    <t>E08000032</t>
  </si>
  <si>
    <t>Bradford</t>
  </si>
  <si>
    <t>E08000033</t>
  </si>
  <si>
    <t>Calderdale</t>
  </si>
  <si>
    <t>E08000034</t>
  </si>
  <si>
    <t>Kirklees</t>
  </si>
  <si>
    <t>E08000035</t>
  </si>
  <si>
    <t>Leeds</t>
  </si>
  <si>
    <t>E08000036</t>
  </si>
  <si>
    <t>Wakefield</t>
  </si>
  <si>
    <t>E12000004</t>
  </si>
  <si>
    <t>EAST MIDLANDS</t>
  </si>
  <si>
    <t>E06000015</t>
  </si>
  <si>
    <t>Derby</t>
  </si>
  <si>
    <t>E06000016</t>
  </si>
  <si>
    <t>Leicester</t>
  </si>
  <si>
    <t>E06000018</t>
  </si>
  <si>
    <t>Nottingham</t>
  </si>
  <si>
    <t>E06000017</t>
  </si>
  <si>
    <t>Rutland</t>
  </si>
  <si>
    <t>E06000061</t>
  </si>
  <si>
    <t>North Northamptonshire</t>
  </si>
  <si>
    <t>E06000062</t>
  </si>
  <si>
    <t>West Northamptonshire</t>
  </si>
  <si>
    <t>E10000007</t>
  </si>
  <si>
    <t>Derbyshire</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</si>
  <si>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</si>
  <si>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</si>
  <si>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</si>
  <si>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</si>
  <si>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</si>
  <si>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</si>
  <si>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</si>
  <si>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</si>
  <si>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</si>
  <si>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</si>
  <si>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</si>
  <si>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</si>
  <si>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</si>
  <si>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</si>
  <si>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</si>
  <si>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</si>
  <si>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</si>
  <si>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Leicestershire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</si>
  <si>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</si>
  <si>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</si>
  <si>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</si>
  <si>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</si>
  <si>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</si>
  <si>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</si>
  <si>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</si>
  <si>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</si>
  <si>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</si>
  <si>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</si>
  <si>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</si>
  <si>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</si>
  <si>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</si>
  <si>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</si>
  <si>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</si>
  <si>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</si>
  <si>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</si>
  <si>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</si>
  <si>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</si>
  <si>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</si>
  <si>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</si>
  <si>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</si>
  <si>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</si>
  <si>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</si>
  <si>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</si>
  <si>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</si>
  <si>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</si>
  <si>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</si>
  <si>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</si>
  <si>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</si>
  <si>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</si>
  <si>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Nottinghamshire</t>
  </si>
  <si>
    <t>E07000170</t>
  </si>
  <si>
    <t>Ashfield</t>
  </si>
  <si>
    <t>E07000171</t>
  </si>
  <si>
    <t>Bassetlaw</t>
  </si>
  <si>
    <t>E07000172</t>
  </si>
  <si>
    <t>Broxtowe</t>
  </si>
  <si>
    <t>E07000173</t>
  </si>
  <si>
    <t>Gedling</t>
  </si>
  <si>
    <t>E07000174</t>
  </si>
  <si>
    <t>Mansfield</t>
  </si>
  <si>
    <t>E07000175</t>
  </si>
  <si>
    <t>Newark and Sherwood</t>
  </si>
  <si>
    <t>E07000176</t>
  </si>
  <si>
    <t>Rushcliffe</t>
  </si>
  <si>
    <t>E12000005</t>
  </si>
  <si>
    <t>WEST MIDLANDS</t>
  </si>
  <si>
    <t>E06000019</t>
  </si>
  <si>
    <t>Herefordshire, County of</t>
  </si>
  <si>
    <t>E06000051</t>
  </si>
  <si>
    <t>Shropshire</t>
  </si>
  <si>
    <t>E06000021</t>
  </si>
  <si>
    <t>Stoke-on-Trent</t>
  </si>
  <si>
    <t>E06000020</t>
  </si>
  <si>
    <t>Telford and Wrekin</t>
  </si>
  <si>
    <t>E10000028</t>
  </si>
  <si>
    <t>Staffordshire</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</si>
  <si>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</si>
  <si>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</si>
  <si>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</si>
  <si>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</si>
  <si>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</si>
  <si>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</si>
  <si>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</si>
  <si>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</si>
  <si>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</si>
  <si>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</si>
  <si>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</si>
  <si>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</si>
  <si>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</si>
  <si>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</si>
  <si>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</si>
  <si>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</si>
  <si>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</si>
  <si>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</si>
  <si>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</si>
  <si>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</si>
  <si>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</si>
  <si>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</si>
  <si>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</si>
  <si>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</si>
  <si>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</si>
  <si>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</si>
  <si>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</si>
  <si>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</si>
  <si>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</si>
  <si>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t>
  </si>
  <si>
    <t>E08000025</t>
  </si>
  <si>
    <t>Birmingham</t>
  </si>
  <si>
    <t>E08000026</t>
  </si>
  <si>
    <t>Coventry</t>
  </si>
  <si>
    <t>E08000027</t>
  </si>
  <si>
    <t>Dudley</t>
  </si>
  <si>
    <t>E08000028</t>
  </si>
  <si>
    <t>Sandwell</t>
  </si>
  <si>
    <t>E08000029</t>
  </si>
  <si>
    <t>Solihull</t>
  </si>
  <si>
    <t>E08000030</t>
  </si>
  <si>
    <t>Walsall</t>
  </si>
  <si>
    <t>E08000031</t>
  </si>
  <si>
    <t>Wolverhampton</t>
  </si>
  <si>
    <t>E10000034</t>
  </si>
  <si>
    <t>Worcestershire</t>
  </si>
  <si>
    <t>E07000234</t>
  </si>
  <si>
    <t>Bromsgrove</t>
  </si>
  <si>
    <t>E07000235</t>
  </si>
  <si>
    <t>Malvern Hills</t>
  </si>
  <si>
    <t>E07000236</t>
  </si>
  <si>
    <t>Redditch</t>
  </si>
  <si>
    <t>E07000237</t>
  </si>
  <si>
    <t>Worcester</t>
  </si>
  <si>
    <t>E07000238</t>
  </si>
  <si>
    <t>Wychavon</t>
  </si>
  <si>
    <t>E07000239</t>
  </si>
  <si>
    <t>Wyre Forest</t>
  </si>
  <si>
    <t>E12000006</t>
  </si>
  <si>
    <t>EAST OF ENGLAND</t>
  </si>
  <si>
    <t>E06000055</t>
  </si>
  <si>
    <t>Bedford</t>
  </si>
  <si>
    <t>E06000056</t>
  </si>
  <si>
    <t>Central Bedfordshire</t>
  </si>
  <si>
    <t>E06000032</t>
  </si>
  <si>
    <t>Luton</t>
  </si>
  <si>
    <t>E06000031</t>
  </si>
  <si>
    <t>Peterborough</t>
  </si>
  <si>
    <t>E06000033</t>
  </si>
  <si>
    <t>Southend-on-Sea</t>
  </si>
  <si>
    <t>E06000034</t>
  </si>
  <si>
    <t>Thurrock</t>
  </si>
  <si>
    <t>E10000003</t>
  </si>
  <si>
    <t>Cambridgeshire</t>
  </si>
  <si>
    <t>E07000008</t>
  </si>
  <si>
    <t>Cambridge</t>
  </si>
  <si>
    <t>E07000009</t>
  </si>
  <si>
    <t>East Cambridgeshire</t>
  </si>
  <si>
    <t>E07000010</t>
  </si>
  <si>
    <t>Fenland</t>
  </si>
  <si>
    <t>E07000011</t>
  </si>
  <si>
    <t>Huntingdonshire</t>
  </si>
  <si>
    <t>E07000012</t>
  </si>
  <si>
    <t>South Cambridgeshire</t>
  </si>
  <si>
    <t>E10000012</t>
  </si>
  <si>
    <t>Essex</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</si>
  <si>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</si>
  <si>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</si>
  <si>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</si>
  <si>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</si>
  <si>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</si>
  <si>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</si>
  <si>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</si>
  <si>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</si>
  <si>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</si>
  <si>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</si>
  <si>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</si>
  <si>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</si>
  <si>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</si>
  <si>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</si>
  <si>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</si>
  <si>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</si>
  <si>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</si>
  <si>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</si>
  <si>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</si>
  <si>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</si>
  <si>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</si>
  <si>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</si>
  <si>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</si>
  <si>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</si>
  <si>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</si>
  <si>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</si>
  <si>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</si>
  <si>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</si>
  <si>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</si>
  <si>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</si>
  <si>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E07000098</t>
  </si>
  <si>
    <t>Hertsmere</t>
  </si>
  <si>
    <t>E07000099</t>
  </si>
  <si>
    <t>North Hertfordshire</t>
  </si>
  <si>
    <t>E07000102</t>
  </si>
  <si>
    <t>Three Rivers</t>
  </si>
  <si>
    <t>E07000103</t>
  </si>
  <si>
    <t>Watford</t>
  </si>
  <si>
    <t>E07000240</t>
  </si>
  <si>
    <t>St Albans</t>
  </si>
  <si>
    <t>E07000241</t>
  </si>
  <si>
    <t>Welwyn Hatfield</t>
  </si>
  <si>
    <t>E07000242</t>
  </si>
  <si>
    <t>East Hertfordshire</t>
  </si>
  <si>
    <t>E07000243</t>
  </si>
  <si>
    <t>Stevenage</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</si>
  <si>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</si>
  <si>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</si>
  <si>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</si>
  <si>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</si>
  <si>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</si>
  <si>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</si>
  <si>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</si>
  <si>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</si>
  <si>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</si>
  <si>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</si>
  <si>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</si>
  <si>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</si>
  <si>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</si>
  <si>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</si>
  <si>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</si>
  <si>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</si>
  <si>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</si>
  <si>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</si>
  <si>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</si>
  <si>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</si>
  <si>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E07000202</t>
  </si>
  <si>
    <t>Ipswich</t>
  </si>
  <si>
    <t>E07000203</t>
  </si>
  <si>
    <t>Mid Suffolk</t>
  </si>
  <si>
    <t>E07000244</t>
  </si>
  <si>
    <t>East Suffolk</t>
  </si>
  <si>
    <t>E07000245</t>
  </si>
  <si>
    <t>West Suffolk</t>
  </si>
  <si>
    <t>E12000007</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</si>
  <si>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</si>
  <si>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</si>
  <si>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</si>
  <si>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</si>
  <si>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</si>
  <si>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</si>
  <si>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</si>
  <si>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</si>
  <si>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</si>
  <si>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</si>
  <si>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</si>
  <si>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</si>
  <si>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</si>
  <si>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</si>
  <si>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</si>
  <si>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</si>
  <si>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</si>
  <si>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</si>
  <si>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</si>
  <si>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</si>
  <si>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</si>
  <si>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</si>
  <si>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</si>
  <si>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</si>
  <si>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</si>
  <si>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</si>
  <si>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</si>
  <si>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</si>
  <si>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</si>
  <si>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</si>
  <si>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</si>
  <si>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</si>
  <si>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</si>
  <si>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</si>
  <si>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</si>
  <si>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</si>
  <si>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</si>
  <si>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</si>
  <si>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</si>
  <si>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</si>
  <si>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</si>
  <si>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</si>
  <si>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</si>
  <si>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</si>
  <si>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</si>
  <si>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</si>
  <si>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</si>
  <si>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</si>
  <si>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</si>
  <si>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</si>
  <si>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</si>
  <si>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</si>
  <si>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</si>
  <si>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</si>
  <si>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</si>
  <si>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</si>
  <si>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</si>
  <si>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</si>
  <si>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</si>
  <si>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</si>
  <si>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</si>
  <si>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</si>
  <si>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</si>
  <si>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</si>
  <si>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</si>
  <si>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</si>
  <si>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</si>
  <si>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</si>
  <si>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</si>
  <si>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</si>
  <si>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</si>
  <si>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E12000008</t>
  </si>
  <si>
    <t>SOUTH EAST</t>
  </si>
  <si>
    <t>E06000036</t>
  </si>
  <si>
    <t>Bracknell Forest</t>
  </si>
  <si>
    <t>E06000043</t>
  </si>
  <si>
    <t>Brighton and Hove</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</si>
  <si>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</si>
  <si>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</si>
  <si>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</si>
  <si>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</si>
  <si>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</si>
  <si>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</si>
  <si>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</si>
  <si>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</si>
  <si>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</si>
  <si>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</si>
  <si>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</si>
  <si>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</si>
  <si>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</si>
  <si>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</si>
  <si>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</si>
  <si>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</si>
  <si>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</si>
  <si>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</si>
  <si>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</si>
  <si>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</si>
  <si>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E06000060</t>
  </si>
  <si>
    <t>Buckinghamshire</t>
  </si>
  <si>
    <t>E10000011</t>
  </si>
  <si>
    <t>East Sussex</t>
  </si>
  <si>
    <t>E07000061</t>
  </si>
  <si>
    <t>Eastbourne</t>
  </si>
  <si>
    <t>E07000062</t>
  </si>
  <si>
    <t>Hastings</t>
  </si>
  <si>
    <t>E07000063</t>
  </si>
  <si>
    <t>Lewes</t>
  </si>
  <si>
    <t>E07000064</t>
  </si>
  <si>
    <t>Rother</t>
  </si>
  <si>
    <t>E07000065</t>
  </si>
  <si>
    <t>Wealden</t>
  </si>
  <si>
    <t>E10000014</t>
  </si>
  <si>
    <t>Hampshire</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</si>
  <si>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</si>
  <si>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</si>
  <si>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</si>
  <si>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</si>
  <si>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</si>
  <si>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</si>
  <si>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</si>
  <si>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</si>
  <si>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</si>
  <si>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</si>
  <si>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</si>
  <si>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</si>
  <si>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</si>
  <si>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</si>
  <si>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</si>
  <si>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</si>
  <si>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</si>
  <si>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</si>
  <si>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</si>
  <si>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</si>
  <si>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</si>
  <si>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</si>
  <si>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</si>
  <si>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Kent</t>
  </si>
  <si>
    <t>E07000105</t>
  </si>
  <si>
    <t>Ashford</t>
  </si>
  <si>
    <t>E07000106</t>
  </si>
  <si>
    <t>Canterbury</t>
  </si>
  <si>
    <t>E07000107</t>
  </si>
  <si>
    <t>Dartford</t>
  </si>
  <si>
    <t>E07000108</t>
  </si>
  <si>
    <t>Dover</t>
  </si>
  <si>
    <t>E07000109</t>
  </si>
  <si>
    <t>Gravesham</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</si>
  <si>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</si>
  <si>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</si>
  <si>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</si>
  <si>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</si>
  <si>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</si>
  <si>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</si>
  <si>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</si>
  <si>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</si>
  <si>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</si>
  <si>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</si>
  <si>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</si>
  <si>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</si>
  <si>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</si>
  <si>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</si>
  <si>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</si>
  <si>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</si>
  <si>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</si>
  <si>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</si>
  <si>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</si>
  <si>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</si>
  <si>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</si>
  <si>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</si>
  <si>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</si>
  <si>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</si>
  <si>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</si>
  <si>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</si>
  <si>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</si>
  <si>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</si>
  <si>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</si>
  <si>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</si>
  <si>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</si>
  <si>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</si>
  <si>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</si>
  <si>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</si>
  <si>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</si>
  <si>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</si>
  <si>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</si>
  <si>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</si>
  <si>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</si>
  <si>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</si>
  <si>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</si>
  <si>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</si>
  <si>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</si>
  <si>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</si>
  <si>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</si>
  <si>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</si>
  <si>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</si>
  <si>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</si>
  <si>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</si>
  <si>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</si>
  <si>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</si>
  <si>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</si>
  <si>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</si>
  <si>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</si>
  <si>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</si>
  <si>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</si>
  <si>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</si>
  <si>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</si>
  <si>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</si>
  <si>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</si>
  <si>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</si>
  <si>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</si>
  <si>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</si>
  <si>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</si>
  <si>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</si>
  <si>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</si>
  <si>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E12000009</t>
  </si>
  <si>
    <t>SOUTH WEST</t>
  </si>
  <si>
    <t>E06000022</t>
  </si>
  <si>
    <t>Bath and North East Somerset</t>
  </si>
  <si>
    <t>E06000058</t>
  </si>
  <si>
    <t>Bournemouth, Christchurch and Poole</t>
  </si>
  <si>
    <t>E06000023</t>
  </si>
  <si>
    <t>Bristol, City of</t>
  </si>
  <si>
    <t>E06000052, E06000053</t>
  </si>
  <si>
    <t>Cornwall and Isles of Scilly</t>
  </si>
  <si>
    <t>E06000059</t>
  </si>
  <si>
    <t>Dorset</t>
  </si>
  <si>
    <t>E06000024</t>
  </si>
  <si>
    <t>North Somerset</t>
  </si>
  <si>
    <t>E06000026</t>
  </si>
  <si>
    <t>Plymouth</t>
  </si>
  <si>
    <t>E06000025</t>
  </si>
  <si>
    <t>South Gloucestershire</t>
  </si>
  <si>
    <t>E06000030</t>
  </si>
  <si>
    <t>Swindon</t>
  </si>
  <si>
    <t>E06000027</t>
  </si>
  <si>
    <t>Torbay</t>
  </si>
  <si>
    <t>E06000054</t>
  </si>
  <si>
    <t>Wiltshire</t>
  </si>
  <si>
    <t>E06000066</t>
  </si>
  <si>
    <t>Somerset</t>
  </si>
  <si>
    <t>E10000008</t>
  </si>
  <si>
    <t>Devon</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</si>
  <si>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</si>
  <si>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</si>
  <si>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</si>
  <si>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</si>
  <si>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</si>
  <si>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</si>
  <si>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</si>
  <si>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</si>
  <si>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</si>
  <si>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</si>
  <si>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</si>
  <si>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</si>
  <si>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</si>
  <si>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</si>
  <si>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</si>
  <si>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</si>
  <si>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</si>
  <si>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Gloucestershire</t>
  </si>
  <si>
    <t>E07000078</t>
  </si>
  <si>
    <t>Cheltenham</t>
  </si>
  <si>
    <t>E07000079</t>
  </si>
  <si>
    <t>Cotswold</t>
  </si>
  <si>
    <t>E07000080</t>
  </si>
  <si>
    <t>Forest of Dean</t>
  </si>
  <si>
    <t>E07000081</t>
  </si>
  <si>
    <t>Gloucester</t>
  </si>
  <si>
    <t>E07000082</t>
  </si>
  <si>
    <t>Stroud</t>
  </si>
  <si>
    <t>E07000083</t>
  </si>
  <si>
    <t>Tewkesbury</t>
  </si>
  <si>
    <t>W92000004</t>
  </si>
  <si>
    <t>WALES</t>
  </si>
  <si>
    <t>W06000001</t>
  </si>
  <si>
    <t>Isle of Anglesey</t>
  </si>
  <si>
    <t>W06000002</t>
  </si>
  <si>
    <t>Gwynedd</t>
  </si>
  <si>
    <t>W06000003</t>
  </si>
  <si>
    <t>Conwy</t>
  </si>
  <si>
    <t>W06000004</t>
  </si>
  <si>
    <t>Denbighshire</t>
  </si>
  <si>
    <t>W06000005</t>
  </si>
  <si>
    <t>Flintshire</t>
  </si>
  <si>
    <t>W06000006</t>
  </si>
  <si>
    <t>Wrexham</t>
  </si>
  <si>
    <t>W06000023</t>
  </si>
  <si>
    <t>Powys</t>
  </si>
  <si>
    <t>W06000008</t>
  </si>
  <si>
    <t>Ceredigion</t>
  </si>
  <si>
    <t>W06000009</t>
  </si>
  <si>
    <t>Pembrokeshire</t>
  </si>
  <si>
    <t>W06000010</t>
  </si>
  <si>
    <t>Carmarthenshire</t>
  </si>
  <si>
    <t>W06000011</t>
  </si>
  <si>
    <t>Swansea</t>
  </si>
  <si>
    <t>W06000012</t>
  </si>
  <si>
    <t>Neath Port Talbot</t>
  </si>
  <si>
    <t>W06000013</t>
  </si>
  <si>
    <t>Bridgend</t>
  </si>
  <si>
    <t>W06000014</t>
  </si>
  <si>
    <t>Vale of Glamorgan</t>
  </si>
  <si>
    <t>W06000015</t>
  </si>
  <si>
    <t>Cardiff</t>
  </si>
  <si>
    <t>W06000016</t>
  </si>
  <si>
    <t>Rhondda Cynon Taf</t>
  </si>
  <si>
    <t>W06000024</t>
  </si>
  <si>
    <t>Merthyr Tydfil</t>
  </si>
  <si>
    <t>W06000018</t>
  </si>
  <si>
    <t>Caerphilly</t>
  </si>
  <si>
    <t>W06000019</t>
  </si>
  <si>
    <t>Blaenau Gwent</t>
  </si>
  <si>
    <t>W06000020</t>
  </si>
  <si>
    <t>Torfaen</t>
  </si>
  <si>
    <t>W06000021</t>
  </si>
  <si>
    <t>Monmouthshire</t>
  </si>
  <si>
    <t>W06000022</t>
  </si>
  <si>
    <t>Newport</t>
  </si>
  <si>
    <t>E10000006</t>
  </si>
  <si>
    <t>Cumbria</t>
  </si>
  <si>
    <t>E07000026</t>
  </si>
  <si>
    <t>Allerdale</t>
  </si>
  <si>
    <t>E07000027</t>
  </si>
  <si>
    <t>Barrow-in-Furness</t>
  </si>
  <si>
    <t>E07000028</t>
  </si>
  <si>
    <t>Carlisle</t>
  </si>
  <si>
    <t>E07000029</t>
  </si>
  <si>
    <t>Copeland</t>
  </si>
  <si>
    <t>E07000030</t>
  </si>
  <si>
    <t>Eden</t>
  </si>
  <si>
    <t>E07000031</t>
  </si>
  <si>
    <t>South Lakeland</t>
  </si>
  <si>
    <t xml:space="preserve">Merseyside </t>
  </si>
  <si>
    <t>E10000023</t>
  </si>
  <si>
    <t>E07000163</t>
  </si>
  <si>
    <t>Craven</t>
  </si>
  <si>
    <t>E07000164</t>
  </si>
  <si>
    <t>Hambleton</t>
  </si>
  <si>
    <t>E07000165</t>
  </si>
  <si>
    <t>Harrogate</t>
  </si>
  <si>
    <t>E07000166</t>
  </si>
  <si>
    <t>Richmondshire</t>
  </si>
  <si>
    <t>E07000167</t>
  </si>
  <si>
    <t>Ryedale</t>
  </si>
  <si>
    <t>E07000168</t>
  </si>
  <si>
    <t>Scarborough</t>
  </si>
  <si>
    <t>E07000169</t>
  </si>
  <si>
    <t>Selby</t>
  </si>
  <si>
    <t xml:space="preserve">South Yorkshire </t>
  </si>
  <si>
    <t xml:space="preserve">West Yorkshire </t>
  </si>
  <si>
    <t xml:space="preserve">West Midlands </t>
  </si>
  <si>
    <t>EAST</t>
  </si>
  <si>
    <t>E10000027</t>
  </si>
  <si>
    <t>E07000187</t>
  </si>
  <si>
    <t>Mendip</t>
  </si>
  <si>
    <t>E07000188</t>
  </si>
  <si>
    <t>Sedgemoor</t>
  </si>
  <si>
    <t>E07000246</t>
  </si>
  <si>
    <t>Somerset West and Taunton</t>
  </si>
  <si>
    <t>E07000189</t>
  </si>
  <si>
    <t>South Somerset</t>
  </si>
  <si>
    <t>J99000001</t>
  </si>
  <si>
    <t>Usual residence outside England and Wales</t>
  </si>
  <si>
    <t>[z]</t>
  </si>
  <si>
    <r>
      <t>North Northamptonshire</t>
    </r>
    <r>
      <rPr>
        <vertAlign val="superscript"/>
        <sz val="10"/>
        <color rgb="FF000000"/>
        <rFont val="Arial"/>
        <family val="2"/>
      </rPr>
      <t>5</t>
    </r>
  </si>
  <si>
    <r>
      <t>West Northamptonshire</t>
    </r>
    <r>
      <rPr>
        <vertAlign val="superscript"/>
        <sz val="10"/>
        <color rgb="FF000000"/>
        <rFont val="Arial"/>
        <family val="2"/>
      </rPr>
      <t>5</t>
    </r>
  </si>
  <si>
    <r>
      <t>Cornwall and Isles of Scilly</t>
    </r>
    <r>
      <rPr>
        <vertAlign val="superscript"/>
        <sz val="10"/>
        <color theme="1"/>
        <rFont val="Arial"/>
        <family val="2"/>
      </rPr>
      <t>6</t>
    </r>
  </si>
  <si>
    <t>z</t>
  </si>
  <si>
    <t>E10000021</t>
  </si>
  <si>
    <t>Northamptonshire</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</si>
  <si>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</si>
  <si>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</si>
  <si>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</si>
  <si>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</si>
  <si>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</si>
  <si>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</si>
  <si>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</si>
  <si>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</si>
  <si>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</si>
  <si>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</si>
  <si>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</si>
  <si>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</si>
  <si>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</si>
  <si>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</si>
  <si>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r>
      <t>Cornwall and Isles of Scilly</t>
    </r>
    <r>
      <rPr>
        <vertAlign val="superscript"/>
        <sz val="10"/>
        <color theme="1"/>
        <rFont val="Arial"/>
        <family val="2"/>
      </rPr>
      <t>7</t>
    </r>
  </si>
  <si>
    <t xml:space="preserve">Tyne and Wear </t>
  </si>
  <si>
    <t xml:space="preserve">Greater Manchester </t>
  </si>
  <si>
    <t>E10000002</t>
  </si>
  <si>
    <t>E07000004</t>
  </si>
  <si>
    <t>Aylesbury Vale</t>
  </si>
  <si>
    <t>E07000005</t>
  </si>
  <si>
    <t>Chiltern</t>
  </si>
  <si>
    <t>E07000006</t>
  </si>
  <si>
    <t>South Bucks</t>
  </si>
  <si>
    <t>E07000007</t>
  </si>
  <si>
    <t>Wycombe</t>
  </si>
  <si>
    <r>
      <t>Cornwall and Isles of Scilly</t>
    </r>
    <r>
      <rPr>
        <vertAlign val="superscript"/>
        <sz val="10"/>
        <color indexed="8"/>
        <rFont val="Arial"/>
        <family val="2"/>
      </rPr>
      <t>5</t>
    </r>
  </si>
  <si>
    <t>Tyne and Wear (Met County)</t>
  </si>
  <si>
    <t xml:space="preserve">NORTH WEST </t>
  </si>
  <si>
    <t xml:space="preserve">Cumbria </t>
  </si>
  <si>
    <t>Greater Manchester (Met County)</t>
  </si>
  <si>
    <t xml:space="preserve">Lancashire </t>
  </si>
  <si>
    <t>Merseyside (Met County)</t>
  </si>
  <si>
    <t xml:space="preserve">North Yorkshire </t>
  </si>
  <si>
    <t>South Yorkshire (Met County)</t>
  </si>
  <si>
    <t>West Yorkshire (Met County)</t>
  </si>
  <si>
    <t xml:space="preserve">Derbyshire </t>
  </si>
  <si>
    <t xml:space="preserve">Leicestershire </t>
  </si>
  <si>
    <t xml:space="preserve">Nottinghamshire </t>
  </si>
  <si>
    <t xml:space="preserve">Staffordshire </t>
  </si>
  <si>
    <t>West Midlands (Met County)</t>
  </si>
  <si>
    <t xml:space="preserve">Worcestershire </t>
  </si>
  <si>
    <t xml:space="preserve">Cambridgeshire </t>
  </si>
  <si>
    <t xml:space="preserve">Essex </t>
  </si>
  <si>
    <t>E07000201</t>
  </si>
  <si>
    <t>Forest Heath</t>
  </si>
  <si>
    <t>E07000204</t>
  </si>
  <si>
    <t>St Edmundsbury</t>
  </si>
  <si>
    <t>E07000205</t>
  </si>
  <si>
    <t>Suffolk Coastal</t>
  </si>
  <si>
    <t>E07000206</t>
  </si>
  <si>
    <t>Waveney</t>
  </si>
  <si>
    <t xml:space="preserve">Buckinghamshire </t>
  </si>
  <si>
    <t xml:space="preserve">East Sussex </t>
  </si>
  <si>
    <t xml:space="preserve">Hampshire </t>
  </si>
  <si>
    <t xml:space="preserve">Kent </t>
  </si>
  <si>
    <t>Shepway</t>
  </si>
  <si>
    <t>E06000028</t>
  </si>
  <si>
    <t>Bournemouth</t>
  </si>
  <si>
    <t>E06000029</t>
  </si>
  <si>
    <t>Poole</t>
  </si>
  <si>
    <t xml:space="preserve">Devon </t>
  </si>
  <si>
    <t>E10000009</t>
  </si>
  <si>
    <t xml:space="preserve">Dorset </t>
  </si>
  <si>
    <t>E07000048</t>
  </si>
  <si>
    <t>Christchurch</t>
  </si>
  <si>
    <t>E07000049</t>
  </si>
  <si>
    <t>East Dorset</t>
  </si>
  <si>
    <t>E07000050</t>
  </si>
  <si>
    <t>North Dorset</t>
  </si>
  <si>
    <t>E07000051</t>
  </si>
  <si>
    <t>Purbeck</t>
  </si>
  <si>
    <t>E07000052</t>
  </si>
  <si>
    <t>West Dorset</t>
  </si>
  <si>
    <t>E07000053</t>
  </si>
  <si>
    <t>Weymouth and Portland</t>
  </si>
  <si>
    <t xml:space="preserve">Gloucestershire </t>
  </si>
  <si>
    <t>E07000190</t>
  </si>
  <si>
    <t>Taunton Deane</t>
  </si>
  <si>
    <t>E07000191</t>
  </si>
  <si>
    <t>West Somerset</t>
  </si>
  <si>
    <t xml:space="preserve">ENGLAND, WALES AND ELSEWHERE </t>
  </si>
  <si>
    <t>Local Health Boards (LHBs) in Wales</t>
  </si>
  <si>
    <t>W11000023</t>
  </si>
  <si>
    <t>Betsi Cadwaladr University Health Board</t>
  </si>
  <si>
    <t>W11000024</t>
  </si>
  <si>
    <t>Powys Teaching Health Board</t>
  </si>
  <si>
    <t>W11000025</t>
  </si>
  <si>
    <t>Hywel Dda University Health Board</t>
  </si>
  <si>
    <t>W11000026</t>
  </si>
  <si>
    <t>Abertawe Bro Morgannwg University Health Board</t>
  </si>
  <si>
    <t>W11000027</t>
  </si>
  <si>
    <t>Cwm Taf University Health Board</t>
  </si>
  <si>
    <t>W11000028</t>
  </si>
  <si>
    <t>Aneurin Bevan University Health Board</t>
  </si>
  <si>
    <t>W11000029</t>
  </si>
  <si>
    <t>Cardiff and Vale University Health Board</t>
  </si>
  <si>
    <t>:</t>
  </si>
  <si>
    <t xml:space="preserve">Oldham </t>
  </si>
  <si>
    <t xml:space="preserve">Knowsley </t>
  </si>
  <si>
    <t xml:space="preserve">Rotherham </t>
  </si>
  <si>
    <t xml:space="preserve">Kirklees </t>
  </si>
  <si>
    <t xml:space="preserve">Dudley </t>
  </si>
  <si>
    <t xml:space="preserve">Sandwell </t>
  </si>
  <si>
    <t>King’s Lynn and West Norfolk</t>
  </si>
  <si>
    <t>Darlington UA</t>
  </si>
  <si>
    <t>Hartlepool UA</t>
  </si>
  <si>
    <t>Middlesbrough UA</t>
  </si>
  <si>
    <t>Northumberland UA</t>
  </si>
  <si>
    <t>Redcar and Cleveland UA</t>
  </si>
  <si>
    <t>Stockton-on-Tees UA</t>
  </si>
  <si>
    <t>Blackburn with Darwen UA</t>
  </si>
  <si>
    <t>Blackpool UA</t>
  </si>
  <si>
    <t>Cheshire East UA</t>
  </si>
  <si>
    <t xml:space="preserve">Cheshire West and Chester UA </t>
  </si>
  <si>
    <t>Halton UA</t>
  </si>
  <si>
    <t>Warrington UA</t>
  </si>
  <si>
    <t>East Riding of Yorkshire UA</t>
  </si>
  <si>
    <t>Kingston upon Hull, City of UA</t>
  </si>
  <si>
    <t>North East Lincolnshire UA</t>
  </si>
  <si>
    <t>North Lincolnshire UA</t>
  </si>
  <si>
    <t>York UA</t>
  </si>
  <si>
    <t>Derby UA</t>
  </si>
  <si>
    <t>Leicester UA</t>
  </si>
  <si>
    <t>Nottingham UA</t>
  </si>
  <si>
    <t>Rutland UA</t>
  </si>
  <si>
    <t>Herefordshire, County of UA</t>
  </si>
  <si>
    <t xml:space="preserve">Shropshire UA </t>
  </si>
  <si>
    <t>Stoke-on-Trent UA</t>
  </si>
  <si>
    <t>Telford and Wrekin UA</t>
  </si>
  <si>
    <t xml:space="preserve">Bedford UA </t>
  </si>
  <si>
    <t xml:space="preserve">Central Bedfordshire UA </t>
  </si>
  <si>
    <t>Luton UA</t>
  </si>
  <si>
    <t>Peterborough UA</t>
  </si>
  <si>
    <t>Southend-on-Sea UA</t>
  </si>
  <si>
    <t>Thurrock UA</t>
  </si>
  <si>
    <t>Bracknell Forest UA</t>
  </si>
  <si>
    <t>Brighton and Hove UA</t>
  </si>
  <si>
    <t>Isle of Wight UA</t>
  </si>
  <si>
    <t>Medway UA</t>
  </si>
  <si>
    <t>Milton Keynes UA</t>
  </si>
  <si>
    <t>Portsmouth UA</t>
  </si>
  <si>
    <t>Reading UA</t>
  </si>
  <si>
    <t>Slough UA</t>
  </si>
  <si>
    <t>Southampton UA</t>
  </si>
  <si>
    <t>West Berkshire UA</t>
  </si>
  <si>
    <t>Windsor and Maidenhead UA</t>
  </si>
  <si>
    <t>Wokingham UA</t>
  </si>
  <si>
    <t>Bath and North East Somerset UA</t>
  </si>
  <si>
    <t>Bournemouth UA</t>
  </si>
  <si>
    <t>Bristol, City of UA</t>
  </si>
  <si>
    <t>North Somerset UA</t>
  </si>
  <si>
    <t>Plymouth UA</t>
  </si>
  <si>
    <t>Poole UA</t>
  </si>
  <si>
    <t>South Gloucestershire UA</t>
  </si>
  <si>
    <t>Swindon UA</t>
  </si>
  <si>
    <t>Torbay UA</t>
  </si>
  <si>
    <t xml:space="preserve">Wiltshire UA </t>
  </si>
  <si>
    <t>Betsi Cadwaladr University</t>
  </si>
  <si>
    <t>Powys Teaching</t>
  </si>
  <si>
    <t>Hywel Dda</t>
  </si>
  <si>
    <t>Abertawe Bro Morgannwg University</t>
  </si>
  <si>
    <t>Cwm Taf</t>
  </si>
  <si>
    <t>Aneurin Bevan</t>
  </si>
  <si>
    <t>Cardiff and Vale University</t>
  </si>
  <si>
    <t>Hackney and City of London</t>
  </si>
  <si>
    <t>1.75</t>
  </si>
  <si>
    <t xml:space="preserve">Former districts of: </t>
  </si>
  <si>
    <t xml:space="preserve">Chester-le-Street </t>
  </si>
  <si>
    <t xml:space="preserve">Durham </t>
  </si>
  <si>
    <t xml:space="preserve">Easington </t>
  </si>
  <si>
    <t xml:space="preserve">Sedgefield </t>
  </si>
  <si>
    <t xml:space="preserve">Teesdale </t>
  </si>
  <si>
    <t xml:space="preserve">Wear Valley </t>
  </si>
  <si>
    <t>Alnwick</t>
  </si>
  <si>
    <t>Berwick-upon-Tweed</t>
  </si>
  <si>
    <t>Blyth Valley</t>
  </si>
  <si>
    <t>Castle Morpeth</t>
  </si>
  <si>
    <t>Tynedale</t>
  </si>
  <si>
    <t>Wansbeck</t>
  </si>
  <si>
    <t xml:space="preserve">Congleton </t>
  </si>
  <si>
    <t xml:space="preserve">Crewe and Nantwich </t>
  </si>
  <si>
    <t xml:space="preserve">Macclesfield </t>
  </si>
  <si>
    <t xml:space="preserve">Chester </t>
  </si>
  <si>
    <t xml:space="preserve">Ellesmere Port &amp; Neston </t>
  </si>
  <si>
    <t xml:space="preserve">Vale Royal </t>
  </si>
  <si>
    <t xml:space="preserve">Bridgnorth </t>
  </si>
  <si>
    <t xml:space="preserve">North Shropshire </t>
  </si>
  <si>
    <t xml:space="preserve">Oswestry </t>
  </si>
  <si>
    <t xml:space="preserve">Shrewsbury and Atcham </t>
  </si>
  <si>
    <t xml:space="preserve">South Shropshire </t>
  </si>
  <si>
    <t xml:space="preserve">Former district of: </t>
  </si>
  <si>
    <t xml:space="preserve">Bedford </t>
  </si>
  <si>
    <t xml:space="preserve">Mid Bedfordshire </t>
  </si>
  <si>
    <t xml:space="preserve">South Bedfordshire </t>
  </si>
  <si>
    <t>Caradon</t>
  </si>
  <si>
    <t xml:space="preserve">Carrick </t>
  </si>
  <si>
    <t xml:space="preserve">Kerrier </t>
  </si>
  <si>
    <t xml:space="preserve">North Cornwall </t>
  </si>
  <si>
    <t xml:space="preserve">Penwith and Isles of Scilly </t>
  </si>
  <si>
    <t xml:space="preserve">Kennet </t>
  </si>
  <si>
    <t xml:space="preserve">North Wiltshire </t>
  </si>
  <si>
    <t>Salisbury</t>
  </si>
  <si>
    <t xml:space="preserve">West Wiltshire </t>
  </si>
  <si>
    <t>Normal residence outside England and Wales</t>
  </si>
  <si>
    <t xml:space="preserve">ENGLAND AND WALES </t>
  </si>
  <si>
    <t>-</t>
  </si>
  <si>
    <t>Normal residence outside</t>
  </si>
  <si>
    <t xml:space="preserve">ENGLAND </t>
  </si>
  <si>
    <t xml:space="preserve">Isle of Anglesey </t>
  </si>
  <si>
    <t xml:space="preserve">Alnwick </t>
  </si>
  <si>
    <t xml:space="preserve">Amber Valley </t>
  </si>
  <si>
    <t xml:space="preserve">Ashford </t>
  </si>
  <si>
    <t xml:space="preserve">Babergh </t>
  </si>
  <si>
    <t xml:space="preserve">Barrow-in-Furness </t>
  </si>
  <si>
    <t xml:space="preserve">Blyth Valley </t>
  </si>
  <si>
    <t xml:space="preserve">Bromley </t>
  </si>
  <si>
    <t xml:space="preserve">Burnley </t>
  </si>
  <si>
    <t xml:space="preserve">Caradon </t>
  </si>
  <si>
    <t xml:space="preserve">Cardiff </t>
  </si>
  <si>
    <t xml:space="preserve">Castle Point </t>
  </si>
  <si>
    <t xml:space="preserve">Chesterfield </t>
  </si>
  <si>
    <t xml:space="preserve">Chorley </t>
  </si>
  <si>
    <t xml:space="preserve">Christchurch </t>
  </si>
  <si>
    <t>Congleton</t>
  </si>
  <si>
    <t xml:space="preserve">Crawley </t>
  </si>
  <si>
    <t>Crewe and Nantwich</t>
  </si>
  <si>
    <t xml:space="preserve">Croydon </t>
  </si>
  <si>
    <t xml:space="preserve">Dacorum </t>
  </si>
  <si>
    <t xml:space="preserve">Denbighshire </t>
  </si>
  <si>
    <t>Easington</t>
  </si>
  <si>
    <t xml:space="preserve">East Lindsey </t>
  </si>
  <si>
    <t>Ellesmere Port &amp; Neston</t>
  </si>
  <si>
    <t xml:space="preserve">Enfield </t>
  </si>
  <si>
    <t xml:space="preserve">Erewash </t>
  </si>
  <si>
    <t xml:space="preserve">Fareham </t>
  </si>
  <si>
    <t xml:space="preserve">Fenland </t>
  </si>
  <si>
    <t xml:space="preserve">Forest Heath </t>
  </si>
  <si>
    <t xml:space="preserve">Gedling </t>
  </si>
  <si>
    <t xml:space="preserve">Gosport </t>
  </si>
  <si>
    <t xml:space="preserve">Gwynedd </t>
  </si>
  <si>
    <t>Hackney plus City of London3</t>
  </si>
  <si>
    <t xml:space="preserve">Hammersmith and Fulham </t>
  </si>
  <si>
    <t xml:space="preserve">Horsham </t>
  </si>
  <si>
    <t xml:space="preserve">Ipswich </t>
  </si>
  <si>
    <t xml:space="preserve">Kensington and Chelsea </t>
  </si>
  <si>
    <t xml:space="preserve">Lambeth </t>
  </si>
  <si>
    <t xml:space="preserve">Lincoln </t>
  </si>
  <si>
    <t xml:space="preserve">Neath Port Talbot </t>
  </si>
  <si>
    <t xml:space="preserve">Newport </t>
  </si>
  <si>
    <t>North Cornwall</t>
  </si>
  <si>
    <t xml:space="preserve">North Dorset </t>
  </si>
  <si>
    <t xml:space="preserve">Norwich </t>
  </si>
  <si>
    <t xml:space="preserve">Oadby and Wigston </t>
  </si>
  <si>
    <t>Oswestry</t>
  </si>
  <si>
    <t>Penwith plus Isles of Scilly3</t>
  </si>
  <si>
    <t xml:space="preserve">Preston </t>
  </si>
  <si>
    <t xml:space="preserve">Purbeck </t>
  </si>
  <si>
    <t>Restormel</t>
  </si>
  <si>
    <t xml:space="preserve">Ryedale </t>
  </si>
  <si>
    <t xml:space="preserve">Salford </t>
  </si>
  <si>
    <t xml:space="preserve">Shepway </t>
  </si>
  <si>
    <t>Somerset UA</t>
  </si>
  <si>
    <t>South Bedfordshire</t>
  </si>
  <si>
    <t xml:space="preserve">South Northamptonshire </t>
  </si>
  <si>
    <t xml:space="preserve">South Oxfordshire </t>
  </si>
  <si>
    <t xml:space="preserve">South Ribble </t>
  </si>
  <si>
    <t>St Helens</t>
  </si>
  <si>
    <t xml:space="preserve">Stratford-on-Avon </t>
  </si>
  <si>
    <t xml:space="preserve">Surrey Heath </t>
  </si>
  <si>
    <t xml:space="preserve">Swansea </t>
  </si>
  <si>
    <t>Teesdale</t>
  </si>
  <si>
    <t xml:space="preserve">Three Rivers </t>
  </si>
  <si>
    <t xml:space="preserve">Torfaen </t>
  </si>
  <si>
    <t xml:space="preserve">Walsall </t>
  </si>
  <si>
    <t xml:space="preserve">Warwick </t>
  </si>
  <si>
    <t xml:space="preserve">Watford </t>
  </si>
  <si>
    <t xml:space="preserve">Waveney </t>
  </si>
  <si>
    <t xml:space="preserve">Wealden </t>
  </si>
  <si>
    <t xml:space="preserve">West Lindsey </t>
  </si>
  <si>
    <t>West Wiltshire</t>
  </si>
  <si>
    <t xml:space="preserve">Wrexham </t>
  </si>
  <si>
    <t xml:space="preserve">Wycombe </t>
  </si>
  <si>
    <t>The Vale of Glamorgan</t>
  </si>
  <si>
    <t>Bridgnorth</t>
  </si>
  <si>
    <t>North Wiltshire</t>
  </si>
  <si>
    <t>Rhondda, Cynon, Taff</t>
  </si>
  <si>
    <t>Sedgefield</t>
  </si>
  <si>
    <t>Vale Royal</t>
  </si>
  <si>
    <t>Derwentside</t>
  </si>
  <si>
    <t>Durham</t>
  </si>
  <si>
    <t>Kennet</t>
  </si>
  <si>
    <t>Mid Bedfordshire</t>
  </si>
  <si>
    <t>North Shropshire</t>
  </si>
  <si>
    <t>Shrewsbury and Atcham</t>
  </si>
  <si>
    <t>South Shropshire</t>
  </si>
  <si>
    <t>Wear Valley</t>
  </si>
  <si>
    <t>Bath and North East</t>
  </si>
  <si>
    <t xml:space="preserve">Bedfordshire </t>
  </si>
  <si>
    <t xml:space="preserve">Blackpool UA </t>
  </si>
  <si>
    <t>Cheshire</t>
  </si>
  <si>
    <t xml:space="preserve">East Riding of Yorkshire UA </t>
  </si>
  <si>
    <t xml:space="preserve">Herefordshire, County of UA </t>
  </si>
  <si>
    <t xml:space="preserve">Inner London </t>
  </si>
  <si>
    <t xml:space="preserve">Leicester UA </t>
  </si>
  <si>
    <t xml:space="preserve">Lincolnshire </t>
  </si>
  <si>
    <t xml:space="preserve">Norfolk </t>
  </si>
  <si>
    <t xml:space="preserve">North Somerset UA </t>
  </si>
  <si>
    <t xml:space="preserve">Outer London </t>
  </si>
  <si>
    <t xml:space="preserve">Stoke-on-Trent UA </t>
  </si>
  <si>
    <t xml:space="preserve">Suffolk </t>
  </si>
  <si>
    <t xml:space="preserve">Warwickshire </t>
  </si>
  <si>
    <t xml:space="preserve">West Berkshire UA </t>
  </si>
  <si>
    <t xml:space="preserve">Wokingham UA </t>
  </si>
  <si>
    <t xml:space="preserve">York UA </t>
  </si>
  <si>
    <t>Cornwall UAand Isles of Scilly UA</t>
  </si>
  <si>
    <t>Cornwall UAand Isles of Scilly UA10</t>
  </si>
  <si>
    <t>Rhondda Cynon Taff</t>
  </si>
  <si>
    <t>Rhondda‚ Cynon‚ Taff</t>
  </si>
  <si>
    <t>Elsewhere</t>
  </si>
  <si>
    <r>
      <t>Derwentside</t>
    </r>
    <r>
      <rPr>
        <i/>
        <vertAlign val="superscript"/>
        <sz val="10"/>
        <rFont val="Arial"/>
        <family val="2"/>
      </rPr>
      <t xml:space="preserve"> </t>
    </r>
  </si>
  <si>
    <r>
      <t>Restormel</t>
    </r>
    <r>
      <rPr>
        <i/>
        <vertAlign val="superscript"/>
        <sz val="10"/>
        <rFont val="Arial"/>
        <family val="2"/>
      </rPr>
      <t xml:space="preserve"> </t>
    </r>
  </si>
  <si>
    <r>
      <t xml:space="preserve">Bedford UA </t>
    </r>
    <r>
      <rPr>
        <vertAlign val="superscript"/>
        <sz val="10"/>
        <rFont val="Arial"/>
        <family val="2"/>
      </rPr>
      <t>8</t>
    </r>
  </si>
  <si>
    <r>
      <t xml:space="preserve">Central Bedfordshire UA </t>
    </r>
    <r>
      <rPr>
        <vertAlign val="superscript"/>
        <sz val="10"/>
        <rFont val="Arial"/>
        <family val="2"/>
      </rPr>
      <t>9</t>
    </r>
  </si>
  <si>
    <r>
      <t xml:space="preserve">Cheshire East UA </t>
    </r>
    <r>
      <rPr>
        <vertAlign val="superscript"/>
        <sz val="10"/>
        <rFont val="Arial"/>
        <family val="2"/>
      </rPr>
      <t>5</t>
    </r>
  </si>
  <si>
    <r>
      <t xml:space="preserve">Cheshire West and Chester UA </t>
    </r>
    <r>
      <rPr>
        <vertAlign val="superscript"/>
        <sz val="10"/>
        <rFont val="Arial"/>
        <family val="2"/>
      </rPr>
      <t>6</t>
    </r>
  </si>
  <si>
    <r>
      <t>Cornwall and Isles of Scilly</t>
    </r>
    <r>
      <rPr>
        <vertAlign val="superscript"/>
        <sz val="10"/>
        <rFont val="Arial"/>
        <family val="2"/>
      </rPr>
      <t>3</t>
    </r>
  </si>
  <si>
    <r>
      <t>Cornwall and Isles of Scilly</t>
    </r>
    <r>
      <rPr>
        <vertAlign val="superscript"/>
        <sz val="10"/>
        <rFont val="Arial"/>
        <family val="2"/>
      </rPr>
      <t>5</t>
    </r>
  </si>
  <si>
    <r>
      <t>County Durham UA</t>
    </r>
    <r>
      <rPr>
        <vertAlign val="superscript"/>
        <sz val="10"/>
        <rFont val="Arial"/>
        <family val="2"/>
      </rPr>
      <t xml:space="preserve"> </t>
    </r>
  </si>
  <si>
    <r>
      <t>County Durham UA</t>
    </r>
    <r>
      <rPr>
        <vertAlign val="superscript"/>
        <sz val="10"/>
        <rFont val="Arial"/>
        <family val="2"/>
      </rPr>
      <t xml:space="preserve"> 3 </t>
    </r>
  </si>
  <si>
    <r>
      <t>ENGLAND, WALES AND ELSEWHERE</t>
    </r>
    <r>
      <rPr>
        <vertAlign val="superscript"/>
        <sz val="10"/>
        <rFont val="Arial"/>
        <family val="2"/>
      </rPr>
      <t>4</t>
    </r>
  </si>
  <si>
    <r>
      <t>ENGLAND, WALES AND ELSEWHERE</t>
    </r>
    <r>
      <rPr>
        <vertAlign val="superscript"/>
        <sz val="10"/>
        <color theme="1"/>
        <rFont val="Arial"/>
        <family val="2"/>
      </rPr>
      <t>4</t>
    </r>
  </si>
  <si>
    <r>
      <t xml:space="preserve">Northumberland UA </t>
    </r>
    <r>
      <rPr>
        <vertAlign val="superscript"/>
        <sz val="10"/>
        <rFont val="Arial"/>
        <family val="2"/>
      </rPr>
      <t>4</t>
    </r>
  </si>
  <si>
    <r>
      <t xml:space="preserve">Shropshire UA </t>
    </r>
    <r>
      <rPr>
        <vertAlign val="superscript"/>
        <sz val="10"/>
        <rFont val="Arial"/>
        <family val="2"/>
      </rPr>
      <t>7</t>
    </r>
  </si>
  <si>
    <r>
      <t>Usual residence outside England and Wales</t>
    </r>
    <r>
      <rPr>
        <vertAlign val="superscript"/>
        <sz val="10"/>
        <rFont val="Arial"/>
        <family val="2"/>
      </rPr>
      <t>4</t>
    </r>
  </si>
  <si>
    <r>
      <t xml:space="preserve">Wiltshire UA </t>
    </r>
    <r>
      <rPr>
        <vertAlign val="superscript"/>
        <sz val="10"/>
        <rFont val="Arial"/>
        <family val="2"/>
      </rPr>
      <t>11</t>
    </r>
  </si>
  <si>
    <t>Births in England and Wales: summary tables - Office for National Statistics</t>
  </si>
  <si>
    <t>Row Labels</t>
  </si>
  <si>
    <t xml:space="preserve">Derwentside </t>
  </si>
  <si>
    <t>Max</t>
  </si>
  <si>
    <t>Trend</t>
  </si>
  <si>
    <t>England</t>
  </si>
  <si>
    <t>2024 on is an estimate assuming the past cycle repeats</t>
  </si>
  <si>
    <t>England to Southampton</t>
  </si>
  <si>
    <t>Factor</t>
  </si>
  <si>
    <t>From 2024 onward the formula for Southampton has been modified to give a possible future scenario</t>
  </si>
  <si>
    <t>Add actuals for your location from 2024 onward</t>
  </si>
  <si>
    <t>Calculate the conversion factor above based on 2008</t>
  </si>
  <si>
    <t>Births in England and Wales: birth registrations - Office for National Statistics</t>
  </si>
  <si>
    <t>2008 to 2022</t>
  </si>
  <si>
    <t>Modification = 2541/2755 or 92.2%</t>
  </si>
  <si>
    <t>If in doubt construct multiple scenarios</t>
  </si>
  <si>
    <t>England to B&amp;H</t>
  </si>
  <si>
    <t>MK</t>
  </si>
  <si>
    <t>S'hamp</t>
  </si>
  <si>
    <t>Bright'H</t>
  </si>
  <si>
    <t>Estimated increase in 2034 versus 2023</t>
  </si>
  <si>
    <t>Also for Brighton and Hove = 2061/2775 or 74.3%</t>
  </si>
  <si>
    <t>Recall that you need to estimate the most likely 'worst case' future scenario, do not attempt to underestimate.</t>
  </si>
  <si>
    <t>Down</t>
  </si>
  <si>
    <t>Hammersmith &amp; Fulham</t>
  </si>
  <si>
    <t>England to H'smith</t>
  </si>
  <si>
    <t xml:space="preserve">England to MK </t>
  </si>
  <si>
    <t>This is a spreadsheet for the estimation of future births in English maternity units</t>
  </si>
  <si>
    <t>Row 1</t>
  </si>
  <si>
    <t>Row 2</t>
  </si>
  <si>
    <t>Births in England</t>
  </si>
  <si>
    <t>Row 3</t>
  </si>
  <si>
    <t>Row 4</t>
  </si>
  <si>
    <t xml:space="preserve">Actual births for a local authority, or births for a particular maternity unit </t>
  </si>
  <si>
    <t>Column A</t>
  </si>
  <si>
    <t>The adjustment factor is the local births in 2008 divided by the births in England in 2008, applied to Row 2 data.</t>
  </si>
  <si>
    <t>Simply replace birth data for England with data from your country/state/region</t>
  </si>
  <si>
    <t>Four examples are given for Milton Keynes, Southampton, etc.</t>
  </si>
  <si>
    <t xml:space="preserve">The local trend is compared to the scaled down England trend. </t>
  </si>
  <si>
    <t>At 2024 the England trend is is substituted by data from 2002 onward as one scenario (maximum case) for a likely future trend.</t>
  </si>
  <si>
    <t>The spreadsheet is not locked and formulas are embedded in the calculated factors in column A, and the adjusted England figures in Row 3</t>
  </si>
  <si>
    <t>At 2024 the local trend is used to further adjust the England trend in rows 3,5,7,9 to a likely future scenario for that locality</t>
  </si>
  <si>
    <t>Add historic data for your maternity unit.</t>
  </si>
  <si>
    <t>Decide how to best adapt state/region trands to a likely future. This always involves judgement and several scenarios can be created.</t>
  </si>
  <si>
    <t>For English maternity units update the national and local data beyond 2023 as it becomes available.</t>
  </si>
  <si>
    <t>The spreadsheet can be adapted for use in other countries.</t>
  </si>
  <si>
    <t>It is an example of a likely maximum case scenario for 2024 onward.</t>
  </si>
  <si>
    <t>The 'raw data' sheet gives births for English and Welsh local authorities commencing in 2008 and is from the Office for National Statistics. The data links are given on the 'raw data' sheet.</t>
  </si>
  <si>
    <t>This is merely one example of a future scenario and multiple other methods can be used.</t>
  </si>
  <si>
    <t>Births in England adjusted to a local level. On this occasion data is for local authorities The reference year is 2008 simply because this is when the ONS data commences.</t>
  </si>
  <si>
    <t>Contact Dr Rodney Jones at hcaf_rod@yahoo.co.uk if you have any questions.</t>
  </si>
  <si>
    <t>Spreadsheet created at 18 December 2024.</t>
  </si>
  <si>
    <t>Location</t>
  </si>
  <si>
    <t>Aberconwy</t>
  </si>
  <si>
    <t>Aberdeen City</t>
  </si>
  <si>
    <t>Aberdeenshire</t>
  </si>
  <si>
    <t>Afan</t>
  </si>
  <si>
    <t>Alyn and Deeside</t>
  </si>
  <si>
    <t>Angus</t>
  </si>
  <si>
    <t>Antrim</t>
  </si>
  <si>
    <t>Ards</t>
  </si>
  <si>
    <t>Arfon</t>
  </si>
  <si>
    <t>Argyll and Bute</t>
  </si>
  <si>
    <t>Armagh</t>
  </si>
  <si>
    <t>Avon</t>
  </si>
  <si>
    <t>Ballymena</t>
  </si>
  <si>
    <t>Ballymoney</t>
  </si>
  <si>
    <t>Banbridge</t>
  </si>
  <si>
    <t>Bath</t>
  </si>
  <si>
    <t>Bedfordshire</t>
  </si>
  <si>
    <t>Berkshire</t>
  </si>
  <si>
    <t>Beverley</t>
  </si>
  <si>
    <t>Boothferry</t>
  </si>
  <si>
    <t>Brecknock</t>
  </si>
  <si>
    <t>Brighton</t>
  </si>
  <si>
    <t>Bristol</t>
  </si>
  <si>
    <t>Cambridgeshire (old)</t>
  </si>
  <si>
    <t>Carmarthen</t>
  </si>
  <si>
    <t>Carrick</t>
  </si>
  <si>
    <t>Carrickfergus</t>
  </si>
  <si>
    <t>Castle Moreth</t>
  </si>
  <si>
    <t>Castlereagh</t>
  </si>
  <si>
    <t>Chester</t>
  </si>
  <si>
    <t>Chester-le-Street</t>
  </si>
  <si>
    <t>Clackmannanshire</t>
  </si>
  <si>
    <t>Cleethores</t>
  </si>
  <si>
    <t>Cleveland</t>
  </si>
  <si>
    <t>Clwyd</t>
  </si>
  <si>
    <t>Coeland</t>
  </si>
  <si>
    <t>Coleraine</t>
  </si>
  <si>
    <t>Colwyn</t>
  </si>
  <si>
    <t>Cookstown</t>
  </si>
  <si>
    <t>Craigavon</t>
  </si>
  <si>
    <t>Cynon Valley</t>
  </si>
  <si>
    <t>Delyn</t>
  </si>
  <si>
    <t>Derbyshire (old)</t>
  </si>
  <si>
    <t>Derbyshire (new)</t>
  </si>
  <si>
    <t>Derry</t>
  </si>
  <si>
    <t>Devon (old)</t>
  </si>
  <si>
    <t>Devon (new)</t>
  </si>
  <si>
    <t>Dinefwr</t>
  </si>
  <si>
    <t>Dumfries and Galloway</t>
  </si>
  <si>
    <t>Dundee City</t>
  </si>
  <si>
    <t>Dungannon</t>
  </si>
  <si>
    <t>Durham County</t>
  </si>
  <si>
    <t>Dwyfor</t>
  </si>
  <si>
    <t>Dyfed</t>
  </si>
  <si>
    <t>East Anglia</t>
  </si>
  <si>
    <t>East Ayrshire</t>
  </si>
  <si>
    <t>East Berkshire</t>
  </si>
  <si>
    <t>East Dunbartonshire</t>
  </si>
  <si>
    <t>East Hamshire</t>
  </si>
  <si>
    <t>East Lothian</t>
  </si>
  <si>
    <t>East Midlands</t>
  </si>
  <si>
    <t>East Renfrewshire</t>
  </si>
  <si>
    <t>East Sussex (new)</t>
  </si>
  <si>
    <t>East Sussex (old)</t>
  </si>
  <si>
    <t>East Yorkshire Borough of Beverley</t>
  </si>
  <si>
    <t>Ellesmere Port and Neston</t>
  </si>
  <si>
    <t>Enfield and Haringey</t>
  </si>
  <si>
    <t>England and Wales</t>
  </si>
  <si>
    <t>Falkirk</t>
  </si>
  <si>
    <t>Fermanagh</t>
  </si>
  <si>
    <t>Fife</t>
  </si>
  <si>
    <t>Forest</t>
  </si>
  <si>
    <t>Gillingham</t>
  </si>
  <si>
    <t>Glanford</t>
  </si>
  <si>
    <t>Glasgow City</t>
  </si>
  <si>
    <t>Glyndwr</t>
  </si>
  <si>
    <t>Great Grimsby</t>
  </si>
  <si>
    <t>Greenwich and Bexley</t>
  </si>
  <si>
    <t>Grimsby</t>
  </si>
  <si>
    <t>Gwent</t>
  </si>
  <si>
    <t>Hartleool</t>
  </si>
  <si>
    <t>Hereford</t>
  </si>
  <si>
    <t>Hereford and Worcester</t>
  </si>
  <si>
    <t>Highland</t>
  </si>
  <si>
    <t>Holderness</t>
  </si>
  <si>
    <t>Hove</t>
  </si>
  <si>
    <t>Humberside</t>
  </si>
  <si>
    <t>Inverclyde</t>
  </si>
  <si>
    <t>Irish Reublic</t>
  </si>
  <si>
    <t>Isle of Man and Channel Islands</t>
  </si>
  <si>
    <t>Isles of Scilly</t>
  </si>
  <si>
    <t>Islwyn</t>
  </si>
  <si>
    <t>Iswich</t>
  </si>
  <si>
    <t>Kerrier</t>
  </si>
  <si>
    <t>Kingston and Richmond</t>
  </si>
  <si>
    <t>Kingston uon Hull‚ City of</t>
  </si>
  <si>
    <t>Kingston uon Thames</t>
  </si>
  <si>
    <t>Kingswood</t>
  </si>
  <si>
    <t>Langbaurgh-on-Tees</t>
  </si>
  <si>
    <t>Larne</t>
  </si>
  <si>
    <t>Leominster</t>
  </si>
  <si>
    <t>Limavady</t>
  </si>
  <si>
    <t>Lisburn</t>
  </si>
  <si>
    <t>Llanelli</t>
  </si>
  <si>
    <t>Lliw Valley</t>
  </si>
  <si>
    <t xml:space="preserve">London City </t>
  </si>
  <si>
    <t>London Greater</t>
  </si>
  <si>
    <t>London Inner</t>
  </si>
  <si>
    <t>London Outer</t>
  </si>
  <si>
    <t>Macclesfield</t>
  </si>
  <si>
    <t>Magherafelt</t>
  </si>
  <si>
    <t>Medina</t>
  </si>
  <si>
    <t>Meirionnydd</t>
  </si>
  <si>
    <t>Mid Glamorgan</t>
  </si>
  <si>
    <t>Midlothian</t>
  </si>
  <si>
    <t>Monmouth</t>
  </si>
  <si>
    <t>Montgomery</t>
  </si>
  <si>
    <t>Montgomeryshire</t>
  </si>
  <si>
    <t>Moray</t>
  </si>
  <si>
    <t>Moyle</t>
  </si>
  <si>
    <t>Newbury</t>
  </si>
  <si>
    <t>Newcastle uon Tyne</t>
  </si>
  <si>
    <t>Newry and Mourne</t>
  </si>
  <si>
    <t>Newtownabbey</t>
  </si>
  <si>
    <t>Norfolk County</t>
  </si>
  <si>
    <t>North Ayrshire</t>
  </si>
  <si>
    <t>North Bedfordshire</t>
  </si>
  <si>
    <t>North Down</t>
  </si>
  <si>
    <t>North East</t>
  </si>
  <si>
    <t>North Lanarkshire</t>
  </si>
  <si>
    <t xml:space="preserve">North Lanarkshire  </t>
  </si>
  <si>
    <t xml:space="preserve">North Lincolnshire </t>
  </si>
  <si>
    <t>North West</t>
  </si>
  <si>
    <t>North Wolds</t>
  </si>
  <si>
    <t>Northamton</t>
  </si>
  <si>
    <t>Northamtonshire</t>
  </si>
  <si>
    <t>Northavon</t>
  </si>
  <si>
    <t>Northern</t>
  </si>
  <si>
    <t>Northern Ireland</t>
  </si>
  <si>
    <t>Nottinghamshire County</t>
  </si>
  <si>
    <t>Ogwr</t>
  </si>
  <si>
    <t>Omagh</t>
  </si>
  <si>
    <t>Orkney Islands</t>
  </si>
  <si>
    <t>Penwith</t>
  </si>
  <si>
    <t>Perth and Kinross</t>
  </si>
  <si>
    <t>Preseli</t>
  </si>
  <si>
    <t>Radnor</t>
  </si>
  <si>
    <t>Renfrewshire</t>
  </si>
  <si>
    <t xml:space="preserve">Rhondda‚ Cynon‚ Taff            </t>
  </si>
  <si>
    <t>Rhuddlan</t>
  </si>
  <si>
    <t>Rhymney Valley</t>
  </si>
  <si>
    <t>Richmond uon Thames</t>
  </si>
  <si>
    <t>Scilly County</t>
  </si>
  <si>
    <t>Scotland</t>
  </si>
  <si>
    <t>Scottish Borders</t>
  </si>
  <si>
    <t>Selthorne</t>
  </si>
  <si>
    <t>Shetland Islands</t>
  </si>
  <si>
    <t>Shropshire (new)</t>
  </si>
  <si>
    <t>South Ayrshire</t>
  </si>
  <si>
    <t>South East</t>
  </si>
  <si>
    <t>South East (GOR)</t>
  </si>
  <si>
    <t>South Glamorgan</t>
  </si>
  <si>
    <t>South Herefordshire</t>
  </si>
  <si>
    <t>South Lanarkshire</t>
  </si>
  <si>
    <t>South Northamtonshire</t>
  </si>
  <si>
    <t>South Pembrokeshire</t>
  </si>
  <si>
    <t>South West</t>
  </si>
  <si>
    <t>South Wight</t>
  </si>
  <si>
    <t>Southend on Sea</t>
  </si>
  <si>
    <t>St Helens and Knowsley</t>
  </si>
  <si>
    <t>Staffordshire County</t>
  </si>
  <si>
    <t>Stirling</t>
  </si>
  <si>
    <t>Stockort</t>
  </si>
  <si>
    <t>Strabane</t>
  </si>
  <si>
    <t>Taff-Ely</t>
  </si>
  <si>
    <t>Tees Valley</t>
  </si>
  <si>
    <t>Tees Valley less Darlington</t>
  </si>
  <si>
    <t>Thamesdown</t>
  </si>
  <si>
    <t>The Wrekin</t>
  </si>
  <si>
    <t>United Kingdom</t>
  </si>
  <si>
    <t>Wales</t>
  </si>
  <si>
    <t>Wansdyke</t>
  </si>
  <si>
    <t>West Derbyshire</t>
  </si>
  <si>
    <t>West Dunbartonshire</t>
  </si>
  <si>
    <t>West Glamorgan</t>
  </si>
  <si>
    <t>West Lothian</t>
  </si>
  <si>
    <t>West Norfolk</t>
  </si>
  <si>
    <t>Westminster, City of</t>
  </si>
  <si>
    <t>Wiltshire County</t>
  </si>
  <si>
    <t>Wimborne</t>
  </si>
  <si>
    <t>Wolverhamton</t>
  </si>
  <si>
    <t>Woodsring</t>
  </si>
  <si>
    <t>Yeovil</t>
  </si>
  <si>
    <t>Yorkshire and the Humber</t>
  </si>
  <si>
    <t>Border changes are denoted as (old/new)</t>
  </si>
  <si>
    <t>Cambridgeshire (new)</t>
  </si>
  <si>
    <t>Eping Forest</t>
  </si>
  <si>
    <t>Hampshire (new)</t>
  </si>
  <si>
    <t>Hampshire (old)</t>
  </si>
  <si>
    <t>Rochester upon Medway</t>
  </si>
  <si>
    <t>Salo/Shropshire</t>
  </si>
  <si>
    <t>Scunthorpe</t>
  </si>
  <si>
    <t>Shropshire (old)</t>
  </si>
  <si>
    <t>An older file is also available covering LA births 1974 to 2015. This is from the series covering gender ratio at birth. Note the profound diversity in the longer term profiles.</t>
  </si>
  <si>
    <t>Count</t>
  </si>
  <si>
    <t>Leicestershire (old)</t>
  </si>
  <si>
    <t>Leicestershire (new)</t>
  </si>
  <si>
    <t>Note the huge diversity in the long-term trends</t>
  </si>
  <si>
    <t>Sudden changes in births indicate additional border changes (areas merged/demerged)</t>
  </si>
  <si>
    <t xml:space="preserve">City of Edinburgh </t>
  </si>
  <si>
    <t>Na h-Eileanan Siar</t>
  </si>
  <si>
    <t>Country</t>
  </si>
  <si>
    <t>Antrim &amp; Newtownabbey</t>
  </si>
  <si>
    <t>Armagh City, Banbridge &amp; Craigavon</t>
  </si>
  <si>
    <t>Causeway Coast &amp; Glens</t>
  </si>
  <si>
    <t>Derry City &amp; Strabane</t>
  </si>
  <si>
    <t>Fermanagh &amp; Omagh</t>
  </si>
  <si>
    <t>Lisburn &amp; Castlereagh</t>
  </si>
  <si>
    <t>Mid &amp; East Antrim</t>
  </si>
  <si>
    <t>Mid Ulster</t>
  </si>
  <si>
    <t>Newry, Mourne &amp; Down</t>
  </si>
  <si>
    <t>Ards &amp; North Down</t>
  </si>
  <si>
    <t>North of England</t>
  </si>
  <si>
    <t>Belfast (old)</t>
  </si>
  <si>
    <t>Belfast (new)</t>
  </si>
  <si>
    <t>EAST of England</t>
  </si>
  <si>
    <t>Belfast HSC Trust</t>
  </si>
  <si>
    <t>Northern HSC Trust</t>
  </si>
  <si>
    <t>South Eastern HSC Trust</t>
  </si>
  <si>
    <t>Southern HSC Trust</t>
  </si>
  <si>
    <t>Western HSC Trust</t>
  </si>
  <si>
    <t>It is assumed that the next peak in births will be only 90% of the 2008 peak, use alternative assumption to stress test the outcomes</t>
  </si>
  <si>
    <t>In 2023 Dundee is 48% higher than the Scotland trend, hence, multiply Dundee by 1.473. Try different assumptions to stress test.</t>
  </si>
  <si>
    <t>Add actuals for the maternity unit in Dundee, etc.</t>
  </si>
  <si>
    <t>Scotland to Dundee LGA</t>
  </si>
  <si>
    <t>Dundee LGA</t>
  </si>
  <si>
    <t>Data for Scotland and Northern Ireland was obtained from National Records of Scotland and the Northern Ireland Statistical Research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</si>
</sst>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22" x14ac:knownFonts="1">
    <font>
      <sz val="11"/>
      <color theme="1"/>
      <name val="Aptos Narrow"/>
      <family val="2"/>
      <scheme val="minor"/>
    </font>
    <font>
      <sz val="11"/>
      <color theme="1"/>
      <name val="Aptos Narrow"/>
      <family val="2"/>
      <scheme val="minor"/>
    </font>
    <font>
      <b/>
      <sz val="10"/>
      <color rgb="FF000000"/>
      <name val="Arial"/>
      <family val="2"/>
    </font>
    <font>
      <sz val="10"/>
      <color theme="1"/>
      <name val="Arial"/>
      <family val="2"/>
    </font>
    <font>
      <sz val="10"/>
      <color rgb="FF000000"/>
      <name val="Arial"/>
      <family val="2"/>
    </font>
    <font>
      <sz val="10"/>
      <name val="Arial"/>
      <family val="2"/>
    </font>
    <font>
      <vertAlign val="superscript"/>
      <sz val="10"/>
      <color rgb="FF000000"/>
      <name val="Arial"/>
      <family val="2"/>
    </font>
    <font>
      <vertAlign val="superscript"/>
      <sz val="10"/>
      <color theme="1"/>
      <name val="Arial"/>
      <family val="2"/>
    </font>
    <font>
      <vertAlign val="superscript"/>
      <sz val="10"/>
      <color indexed="8"/>
      <name val="Arial"/>
      <family val="2"/>
    </font>
    <font>
      <sz val="10"/>
      <color indexed="8"/>
      <name val="Arial"/>
      <family val="2"/>
    </font>
    <font>
      <sz val="10"/>
      <color theme="1"/>
      <name val="Aptos Narrow"/>
      <family val="2"/>
      <scheme val="minor"/>
    </font>
    <font>
      <i/>
      <sz val="10"/>
      <name val="Arial"/>
      <family val="2"/>
    </font>
    <font>
      <i/>
      <vertAlign val="superscript"/>
      <sz val="10"/>
      <name val="Arial"/>
      <family val="2"/>
    </font>
    <font>
      <b/>
      <sz val="10"/>
      <color theme="1"/>
      <name val="Aptos Narrow"/>
      <family val="2"/>
      <scheme val="minor"/>
    </font>
    <font>
      <vertAlign val="superscript"/>
      <sz val="10"/>
      <name val="Arial"/>
      <family val="2"/>
    </font>
    <font>
      <u/>
      <sz val="11"/>
      <color theme="10"/>
      <name val="Aptos Narrow"/>
      <family val="2"/>
      <scheme val="minor"/>
    </font>
    <font>
      <sz val="8"/>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sz val="11"/>
      <name val="Aptos Narrow"/>
      <family val="2"/>
      <scheme val="minor"/>
    </font>
    <font>
      <sz val="12"/>
      <name val="Arial"/>
      <family val="2"/>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rgb="FF000000"/>
      </bottom>
      <diagonal/>
    </border>
  </borders>
  <cellStyleXfs count="5">
    <xf numFmtId="0" fontId="0" fillId="0" borderId="0"/>
    <xf numFmtId="43"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1" fillId="0" borderId="0"/>
  </cellStyleXfs>
  <cellXfs count="121">
    <xf numFmtId="0" fontId="0" fillId="0" borderId="0" xfId="0"/>
    <xf numFmtId="0" fontId="3" fillId="0" borderId="6" xfId="0" applyFont="1" applyBorder="1"/>
    <xf numFmtId="0" fontId="3" fillId="0" borderId="0" xfId="0" applyFont="1"/>
    <xf numFmtId="3" fontId="4" fillId="0" borderId="0" xfId="0" applyNumberFormat="1" applyFont="1"/>
    <xf numFmtId="2" fontId="4" fillId="0" borderId="0" xfId="0" applyNumberFormat="1" applyFont="1"/>
    <xf numFmtId="0" fontId="4" fillId="0" borderId="0" xfId="0" applyFont="1"/>
    <xf numFmtId="0" fontId="5" fillId="0" borderId="6" xfId="0" applyFont="1" applyBorder="1"/>
    <xf numFmtId="3" fontId="3" fillId="0" borderId="0" xfId="0" applyNumberFormat="1" applyFont="1"/>
    <xf numFmtId="2" fontId="3" fillId="0" borderId="0" xfId="0" applyNumberFormat="1" applyFont="1"/>
    <xf numFmtId="4" fontId="3" fillId="0" borderId="0" xfId="0" applyNumberFormat="1" applyFont="1"/>
    <xf numFmtId="0" fontId="3" fillId="0" borderId="10" xfId="0" applyFont="1" applyBorder="1"/>
    <xf numFmtId="3" fontId="3" fillId="0" borderId="10" xfId="0" applyNumberFormat="1" applyFont="1" applyBorder="1"/>
    <xf numFmtId="0" fontId="5" fillId="0" borderId="0" xfId="0" applyFont="1"/>
    <xf numFmtId="3" fontId="5" fillId="0" borderId="0" xfId="0" applyNumberFormat="1" applyFont="1"/>
    <xf numFmtId="2" fontId="5" fillId="0" borderId="0" xfId="0" applyNumberFormat="1" applyFont="1"/>
    <xf numFmtId="165" fontId="5" fillId="0" borderId="0" xfId="0" applyNumberFormat="1" applyFont="1"/>
    <xf numFmtId="4" fontId="5" fillId="0" borderId="0" xfId="0" applyNumberFormat="1" applyFont="1"/>
    <xf numFmtId="4" fontId="5" fillId="0" borderId="0" xfId="0" quotePrefix="1" applyNumberFormat="1" applyFont="1" applyAlignment="1">
      <alignment horizontal="right"/>
    </xf>
    <xf numFmtId="2" fontId="5" fillId="0" borderId="0" xfId="0" quotePrefix="1" applyNumberFormat="1" applyFont="1" applyAlignment="1">
      <alignment horizontal="right"/>
    </xf>
    <xf numFmtId="0" fontId="5" fillId="0" borderId="3" xfId="0" applyFont="1" applyBorder="1"/>
    <xf numFmtId="0" fontId="3" fillId="0" borderId="5" xfId="0" applyFont="1" applyBorder="1"/>
    <xf numFmtId="0" fontId="3" fillId="0" borderId="3" xfId="0" applyFont="1" applyBorder="1"/>
    <xf numFmtId="0" fontId="5" fillId="0" borderId="5" xfId="0" applyFont="1" applyBorder="1"/>
    <xf numFmtId="0" fontId="5" fillId="0" borderId="10" xfId="0" applyFont="1" applyBorder="1"/>
    <xf numFmtId="3" fontId="3" fillId="0" borderId="4" xfId="0" applyNumberFormat="1" applyFont="1" applyBorder="1"/>
    <xf numFmtId="3" fontId="3" fillId="0" borderId="6" xfId="0" applyNumberFormat="1" applyFont="1" applyBorder="1"/>
    <xf numFmtId="3" fontId="4" fillId="0" borderId="4" xfId="0" applyNumberFormat="1" applyFont="1" applyBorder="1"/>
    <xf numFmtId="3" fontId="5" fillId="0" borderId="4" xfId="0" applyNumberFormat="1" applyFont="1" applyBorder="1"/>
    <xf numFmtId="3" fontId="5" fillId="0" borderId="6" xfId="0" applyNumberFormat="1" applyFont="1" applyBorder="1"/>
    <xf numFmtId="3" fontId="4" fillId="0" borderId="6" xfId="0" applyNumberFormat="1" applyFont="1" applyBorder="1"/>
    <xf numFmtId="3" fontId="5" fillId="0" borderId="10" xfId="0" applyNumberFormat="1" applyFont="1" applyBorder="1"/>
    <xf numFmtId="2" fontId="3" fillId="0" borderId="4" xfId="0" applyNumberFormat="1" applyFont="1" applyBorder="1"/>
    <xf numFmtId="2" fontId="4" fillId="0" borderId="4" xfId="0" applyNumberFormat="1" applyFont="1" applyBorder="1"/>
    <xf numFmtId="2" fontId="5" fillId="0" borderId="4" xfId="0" applyNumberFormat="1" applyFont="1" applyBorder="1"/>
    <xf numFmtId="2" fontId="3" fillId="0" borderId="10" xfId="0" applyNumberFormat="1" applyFont="1" applyBorder="1"/>
    <xf numFmtId="0" fontId="3" fillId="0" borderId="0" xfId="0" applyFont="1" applyAlignment="1">
      <alignment horizontal="right"/>
    </xf>
    <xf numFmtId="3" fontId="4" fillId="0" borderId="10" xfId="0" applyNumberFormat="1" applyFont="1" applyBorder="1"/>
    <xf numFmtId="2" fontId="4" fillId="0" borderId="10" xfId="0" applyNumberFormat="1" applyFont="1" applyBorder="1"/>
    <xf numFmtId="49" fontId="5" fillId="0" borderId="0" xfId="0" applyNumberFormat="1" applyFont="1" applyAlignment="1">
      <alignment horizontal="right"/>
    </xf>
    <xf numFmtId="4" fontId="5" fillId="0" borderId="0" xfId="0" applyNumberFormat="1" applyFont="1" applyAlignment="1">
      <alignment horizontal="right"/>
    </xf>
    <xf numFmtId="0" fontId="9" fillId="0" borderId="0" xfId="0" applyFont="1"/>
    <xf numFmtId="0" fontId="3" fillId="0" borderId="11" xfId="0" applyFont="1" applyBorder="1"/>
    <xf numFmtId="0" fontId="5" fillId="0" borderId="4" xfId="0" applyFont="1" applyBorder="1"/>
    <xf numFmtId="0" fontId="3" fillId="0" borderId="4" xfId="0" applyFont="1" applyBorder="1"/>
    <xf numFmtId="0" fontId="2"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10" fillId="0" borderId="0" xfId="0" applyFont="1"/>
    <xf numFmtId="0" fontId="10" fillId="0" borderId="3" xfId="0" applyFont="1" applyBorder="1"/>
    <xf numFmtId="0" fontId="10" fillId="0" borderId="4" xfId="0" applyFont="1" applyBorder="1"/>
    <xf numFmtId="3" fontId="10" fillId="0" borderId="4" xfId="0" applyNumberFormat="1" applyFont="1" applyBorder="1"/>
    <xf numFmtId="2" fontId="10" fillId="0" borderId="4" xfId="0" applyNumberFormat="1" applyFont="1" applyBorder="1"/>
    <xf numFmtId="0" fontId="10" fillId="0" borderId="4" xfId="0" applyFont="1" applyBorder="1" applyAlignment="1">
      <alignment wrapText="1"/>
    </xf>
    <xf numFmtId="4" fontId="10" fillId="0" borderId="4" xfId="0" applyNumberFormat="1" applyFont="1" applyBorder="1"/>
    <xf numFmtId="164" fontId="10" fillId="0" borderId="4" xfId="0" applyNumberFormat="1" applyFont="1" applyBorder="1" applyAlignment="1">
      <alignment horizontal="right"/>
    </xf>
    <xf numFmtId="164" fontId="10" fillId="0" borderId="4" xfId="0" applyNumberFormat="1" applyFont="1" applyBorder="1"/>
    <xf numFmtId="0" fontId="10" fillId="0" borderId="5" xfId="0" applyFont="1" applyBorder="1"/>
    <xf numFmtId="0" fontId="10" fillId="0" borderId="0" xfId="0" applyFont="1" applyAlignment="1">
      <alignment wrapText="1"/>
    </xf>
    <xf numFmtId="3" fontId="10" fillId="0" borderId="0" xfId="0" applyNumberFormat="1" applyFont="1"/>
    <xf numFmtId="3" fontId="10" fillId="0" borderId="6" xfId="0" applyNumberFormat="1" applyFont="1" applyBorder="1"/>
    <xf numFmtId="2" fontId="10" fillId="0" borderId="0" xfId="0" applyNumberFormat="1" applyFont="1"/>
    <xf numFmtId="4" fontId="10" fillId="0" borderId="0" xfId="0" applyNumberFormat="1" applyFont="1"/>
    <xf numFmtId="164" fontId="10" fillId="0" borderId="0" xfId="0" applyNumberFormat="1" applyFont="1"/>
    <xf numFmtId="49" fontId="5" fillId="0" borderId="0" xfId="0" quotePrefix="1" applyNumberFormat="1" applyFont="1" applyAlignment="1">
      <alignment horizontal="right"/>
    </xf>
    <xf numFmtId="0" fontId="5" fillId="0" borderId="0" xfId="0" applyFont="1" applyAlignment="1">
      <alignment horizontal="right"/>
    </xf>
    <xf numFmtId="164" fontId="10" fillId="0" borderId="0" xfId="0" applyNumberFormat="1" applyFont="1" applyAlignment="1">
      <alignment horizontal="right"/>
    </xf>
    <xf numFmtId="0" fontId="11" fillId="0" borderId="0" xfId="0" applyFont="1"/>
    <xf numFmtId="0" fontId="10" fillId="0" borderId="6" xfId="0" applyFont="1" applyBorder="1"/>
    <xf numFmtId="166" fontId="5" fillId="0" borderId="0" xfId="1" applyNumberFormat="1" applyFont="1" applyBorder="1"/>
    <xf numFmtId="166" fontId="5" fillId="0" borderId="0" xfId="1" applyNumberFormat="1" applyFont="1"/>
    <xf numFmtId="2" fontId="5" fillId="0" borderId="10" xfId="0" applyNumberFormat="1" applyFont="1" applyBorder="1"/>
    <xf numFmtId="0" fontId="13" fillId="0" borderId="0" xfId="0" applyFont="1"/>
    <xf numFmtId="4" fontId="4" fillId="0" borderId="0" xfId="0" applyNumberFormat="1" applyFont="1"/>
    <xf numFmtId="164" fontId="4" fillId="0" borderId="0" xfId="0" applyNumberFormat="1" applyFont="1"/>
    <xf numFmtId="0" fontId="5" fillId="0" borderId="0" xfId="0" applyFont="1" applyAlignment="1">
      <alignment wrapText="1"/>
    </xf>
    <xf numFmtId="2" fontId="5" fillId="0" borderId="0" xfId="0" applyNumberFormat="1" applyFont="1" applyAlignment="1">
      <alignment horizontal="right"/>
    </xf>
    <xf numFmtId="2" fontId="3" fillId="0" borderId="0" xfId="0" applyNumberFormat="1" applyFont="1" applyAlignment="1">
      <alignment horizontal="right"/>
    </xf>
    <xf numFmtId="4" fontId="4" fillId="0" borderId="0" xfId="0" applyNumberFormat="1" applyFont="1" applyAlignment="1">
      <alignment horizontal="right"/>
    </xf>
    <xf numFmtId="0" fontId="15" fillId="0" borderId="0" xfId="2"/>
    <xf numFmtId="0" fontId="4" fillId="0" borderId="3" xfId="0" applyFont="1" applyBorder="1"/>
    <xf numFmtId="0" fontId="10" fillId="0" borderId="7" xfId="0" applyFont="1" applyBorder="1"/>
    <xf numFmtId="0" fontId="4" fillId="0" borderId="4" xfId="0" applyFont="1" applyBorder="1"/>
    <xf numFmtId="0" fontId="10" fillId="0" borderId="8" xfId="0" applyFont="1" applyBorder="1"/>
    <xf numFmtId="3" fontId="10" fillId="0" borderId="9" xfId="0" applyNumberFormat="1" applyFont="1" applyBorder="1"/>
    <xf numFmtId="4" fontId="10" fillId="0" borderId="8" xfId="0" applyNumberFormat="1" applyFont="1" applyBorder="1"/>
    <xf numFmtId="0" fontId="10" fillId="0" borderId="12" xfId="0" applyFont="1" applyBorder="1"/>
    <xf numFmtId="164" fontId="10" fillId="0" borderId="8" xfId="0" applyNumberFormat="1" applyFont="1" applyBorder="1" applyAlignment="1">
      <alignment horizontal="right"/>
    </xf>
    <xf numFmtId="0" fontId="0" fillId="2" borderId="0" xfId="0" applyFill="1"/>
    <xf numFmtId="0" fontId="0" fillId="3" borderId="0" xfId="0" applyFill="1"/>
    <xf numFmtId="1" fontId="0" fillId="0" borderId="0" xfId="0" applyNumberFormat="1"/>
    <xf numFmtId="0" fontId="17" fillId="0" borderId="0" xfId="0" applyFont="1"/>
    <xf numFmtId="0" fontId="17" fillId="3" borderId="0" xfId="0" applyFont="1" applyFill="1"/>
    <xf numFmtId="0" fontId="17" fillId="2" borderId="0" xfId="0" applyFont="1" applyFill="1"/>
    <xf numFmtId="0" fontId="18" fillId="0" borderId="0" xfId="0" applyFont="1"/>
    <xf numFmtId="0" fontId="18" fillId="2" borderId="0" xfId="0" applyFont="1" applyFill="1"/>
    <xf numFmtId="1" fontId="0" fillId="4" borderId="0" xfId="0" applyNumberFormat="1" applyFill="1"/>
    <xf numFmtId="0" fontId="0" fillId="4" borderId="0" xfId="0" applyFill="1"/>
    <xf numFmtId="0" fontId="18" fillId="0" borderId="0" xfId="0" applyFont="1" applyAlignment="1">
      <alignment horizontal="center"/>
    </xf>
    <xf numFmtId="10" fontId="0" fillId="0" borderId="0" xfId="3" applyNumberFormat="1" applyFont="1" applyAlignment="1">
      <alignment horizontal="center"/>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xf>
    <xf numFmtId="0" fontId="0" fillId="5" borderId="0" xfId="0" applyFill="1"/>
    <xf numFmtId="1" fontId="0" fillId="5" borderId="0" xfId="0" applyNumberFormat="1" applyFill="1"/>
    <xf numFmtId="0" fontId="19" fillId="0" borderId="0" xfId="0" applyFont="1"/>
    <xf numFmtId="0" fontId="20" fillId="0" borderId="0" xfId="0" applyFont="1"/>
    <xf numFmtId="1" fontId="0" fillId="6" borderId="0" xfId="0" applyNumberFormat="1" applyFill="1"/>
    <xf numFmtId="0" fontId="0" fillId="6" borderId="0" xfId="0" applyFill="1"/>
    <xf numFmtId="9" fontId="0" fillId="0" borderId="0" xfId="3" applyFont="1"/>
    <xf numFmtId="9" fontId="0" fillId="0" borderId="0" xfId="3" applyFont="1" applyAlignment="1">
      <alignment horizontal="center"/>
    </xf>
    <xf numFmtId="0" fontId="5" fillId="7" borderId="0" xfId="0" applyFont="1" applyFill="1" applyAlignment="1">
      <alignment horizontal="left" vertical="top"/>
    </xf>
    <xf numFmtId="0" fontId="5" fillId="7" borderId="0" xfId="0" applyFont="1" applyFill="1" applyAlignment="1">
      <alignment horizontal="left" vertical="top" wrapText="1"/>
    </xf>
    <xf numFmtId="0" fontId="5" fillId="7" borderId="0" xfId="0" applyFont="1" applyFill="1" applyAlignment="1">
      <alignment horizontal="center" vertical="top"/>
    </xf>
    <xf numFmtId="3" fontId="5" fillId="7" borderId="0" xfId="0" applyNumberFormat="1" applyFont="1" applyFill="1" applyAlignment="1">
      <alignment vertical="top"/>
    </xf>
    <xf numFmtId="3" fontId="0" fillId="7" borderId="0" xfId="0" applyNumberFormat="1" applyFill="1"/>
    <xf numFmtId="0" fontId="5" fillId="7" borderId="0" xfId="0" applyFont="1" applyFill="1" applyAlignment="1">
      <alignment horizontal="center" vertical="top" wrapText="1"/>
    </xf>
    <xf numFmtId="0" fontId="0" fillId="7" borderId="0" xfId="0" applyFill="1"/>
    <xf numFmtId="0" fontId="17" fillId="0" borderId="0" xfId="0" applyFont="1" applyAlignment="1">
      <alignment horizontal="left"/>
    </xf>
    <xf numFmtId="0" fontId="19" fillId="0" borderId="0" xfId="0" applyFont="1" applyAlignment="1">
      <alignment horizontal="left"/>
    </xf>
    <xf numFmtId="0" fontId="18" fillId="0" borderId="0" xfId="0" applyFont="1" applyAlignment="1">
      <alignment horizontal="left"/>
    </xf>
    <xf numFmtId="3" fontId="0" fillId="0" borderId="0" xfId="0" applyNumberFormat="1"/>
  </cellXfs>
  <cellStyles count="5">
    <cellStyle name="Comma" xfId="1" builtinId="3"/>
    <cellStyle name="Hyperlink" xfId="2" builtinId="8"/>
    <cellStyle name="Normal" xfId="0" builtinId="0"/>
    <cellStyle name="Normal 9" xfId="4" xr:uid="{87A0FEC0-AC70-4475-99EB-E8AA0E2B816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390197840357"/>
          <c:y val="2.1319814330717373E-2"/>
          <c:w val="0.81873840769903761"/>
          <c:h val="0.76117742957401024"/>
        </c:manualLayout>
      </c:layout>
      <c:lineChart>
        <c:grouping val="standard"/>
        <c:varyColors val="0"/>
        <c:ser>
          <c:idx val="1"/>
          <c:order val="0"/>
          <c:tx>
            <c:strRef>
              <c:f>'Convert to local'!$B$2</c:f>
              <c:strCache>
                <c:ptCount val="1"/>
                <c:pt idx="0">
                  <c:v>England</c:v>
                </c:pt>
              </c:strCache>
            </c:strRef>
          </c:tx>
          <c:spPr>
            <a:ln w="28575" cap="rnd">
              <a:solidFill>
                <a:schemeClr val="accent2"/>
              </a:solidFill>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local'!$C$2:$AS$2</c:f>
              <c:numCache>
                <c:formatCode>General</c:formatCode>
                <c:ptCount val="43"/>
                <c:pt idx="0">
                  <c:v>571629</c:v>
                </c:pt>
                <c:pt idx="1">
                  <c:v>564110</c:v>
                </c:pt>
                <c:pt idx="2">
                  <c:v>566082</c:v>
                </c:pt>
                <c:pt idx="3">
                  <c:v>584760</c:v>
                </c:pt>
                <c:pt idx="4">
                  <c:v>607716</c:v>
                </c:pt>
                <c:pt idx="5">
                  <c:v>611667</c:v>
                </c:pt>
                <c:pt idx="6">
                  <c:v>636186</c:v>
                </c:pt>
                <c:pt idx="7">
                  <c:v>655708</c:v>
                </c:pt>
                <c:pt idx="8">
                  <c:v>671391</c:v>
                </c:pt>
                <c:pt idx="9">
                  <c:v>671521</c:v>
                </c:pt>
                <c:pt idx="10">
                  <c:v>687467</c:v>
                </c:pt>
                <c:pt idx="11">
                  <c:v>688613</c:v>
                </c:pt>
                <c:pt idx="12">
                  <c:v>692785</c:v>
                </c:pt>
                <c:pt idx="13">
                  <c:v>664947</c:v>
                </c:pt>
                <c:pt idx="14">
                  <c:v>661975</c:v>
                </c:pt>
                <c:pt idx="15">
                  <c:v>664825</c:v>
                </c:pt>
                <c:pt idx="16">
                  <c:v>661882</c:v>
                </c:pt>
                <c:pt idx="17">
                  <c:v>647235</c:v>
                </c:pt>
                <c:pt idx="18">
                  <c:v>625990</c:v>
                </c:pt>
                <c:pt idx="19">
                  <c:v>610868</c:v>
                </c:pt>
                <c:pt idx="20">
                  <c:v>584005</c:v>
                </c:pt>
                <c:pt idx="21">
                  <c:v>596340</c:v>
                </c:pt>
                <c:pt idx="22">
                  <c:v>577883</c:v>
                </c:pt>
                <c:pt idx="23">
                  <c:v>564084</c:v>
                </c:pt>
                <c:pt idx="24">
                  <c:v>566082</c:v>
                </c:pt>
                <c:pt idx="25">
                  <c:v>584760</c:v>
                </c:pt>
                <c:pt idx="26">
                  <c:v>607716</c:v>
                </c:pt>
                <c:pt idx="27">
                  <c:v>611667</c:v>
                </c:pt>
                <c:pt idx="28">
                  <c:v>636186</c:v>
                </c:pt>
                <c:pt idx="29">
                  <c:v>655708</c:v>
                </c:pt>
                <c:pt idx="30">
                  <c:v>671391</c:v>
                </c:pt>
                <c:pt idx="31">
                  <c:v>671521</c:v>
                </c:pt>
                <c:pt idx="32">
                  <c:v>687467</c:v>
                </c:pt>
                <c:pt idx="33">
                  <c:v>688613</c:v>
                </c:pt>
                <c:pt idx="34">
                  <c:v>692785</c:v>
                </c:pt>
                <c:pt idx="35">
                  <c:v>664947</c:v>
                </c:pt>
                <c:pt idx="36">
                  <c:v>661975</c:v>
                </c:pt>
                <c:pt idx="37">
                  <c:v>664825</c:v>
                </c:pt>
                <c:pt idx="38">
                  <c:v>661882</c:v>
                </c:pt>
                <c:pt idx="39">
                  <c:v>647235</c:v>
                </c:pt>
                <c:pt idx="40">
                  <c:v>625990</c:v>
                </c:pt>
                <c:pt idx="41">
                  <c:v>610868</c:v>
                </c:pt>
                <c:pt idx="42">
                  <c:v>584005</c:v>
                </c:pt>
              </c:numCache>
            </c:numRef>
          </c:val>
          <c:smooth val="0"/>
          <c:extLst>
            <c:ext xmlns:c16="http://schemas.microsoft.com/office/drawing/2014/chart" uri="{C3380CC4-5D6E-409C-BE32-E72D297353CC}">
              <c16:uniqueId val="{00000001-36E4-4ED4-8DBB-D06E6C3A2F9D}"/>
            </c:ext>
          </c:extLst>
        </c:ser>
        <c:ser>
          <c:idx val="2"/>
          <c:order val="1"/>
          <c:tx>
            <c:strRef>
              <c:f>'Convert to local'!$B$3</c:f>
              <c:strCache>
                <c:ptCount val="1"/>
                <c:pt idx="0">
                  <c:v>England to MK </c:v>
                </c:pt>
              </c:strCache>
            </c:strRef>
          </c:tx>
          <c:spPr>
            <a:ln w="28575" cap="rnd">
              <a:solidFill>
                <a:schemeClr val="accent3"/>
              </a:solidFill>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local'!$C$3:$AS$3</c:f>
              <c:numCache>
                <c:formatCode>0</c:formatCode>
                <c:ptCount val="43"/>
                <c:pt idx="0">
                  <c:v>3207.2614065425364</c:v>
                </c:pt>
                <c:pt idx="1">
                  <c:v>3165.0742562828518</c:v>
                </c:pt>
                <c:pt idx="2">
                  <c:v>3176.1386345661472</c:v>
                </c:pt>
                <c:pt idx="3">
                  <c:v>3280.9360268457576</c:v>
                </c:pt>
                <c:pt idx="4">
                  <c:v>3409.7361626831462</c:v>
                </c:pt>
                <c:pt idx="5">
                  <c:v>3431.904194426199</c:v>
                </c:pt>
                <c:pt idx="6">
                  <c:v>3569.4739160936028</c:v>
                </c:pt>
                <c:pt idx="7">
                  <c:v>3679.0067725066319</c:v>
                </c:pt>
                <c:pt idx="8">
                  <c:v>3767</c:v>
                </c:pt>
                <c:pt idx="9">
                  <c:v>3767.7293961342943</c:v>
                </c:pt>
                <c:pt idx="10">
                  <c:v>3857.1982481147352</c:v>
                </c:pt>
                <c:pt idx="11">
                  <c:v>3863.6281555755145</c:v>
                </c:pt>
                <c:pt idx="12">
                  <c:v>3887.0361607468676</c:v>
                </c:pt>
                <c:pt idx="13">
                  <c:v>3730.8443946969801</c:v>
                </c:pt>
                <c:pt idx="14">
                  <c:v>3714.1692769191127</c:v>
                </c:pt>
                <c:pt idx="15">
                  <c:v>3730.1598844786422</c:v>
                </c:pt>
                <c:pt idx="16">
                  <c:v>3713.6474781461179</c:v>
                </c:pt>
                <c:pt idx="17">
                  <c:v>3631.4669767691257</c:v>
                </c:pt>
                <c:pt idx="18">
                  <c:v>3512.2668162069494</c:v>
                </c:pt>
                <c:pt idx="19">
                  <c:v>3427.4212135700359</c:v>
                </c:pt>
                <c:pt idx="20">
                  <c:v>3276.6999185273562</c:v>
                </c:pt>
                <c:pt idx="21">
                  <c:v>3345.908390192898</c:v>
                </c:pt>
                <c:pt idx="22">
                  <c:v>3242.3509713415879</c:v>
                </c:pt>
                <c:pt idx="23">
                  <c:v>3164.9283770559928</c:v>
                </c:pt>
                <c:pt idx="24">
                  <c:v>3176.1386345661472</c:v>
                </c:pt>
                <c:pt idx="25">
                  <c:v>3280.9360268457576</c:v>
                </c:pt>
                <c:pt idx="26">
                  <c:v>3409.7361626831462</c:v>
                </c:pt>
                <c:pt idx="27">
                  <c:v>3431.904194426199</c:v>
                </c:pt>
                <c:pt idx="28">
                  <c:v>3569.4739160936028</c:v>
                </c:pt>
                <c:pt idx="29">
                  <c:v>3679.0067725066319</c:v>
                </c:pt>
                <c:pt idx="30">
                  <c:v>3767</c:v>
                </c:pt>
                <c:pt idx="31">
                  <c:v>3767.7293961342943</c:v>
                </c:pt>
                <c:pt idx="32">
                  <c:v>3857.1982481147352</c:v>
                </c:pt>
                <c:pt idx="33">
                  <c:v>3863.6281555755145</c:v>
                </c:pt>
                <c:pt idx="34">
                  <c:v>3887.0361607468676</c:v>
                </c:pt>
                <c:pt idx="35">
                  <c:v>3730.8443946969801</c:v>
                </c:pt>
                <c:pt idx="36">
                  <c:v>3714.1692769191127</c:v>
                </c:pt>
                <c:pt idx="37">
                  <c:v>3730.1598844786422</c:v>
                </c:pt>
                <c:pt idx="38">
                  <c:v>3713.6474781461179</c:v>
                </c:pt>
                <c:pt idx="39">
                  <c:v>3631.4669767691257</c:v>
                </c:pt>
                <c:pt idx="40">
                  <c:v>3512.2668162069494</c:v>
                </c:pt>
                <c:pt idx="41">
                  <c:v>3427.4212135700359</c:v>
                </c:pt>
                <c:pt idx="42">
                  <c:v>3276.6999185273562</c:v>
                </c:pt>
              </c:numCache>
            </c:numRef>
          </c:val>
          <c:smooth val="0"/>
          <c:extLst>
            <c:ext xmlns:c16="http://schemas.microsoft.com/office/drawing/2014/chart" uri="{C3380CC4-5D6E-409C-BE32-E72D297353CC}">
              <c16:uniqueId val="{00000002-36E4-4ED4-8DBB-D06E6C3A2F9D}"/>
            </c:ext>
          </c:extLst>
        </c:ser>
        <c:ser>
          <c:idx val="3"/>
          <c:order val="2"/>
          <c:tx>
            <c:strRef>
              <c:f>'Convert to local'!$B$4</c:f>
              <c:strCache>
                <c:ptCount val="1"/>
                <c:pt idx="0">
                  <c:v>Milton Keynes</c:v>
                </c:pt>
              </c:strCache>
            </c:strRef>
          </c:tx>
          <c:spPr>
            <a:ln w="28575" cap="rnd">
              <a:solidFill>
                <a:schemeClr val="accent6">
                  <a:lumMod val="75000"/>
                </a:schemeClr>
              </a:solidFill>
              <a:prstDash val="sysDash"/>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local'!$C$4:$AS$4</c:f>
              <c:numCache>
                <c:formatCode>General</c:formatCode>
                <c:ptCount val="43"/>
                <c:pt idx="8">
                  <c:v>3767</c:v>
                </c:pt>
                <c:pt idx="9">
                  <c:v>3804</c:v>
                </c:pt>
                <c:pt idx="10">
                  <c:v>3912</c:v>
                </c:pt>
                <c:pt idx="11">
                  <c:v>3927</c:v>
                </c:pt>
                <c:pt idx="12">
                  <c:v>3887</c:v>
                </c:pt>
                <c:pt idx="13">
                  <c:v>3901</c:v>
                </c:pt>
                <c:pt idx="14">
                  <c:v>3667</c:v>
                </c:pt>
                <c:pt idx="15">
                  <c:v>3882</c:v>
                </c:pt>
                <c:pt idx="16">
                  <c:v>3649</c:v>
                </c:pt>
                <c:pt idx="17">
                  <c:v>3504</c:v>
                </c:pt>
                <c:pt idx="18">
                  <c:v>3451</c:v>
                </c:pt>
                <c:pt idx="19">
                  <c:v>3273</c:v>
                </c:pt>
                <c:pt idx="20">
                  <c:v>3219</c:v>
                </c:pt>
                <c:pt idx="21">
                  <c:v>3329</c:v>
                </c:pt>
                <c:pt idx="22">
                  <c:v>3073</c:v>
                </c:pt>
                <c:pt idx="23">
                  <c:v>3170</c:v>
                </c:pt>
              </c:numCache>
            </c:numRef>
          </c:val>
          <c:smooth val="0"/>
          <c:extLst>
            <c:ext xmlns:c16="http://schemas.microsoft.com/office/drawing/2014/chart" uri="{C3380CC4-5D6E-409C-BE32-E72D297353CC}">
              <c16:uniqueId val="{00000003-36E4-4ED4-8DBB-D06E6C3A2F9D}"/>
            </c:ext>
          </c:extLst>
        </c:ser>
        <c:ser>
          <c:idx val="0"/>
          <c:order val="3"/>
          <c:tx>
            <c:strRef>
              <c:f>'Convert to local'!$B$7</c:f>
              <c:strCache>
                <c:ptCount val="1"/>
                <c:pt idx="0">
                  <c:v>England to B&amp;H</c:v>
                </c:pt>
              </c:strCache>
            </c:strRef>
          </c:tx>
          <c:spPr>
            <a:ln w="28575" cap="rnd">
              <a:solidFill>
                <a:srgbClr val="FF0000"/>
              </a:solidFill>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local'!$C$7:$AS$7</c:f>
              <c:numCache>
                <c:formatCode>0</c:formatCode>
                <c:ptCount val="43"/>
                <c:pt idx="0">
                  <c:v>2812.2071743589054</c:v>
                </c:pt>
                <c:pt idx="1">
                  <c:v>2775.2164238126516</c:v>
                </c:pt>
                <c:pt idx="2">
                  <c:v>2784.9179479617687</c:v>
                </c:pt>
                <c:pt idx="3">
                  <c:v>2876.8069277068057</c:v>
                </c:pt>
                <c:pt idx="4">
                  <c:v>2989.7421145055559</c:v>
                </c:pt>
                <c:pt idx="5">
                  <c:v>3009.1796002627379</c:v>
                </c:pt>
                <c:pt idx="6">
                  <c:v>3129.8041796806924</c:v>
                </c:pt>
                <c:pt idx="7">
                  <c:v>3225.8453330473594</c:v>
                </c:pt>
                <c:pt idx="8">
                  <c:v>3302.9999999999995</c:v>
                </c:pt>
                <c:pt idx="9">
                  <c:v>3303.6395528090188</c:v>
                </c:pt>
                <c:pt idx="10">
                  <c:v>3382.088084290674</c:v>
                </c:pt>
                <c:pt idx="11">
                  <c:v>3387.7259882840249</c:v>
                </c:pt>
                <c:pt idx="12">
                  <c:v>3408.2507138165388</c:v>
                </c:pt>
                <c:pt idx="13">
                  <c:v>3271.2978592206327</c:v>
                </c:pt>
                <c:pt idx="14">
                  <c:v>3256.6766980790626</c:v>
                </c:pt>
                <c:pt idx="15">
                  <c:v>3270.6976635075534</c:v>
                </c:pt>
                <c:pt idx="16">
                  <c:v>3256.2191718387644</c:v>
                </c:pt>
                <c:pt idx="17">
                  <c:v>3184.1612488103056</c:v>
                </c:pt>
                <c:pt idx="18">
                  <c:v>3079.6435609056421</c:v>
                </c:pt>
                <c:pt idx="19">
                  <c:v>3005.2488103057681</c:v>
                </c:pt>
                <c:pt idx="20">
                  <c:v>2873.0926017775037</c:v>
                </c:pt>
                <c:pt idx="21">
                  <c:v>2933.7763240794111</c:v>
                </c:pt>
                <c:pt idx="22">
                  <c:v>2842.9745841097065</c:v>
                </c:pt>
                <c:pt idx="23">
                  <c:v>2775.0885132508479</c:v>
                </c:pt>
                <c:pt idx="24">
                  <c:v>2068.3660867564704</c:v>
                </c:pt>
                <c:pt idx="25">
                  <c:v>2136.6122803617036</c:v>
                </c:pt>
                <c:pt idx="26">
                  <c:v>2220.4895488273696</c:v>
                </c:pt>
                <c:pt idx="27">
                  <c:v>2234.9258220329739</c:v>
                </c:pt>
                <c:pt idx="28">
                  <c:v>2324.5140231790656</c:v>
                </c:pt>
                <c:pt idx="29">
                  <c:v>2395.8440473551741</c:v>
                </c:pt>
                <c:pt idx="30">
                  <c:v>2453.1470270270265</c:v>
                </c:pt>
                <c:pt idx="31">
                  <c:v>2453.6220246268063</c:v>
                </c:pt>
                <c:pt idx="32">
                  <c:v>2511.8859609812898</c:v>
                </c:pt>
                <c:pt idx="33">
                  <c:v>2516.0732475147297</c:v>
                </c:pt>
                <c:pt idx="34">
                  <c:v>2531.3170166399591</c:v>
                </c:pt>
                <c:pt idx="35">
                  <c:v>2429.6017613887293</c:v>
                </c:pt>
                <c:pt idx="36">
                  <c:v>2418.7425854922335</c:v>
                </c:pt>
                <c:pt idx="37">
                  <c:v>2429.1559944104747</c:v>
                </c:pt>
                <c:pt idx="38">
                  <c:v>2418.4027795170068</c:v>
                </c:pt>
                <c:pt idx="39">
                  <c:v>2364.8851653326269</c:v>
                </c:pt>
                <c:pt idx="40">
                  <c:v>2287.259596045596</c:v>
                </c:pt>
                <c:pt idx="41">
                  <c:v>2232.0064137081758</c:v>
                </c:pt>
                <c:pt idx="42">
                  <c:v>2133.853640455292</c:v>
                </c:pt>
              </c:numCache>
            </c:numRef>
          </c:val>
          <c:smooth val="0"/>
          <c:extLst>
            <c:ext xmlns:c16="http://schemas.microsoft.com/office/drawing/2014/chart" uri="{C3380CC4-5D6E-409C-BE32-E72D297353CC}">
              <c16:uniqueId val="{00000000-CED5-40F7-A24D-C8FB5180093C}"/>
            </c:ext>
          </c:extLst>
        </c:ser>
        <c:ser>
          <c:idx val="6"/>
          <c:order val="4"/>
          <c:tx>
            <c:strRef>
              <c:f>'Convert to local'!$B$8</c:f>
              <c:strCache>
                <c:ptCount val="1"/>
                <c:pt idx="0">
                  <c:v>Brighton and Hove</c:v>
                </c:pt>
              </c:strCache>
            </c:strRef>
          </c:tx>
          <c:spPr>
            <a:ln w="28575" cap="rnd">
              <a:solidFill>
                <a:srgbClr val="FF0000"/>
              </a:solidFill>
              <a:prstDash val="sysDash"/>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local'!$C$8:$AS$8</c:f>
              <c:numCache>
                <c:formatCode>General</c:formatCode>
                <c:ptCount val="43"/>
                <c:pt idx="8">
                  <c:v>3303</c:v>
                </c:pt>
                <c:pt idx="9">
                  <c:v>3274</c:v>
                </c:pt>
                <c:pt idx="10">
                  <c:v>3291</c:v>
                </c:pt>
                <c:pt idx="11">
                  <c:v>3291</c:v>
                </c:pt>
                <c:pt idx="12">
                  <c:v>3166</c:v>
                </c:pt>
                <c:pt idx="13">
                  <c:v>2967</c:v>
                </c:pt>
                <c:pt idx="14">
                  <c:v>2987</c:v>
                </c:pt>
                <c:pt idx="15">
                  <c:v>2952</c:v>
                </c:pt>
                <c:pt idx="16">
                  <c:v>2850</c:v>
                </c:pt>
                <c:pt idx="17">
                  <c:v>2704</c:v>
                </c:pt>
                <c:pt idx="18">
                  <c:v>2521</c:v>
                </c:pt>
                <c:pt idx="19">
                  <c:v>2395</c:v>
                </c:pt>
                <c:pt idx="20">
                  <c:v>2272</c:v>
                </c:pt>
                <c:pt idx="21">
                  <c:v>2304</c:v>
                </c:pt>
                <c:pt idx="22">
                  <c:v>2099</c:v>
                </c:pt>
                <c:pt idx="23">
                  <c:v>2061</c:v>
                </c:pt>
              </c:numCache>
            </c:numRef>
          </c:val>
          <c:smooth val="0"/>
          <c:extLst>
            <c:ext xmlns:c16="http://schemas.microsoft.com/office/drawing/2014/chart" uri="{C3380CC4-5D6E-409C-BE32-E72D297353CC}">
              <c16:uniqueId val="{00000001-CED5-40F7-A24D-C8FB5180093C}"/>
            </c:ext>
          </c:extLst>
        </c:ser>
        <c:dLbls>
          <c:showLegendKey val="0"/>
          <c:showVal val="0"/>
          <c:showCatName val="0"/>
          <c:showSerName val="0"/>
          <c:showPercent val="0"/>
          <c:showBubbleSize val="0"/>
        </c:dLbls>
        <c:smooth val="0"/>
        <c:axId val="1118580367"/>
        <c:axId val="1798531039"/>
      </c:lineChart>
      <c:catAx>
        <c:axId val="111858036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98531039"/>
        <c:crosses val="autoZero"/>
        <c:auto val="1"/>
        <c:lblAlgn val="ctr"/>
        <c:lblOffset val="100"/>
        <c:noMultiLvlLbl val="0"/>
      </c:catAx>
      <c:valAx>
        <c:axId val="1798531039"/>
        <c:scaling>
          <c:orientation val="minMax"/>
          <c:max val="4000"/>
          <c:min val="2000"/>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Annual births</a:t>
                </a:r>
              </a:p>
            </c:rich>
          </c:tx>
          <c:layout>
            <c:manualLayout>
              <c:xMode val="edge"/>
              <c:yMode val="edge"/>
              <c:x val="2.7777777777777779E-3"/>
              <c:y val="0.3036206700384089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8580367"/>
        <c:crosses val="autoZero"/>
        <c:crossBetween val="midCat"/>
      </c:valAx>
      <c:spPr>
        <a:noFill/>
        <a:ln>
          <a:noFill/>
        </a:ln>
        <a:effectLst/>
      </c:spPr>
    </c:plotArea>
    <c:legend>
      <c:legendPos val="b"/>
      <c:legendEntry>
        <c:idx val="0"/>
        <c:delete val="1"/>
      </c:legendEntry>
      <c:layout>
        <c:manualLayout>
          <c:xMode val="edge"/>
          <c:yMode val="edge"/>
          <c:x val="4.0577123217431468E-2"/>
          <c:y val="0.89486096351318023"/>
          <c:w val="0.91046000294450624"/>
          <c:h val="9.412993732271055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3680597617605"/>
          <c:y val="5.0925925925925923E-2"/>
          <c:w val="0.84950757116898845"/>
          <c:h val="0.86564374164377067"/>
        </c:manualLayout>
      </c:layout>
      <c:lineChart>
        <c:grouping val="standard"/>
        <c:varyColors val="0"/>
        <c:ser>
          <c:idx val="3"/>
          <c:order val="0"/>
          <c:tx>
            <c:strRef>
              <c:f>'Convert to local'!$B$5</c:f>
              <c:strCache>
                <c:ptCount val="1"/>
                <c:pt idx="0">
                  <c:v>England to Southampton</c:v>
                </c:pt>
              </c:strCache>
            </c:strRef>
          </c:tx>
          <c:spPr>
            <a:ln w="28575" cap="rnd">
              <a:solidFill>
                <a:schemeClr val="accent4"/>
              </a:solidFill>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local'!$C$5:$AS$5</c:f>
              <c:numCache>
                <c:formatCode>0</c:formatCode>
                <c:ptCount val="43"/>
                <c:pt idx="0">
                  <c:v>2791.7733347632006</c:v>
                </c:pt>
                <c:pt idx="1">
                  <c:v>2755.0513635124689</c:v>
                </c:pt>
                <c:pt idx="2">
                  <c:v>2764.6823952063701</c:v>
                </c:pt>
                <c:pt idx="3">
                  <c:v>2855.9036984409977</c:v>
                </c:pt>
                <c:pt idx="4">
                  <c:v>2968.018284427405</c:v>
                </c:pt>
                <c:pt idx="5">
                  <c:v>2987.3145350473865</c:v>
                </c:pt>
                <c:pt idx="6">
                  <c:v>3107.0626415903698</c:v>
                </c:pt>
                <c:pt idx="7">
                  <c:v>3202.4059482477423</c:v>
                </c:pt>
                <c:pt idx="8">
                  <c:v>3279</c:v>
                </c:pt>
                <c:pt idx="9">
                  <c:v>3279.63490574047</c:v>
                </c:pt>
                <c:pt idx="10">
                  <c:v>3357.5134206446019</c:v>
                </c:pt>
                <c:pt idx="11">
                  <c:v>3363.1103589413619</c:v>
                </c:pt>
                <c:pt idx="12">
                  <c:v>3383.4859493201429</c:v>
                </c:pt>
                <c:pt idx="13">
                  <c:v>3247.5282108339252</c:v>
                </c:pt>
                <c:pt idx="14">
                  <c:v>3233.0132888287153</c:v>
                </c:pt>
                <c:pt idx="15">
                  <c:v>3246.9323762159456</c:v>
                </c:pt>
                <c:pt idx="16">
                  <c:v>3232.5590870297633</c:v>
                </c:pt>
                <c:pt idx="17">
                  <c:v>3161.024745640022</c:v>
                </c:pt>
                <c:pt idx="18">
                  <c:v>3057.2664959762642</c:v>
                </c:pt>
                <c:pt idx="19">
                  <c:v>2983.4123066886509</c:v>
                </c:pt>
                <c:pt idx="20">
                  <c:v>2852.2163612559598</c:v>
                </c:pt>
                <c:pt idx="21">
                  <c:v>2912.459148245955</c:v>
                </c:pt>
                <c:pt idx="22">
                  <c:v>2822.3171847701265</c:v>
                </c:pt>
                <c:pt idx="23">
                  <c:v>2754.9243823643747</c:v>
                </c:pt>
                <c:pt idx="24">
                  <c:v>2549.9302962683796</c:v>
                </c:pt>
                <c:pt idx="25">
                  <c:v>2634.0658068016605</c:v>
                </c:pt>
                <c:pt idx="26">
                  <c:v>2737.4716735862198</c:v>
                </c:pt>
                <c:pt idx="27">
                  <c:v>2755.2690502923447</c:v>
                </c:pt>
                <c:pt idx="28">
                  <c:v>2865.7154890312627</c:v>
                </c:pt>
                <c:pt idx="29">
                  <c:v>2953.6528183294058</c:v>
                </c:pt>
                <c:pt idx="30">
                  <c:v>3024.2972776769511</c:v>
                </c:pt>
                <c:pt idx="31">
                  <c:v>3024.88286587533</c:v>
                </c:pt>
                <c:pt idx="32">
                  <c:v>3096.7120151934423</c:v>
                </c:pt>
                <c:pt idx="33">
                  <c:v>3101.8742003883849</c:v>
                </c:pt>
                <c:pt idx="34">
                  <c:v>3120.6670770317546</c:v>
                </c:pt>
                <c:pt idx="35">
                  <c:v>2995.2701211357548</c:v>
                </c:pt>
                <c:pt idx="36">
                  <c:v>2981.8826740158861</c:v>
                </c:pt>
                <c:pt idx="37">
                  <c:v>2994.7205691341987</c:v>
                </c:pt>
                <c:pt idx="38">
                  <c:v>2981.4637532278143</c:v>
                </c:pt>
                <c:pt idx="39">
                  <c:v>2915.4859813688913</c:v>
                </c:pt>
                <c:pt idx="40">
                  <c:v>2819.7873561799229</c:v>
                </c:pt>
                <c:pt idx="41">
                  <c:v>2751.6699351346142</c:v>
                </c:pt>
                <c:pt idx="42">
                  <c:v>2630.6648907264585</c:v>
                </c:pt>
              </c:numCache>
            </c:numRef>
          </c:val>
          <c:smooth val="0"/>
          <c:extLst>
            <c:ext xmlns:c16="http://schemas.microsoft.com/office/drawing/2014/chart" uri="{C3380CC4-5D6E-409C-BE32-E72D297353CC}">
              <c16:uniqueId val="{00000003-7431-4269-9216-C079BCA27D37}"/>
            </c:ext>
          </c:extLst>
        </c:ser>
        <c:ser>
          <c:idx val="4"/>
          <c:order val="1"/>
          <c:tx>
            <c:strRef>
              <c:f>'Convert to local'!$B$6</c:f>
              <c:strCache>
                <c:ptCount val="1"/>
                <c:pt idx="0">
                  <c:v>Southampton</c:v>
                </c:pt>
              </c:strCache>
            </c:strRef>
          </c:tx>
          <c:spPr>
            <a:ln w="28575" cap="rnd">
              <a:solidFill>
                <a:srgbClr val="00B0F0"/>
              </a:solidFill>
              <a:prstDash val="sysDash"/>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local'!$C$6:$AS$6</c:f>
              <c:numCache>
                <c:formatCode>0</c:formatCode>
                <c:ptCount val="43"/>
                <c:pt idx="8" formatCode="General">
                  <c:v>3279</c:v>
                </c:pt>
                <c:pt idx="9" formatCode="General">
                  <c:v>3230</c:v>
                </c:pt>
                <c:pt idx="10" formatCode="General">
                  <c:v>3448</c:v>
                </c:pt>
                <c:pt idx="11" formatCode="General">
                  <c:v>3550</c:v>
                </c:pt>
                <c:pt idx="12" formatCode="General">
                  <c:v>3420</c:v>
                </c:pt>
                <c:pt idx="13" formatCode="General">
                  <c:v>3272</c:v>
                </c:pt>
                <c:pt idx="14" formatCode="General">
                  <c:v>3306</c:v>
                </c:pt>
                <c:pt idx="15" formatCode="General">
                  <c:v>3305</c:v>
                </c:pt>
                <c:pt idx="16" formatCode="General">
                  <c:v>3194</c:v>
                </c:pt>
                <c:pt idx="17" formatCode="General">
                  <c:v>3152</c:v>
                </c:pt>
                <c:pt idx="18" formatCode="General">
                  <c:v>3017</c:v>
                </c:pt>
                <c:pt idx="19" formatCode="General">
                  <c:v>2899</c:v>
                </c:pt>
                <c:pt idx="20" formatCode="General">
                  <c:v>2791</c:v>
                </c:pt>
                <c:pt idx="21" formatCode="General">
                  <c:v>2803</c:v>
                </c:pt>
                <c:pt idx="22" formatCode="General">
                  <c:v>2660</c:v>
                </c:pt>
                <c:pt idx="23" formatCode="General">
                  <c:v>2541</c:v>
                </c:pt>
              </c:numCache>
            </c:numRef>
          </c:val>
          <c:smooth val="0"/>
          <c:extLst>
            <c:ext xmlns:c16="http://schemas.microsoft.com/office/drawing/2014/chart" uri="{C3380CC4-5D6E-409C-BE32-E72D297353CC}">
              <c16:uniqueId val="{00000004-7431-4269-9216-C079BCA27D37}"/>
            </c:ext>
          </c:extLst>
        </c:ser>
        <c:ser>
          <c:idx val="7"/>
          <c:order val="2"/>
          <c:tx>
            <c:strRef>
              <c:f>'Convert to local'!$B$9</c:f>
              <c:strCache>
                <c:ptCount val="1"/>
                <c:pt idx="0">
                  <c:v>England to H'smith</c:v>
                </c:pt>
              </c:strCache>
            </c:strRef>
          </c:tx>
          <c:spPr>
            <a:ln w="28575" cap="rnd">
              <a:solidFill>
                <a:schemeClr val="accent2">
                  <a:lumMod val="60000"/>
                </a:schemeClr>
              </a:solidFill>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local'!$C$9:$AS$9</c:f>
              <c:numCache>
                <c:formatCode>0</c:formatCode>
                <c:ptCount val="43"/>
                <c:pt idx="0">
                  <c:v>2326.9034839609108</c:v>
                </c:pt>
                <c:pt idx="1">
                  <c:v>2296.2962416833111</c:v>
                </c:pt>
                <c:pt idx="2">
                  <c:v>2304.3235700210457</c:v>
                </c:pt>
                <c:pt idx="3">
                  <c:v>2380.3552326438689</c:v>
                </c:pt>
                <c:pt idx="4">
                  <c:v>2473.8011501494657</c:v>
                </c:pt>
                <c:pt idx="5">
                  <c:v>2489.8843013981418</c:v>
                </c:pt>
                <c:pt idx="6">
                  <c:v>2589.692650035523</c:v>
                </c:pt>
                <c:pt idx="7">
                  <c:v>2669.1599440564437</c:v>
                </c:pt>
                <c:pt idx="8">
                  <c:v>2733</c:v>
                </c:pt>
                <c:pt idx="9">
                  <c:v>2733.5291849309865</c:v>
                </c:pt>
                <c:pt idx="10">
                  <c:v>2798.4398226964613</c:v>
                </c:pt>
                <c:pt idx="11">
                  <c:v>2803.1047913957736</c:v>
                </c:pt>
                <c:pt idx="12">
                  <c:v>2820.0875570271269</c:v>
                </c:pt>
                <c:pt idx="13">
                  <c:v>2706.7687100363273</c:v>
                </c:pt>
                <c:pt idx="14">
                  <c:v>2694.6707283833116</c:v>
                </c:pt>
                <c:pt idx="15">
                  <c:v>2706.2720903318632</c:v>
                </c:pt>
                <c:pt idx="16">
                  <c:v>2694.2921576249901</c:v>
                </c:pt>
                <c:pt idx="17">
                  <c:v>2634.6692985160657</c:v>
                </c:pt>
                <c:pt idx="18">
                  <c:v>2548.1882688329151</c:v>
                </c:pt>
                <c:pt idx="19">
                  <c:v>2486.6318493992321</c:v>
                </c:pt>
                <c:pt idx="20">
                  <c:v>2377.2818893908316</c:v>
                </c:pt>
                <c:pt idx="21">
                  <c:v>2427.493398034826</c:v>
                </c:pt>
                <c:pt idx="22">
                  <c:v>2352.3613497946799</c:v>
                </c:pt>
                <c:pt idx="23">
                  <c:v>2296.1904046971135</c:v>
                </c:pt>
                <c:pt idx="24">
                  <c:v>1888.8227172385052</c:v>
                </c:pt>
                <c:pt idx="25">
                  <c:v>1951.1448379075616</c:v>
                </c:pt>
                <c:pt idx="26">
                  <c:v>2027.741186664327</c:v>
                </c:pt>
                <c:pt idx="27">
                  <c:v>2040.9243271913342</c:v>
                </c:pt>
                <c:pt idx="28">
                  <c:v>2122.7358742886995</c:v>
                </c:pt>
                <c:pt idx="29">
                  <c:v>2187.8741353284963</c:v>
                </c:pt>
                <c:pt idx="30">
                  <c:v>2240.202961672474</c:v>
                </c:pt>
                <c:pt idx="31">
                  <c:v>2240.6367273693886</c:v>
                </c:pt>
                <c:pt idx="32">
                  <c:v>2293.8430950848169</c:v>
                </c:pt>
                <c:pt idx="33">
                  <c:v>2297.6669065360825</c:v>
                </c:pt>
                <c:pt idx="34">
                  <c:v>2311.5874487478454</c:v>
                </c:pt>
                <c:pt idx="35">
                  <c:v>2218.7015297423204</c:v>
                </c:pt>
                <c:pt idx="36">
                  <c:v>2208.7849785790036</c:v>
                </c:pt>
                <c:pt idx="37">
                  <c:v>2218.2944573190621</c:v>
                </c:pt>
                <c:pt idx="38">
                  <c:v>2208.474669272749</c:v>
                </c:pt>
                <c:pt idx="39">
                  <c:v>2159.6026218672632</c:v>
                </c:pt>
                <c:pt idx="40">
                  <c:v>2088.7152970137399</c:v>
                </c:pt>
                <c:pt idx="41">
                  <c:v>2038.2583364849104</c:v>
                </c:pt>
                <c:pt idx="42">
                  <c:v>1948.6256602062476</c:v>
                </c:pt>
              </c:numCache>
            </c:numRef>
          </c:val>
          <c:smooth val="0"/>
          <c:extLst>
            <c:ext xmlns:c16="http://schemas.microsoft.com/office/drawing/2014/chart" uri="{C3380CC4-5D6E-409C-BE32-E72D297353CC}">
              <c16:uniqueId val="{00000007-7431-4269-9216-C079BCA27D37}"/>
            </c:ext>
          </c:extLst>
        </c:ser>
        <c:ser>
          <c:idx val="8"/>
          <c:order val="3"/>
          <c:tx>
            <c:strRef>
              <c:f>'Convert to local'!$B$10</c:f>
              <c:strCache>
                <c:ptCount val="1"/>
                <c:pt idx="0">
                  <c:v>Hammersmith &amp; Fulham</c:v>
                </c:pt>
              </c:strCache>
            </c:strRef>
          </c:tx>
          <c:spPr>
            <a:ln w="28575" cap="rnd">
              <a:solidFill>
                <a:schemeClr val="accent2">
                  <a:lumMod val="50000"/>
                </a:schemeClr>
              </a:solidFill>
              <a:prstDash val="sysDash"/>
              <a:round/>
            </a:ln>
            <a:effectLst/>
          </c:spPr>
          <c:marker>
            <c:symbol val="none"/>
          </c:marker>
          <c:cat>
            <c:numRef>
              <c:f>'Convert to local'!$C$1:$AS$1</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'Convert to local'!$C$10:$AS$10</c:f>
              <c:numCache>
                <c:formatCode>General</c:formatCode>
                <c:ptCount val="43"/>
                <c:pt idx="8">
                  <c:v>2733</c:v>
                </c:pt>
                <c:pt idx="9">
                  <c:v>2841</c:v>
                </c:pt>
                <c:pt idx="10">
                  <c:v>2773</c:v>
                </c:pt>
                <c:pt idx="11">
                  <c:v>2754</c:v>
                </c:pt>
                <c:pt idx="12">
                  <c:v>2646</c:v>
                </c:pt>
                <c:pt idx="13">
                  <c:v>2552</c:v>
                </c:pt>
                <c:pt idx="14">
                  <c:v>2440</c:v>
                </c:pt>
                <c:pt idx="15">
                  <c:v>2345</c:v>
                </c:pt>
                <c:pt idx="16">
                  <c:v>2509</c:v>
                </c:pt>
                <c:pt idx="17">
                  <c:v>2392</c:v>
                </c:pt>
                <c:pt idx="18">
                  <c:v>2314</c:v>
                </c:pt>
                <c:pt idx="19">
                  <c:v>2189</c:v>
                </c:pt>
                <c:pt idx="20">
                  <c:v>2031</c:v>
                </c:pt>
                <c:pt idx="21">
                  <c:v>2146</c:v>
                </c:pt>
                <c:pt idx="22">
                  <c:v>2006</c:v>
                </c:pt>
                <c:pt idx="23">
                  <c:v>1882</c:v>
                </c:pt>
              </c:numCache>
            </c:numRef>
          </c:val>
          <c:smooth val="0"/>
          <c:extLst>
            <c:ext xmlns:c16="http://schemas.microsoft.com/office/drawing/2014/chart" uri="{C3380CC4-5D6E-409C-BE32-E72D297353CC}">
              <c16:uniqueId val="{00000008-7431-4269-9216-C079BCA27D37}"/>
            </c:ext>
          </c:extLst>
        </c:ser>
        <c:dLbls>
          <c:showLegendKey val="0"/>
          <c:showVal val="0"/>
          <c:showCatName val="0"/>
          <c:showSerName val="0"/>
          <c:showPercent val="0"/>
          <c:showBubbleSize val="0"/>
        </c:dLbls>
        <c:smooth val="0"/>
        <c:axId val="1085987055"/>
        <c:axId val="1085977935"/>
      </c:lineChart>
      <c:catAx>
        <c:axId val="108598705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977935"/>
        <c:crosses val="autoZero"/>
        <c:auto val="1"/>
        <c:lblAlgn val="ctr"/>
        <c:lblOffset val="100"/>
        <c:noMultiLvlLbl val="0"/>
      </c:catAx>
      <c:valAx>
        <c:axId val="1085977935"/>
        <c:scaling>
          <c:orientation val="minMax"/>
          <c:max val="3600"/>
          <c:min val="1800"/>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Annual births</a:t>
                </a:r>
              </a:p>
            </c:rich>
          </c:tx>
          <c:layout>
            <c:manualLayout>
              <c:xMode val="edge"/>
              <c:yMode val="edge"/>
              <c:x val="2.1360791439531597E-4"/>
              <c:y val="0.3630699453291590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987055"/>
        <c:crosses val="autoZero"/>
        <c:crossBetween val="midCat"/>
      </c:valAx>
      <c:spPr>
        <a:noFill/>
        <a:ln>
          <a:noFill/>
        </a:ln>
        <a:effectLst/>
      </c:spPr>
    </c:plotArea>
    <c:legend>
      <c:legendPos val="b"/>
      <c:layout>
        <c:manualLayout>
          <c:xMode val="edge"/>
          <c:yMode val="edge"/>
          <c:x val="0.53183686654552798"/>
          <c:y val="3.1977108462433082E-2"/>
          <c:w val="0.44893317181506159"/>
          <c:h val="0.1860551037337523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a:solidFill>
                  <a:sysClr val="windowText" lastClr="000000"/>
                </a:solidFill>
              </a:rPr>
              <a:t>Dundee worst case could be up to that seen in 2000</a:t>
            </a:r>
          </a:p>
        </c:rich>
      </c:tx>
      <c:layout>
        <c:manualLayout>
          <c:xMode val="edge"/>
          <c:yMode val="edge"/>
          <c:x val="0.23485411198600181"/>
          <c:y val="3.240740740740740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5410870516185476"/>
          <c:y val="2.6157407407407404E-2"/>
          <c:w val="0.81533573928258962"/>
          <c:h val="0.72732247010790319"/>
        </c:manualLayout>
      </c:layout>
      <c:lineChart>
        <c:grouping val="standard"/>
        <c:varyColors val="0"/>
        <c:ser>
          <c:idx val="1"/>
          <c:order val="0"/>
          <c:tx>
            <c:strRef>
              <c:f>'Scotland Convert to local'!$B$6</c:f>
              <c:strCache>
                <c:ptCount val="1"/>
                <c:pt idx="0">
                  <c:v>Scotland to Dundee LGA</c:v>
                </c:pt>
              </c:strCache>
            </c:strRef>
          </c:tx>
          <c:spPr>
            <a:ln w="28575" cap="rnd">
              <a:solidFill>
                <a:schemeClr val="accent2"/>
              </a:solidFill>
              <a:round/>
            </a:ln>
            <a:effectLst/>
          </c:spPr>
          <c:marker>
            <c:symbol val="none"/>
          </c:marker>
          <c:cat>
            <c:numRef>
              <c:f>'Scotland Convert to local'!$C$4:$AS$4</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'Scotland Convert to local'!$C$6:$AS$6</c:f>
              <c:numCache>
                <c:formatCode>0</c:formatCode>
                <c:ptCount val="43"/>
                <c:pt idx="0">
                  <c:v>1345.441814759914</c:v>
                </c:pt>
                <c:pt idx="1">
                  <c:v>1331.5250245665461</c:v>
                </c:pt>
                <c:pt idx="2">
                  <c:v>1299.6608983861029</c:v>
                </c:pt>
                <c:pt idx="3">
                  <c:v>1329.1168368281674</c:v>
                </c:pt>
                <c:pt idx="4">
                  <c:v>1367.7745873653002</c:v>
                </c:pt>
                <c:pt idx="5">
                  <c:v>1378.6494562049265</c:v>
                </c:pt>
                <c:pt idx="6">
                  <c:v>1411.7050015822522</c:v>
                </c:pt>
                <c:pt idx="7">
                  <c:v>1464.7104811711997</c:v>
                </c:pt>
                <c:pt idx="8">
                  <c:v>1522</c:v>
                </c:pt>
                <c:pt idx="9">
                  <c:v>1496.777402108559</c:v>
                </c:pt>
                <c:pt idx="10">
                  <c:v>1490.3133192318583</c:v>
                </c:pt>
                <c:pt idx="11">
                  <c:v>1485.2181009643409</c:v>
                </c:pt>
                <c:pt idx="12">
                  <c:v>1470.94641994637</c:v>
                </c:pt>
                <c:pt idx="13">
                  <c:v>1419.9181892373545</c:v>
                </c:pt>
                <c:pt idx="14">
                  <c:v>1437.9415732582734</c:v>
                </c:pt>
                <c:pt idx="15">
                  <c:v>1396.69818957046</c:v>
                </c:pt>
                <c:pt idx="16">
                  <c:v>1381.235089355607</c:v>
                </c:pt>
                <c:pt idx="17">
                  <c:v>1339.9917056677937</c:v>
                </c:pt>
                <c:pt idx="18">
                  <c:v>1300.6241734814544</c:v>
                </c:pt>
                <c:pt idx="19">
                  <c:v>1263.9943705134824</c:v>
                </c:pt>
                <c:pt idx="20">
                  <c:v>1186.5774720607585</c:v>
                </c:pt>
                <c:pt idx="21">
                  <c:v>1211.3437817491381</c:v>
                </c:pt>
                <c:pt idx="22">
                  <c:v>1190.3798737529355</c:v>
                </c:pt>
                <c:pt idx="23">
                  <c:v>1164.4221448676738</c:v>
                </c:pt>
                <c:pt idx="24">
                  <c:v>1196.2051531453508</c:v>
                </c:pt>
                <c:pt idx="25">
                  <c:v>1230.9971286287703</c:v>
                </c:pt>
                <c:pt idx="26">
                  <c:v>1240.784510584434</c:v>
                </c:pt>
                <c:pt idx="27">
                  <c:v>1270.534501424027</c:v>
                </c:pt>
                <c:pt idx="28">
                  <c:v>1318.2394330540797</c:v>
                </c:pt>
                <c:pt idx="29">
                  <c:v>1369.8</c:v>
                </c:pt>
                <c:pt idx="30">
                  <c:v>1347.0996618977033</c:v>
                </c:pt>
                <c:pt idx="31">
                  <c:v>1341.2819873086723</c:v>
                </c:pt>
                <c:pt idx="32">
                  <c:v>1336.696290867907</c:v>
                </c:pt>
                <c:pt idx="33">
                  <c:v>1323.8517779517331</c:v>
                </c:pt>
                <c:pt idx="34">
                  <c:v>1277.9263703136189</c:v>
                </c:pt>
                <c:pt idx="35">
                  <c:v>1294.1474159324462</c:v>
                </c:pt>
                <c:pt idx="36">
                  <c:v>1257.0283706134142</c:v>
                </c:pt>
                <c:pt idx="37">
                  <c:v>1243.1115804200465</c:v>
                </c:pt>
                <c:pt idx="38">
                  <c:v>1205.9925351010143</c:v>
                </c:pt>
                <c:pt idx="39">
                  <c:v>1170.561756133309</c:v>
                </c:pt>
                <c:pt idx="40">
                  <c:v>1137.5949334621343</c:v>
                </c:pt>
                <c:pt idx="41">
                  <c:v>1067.9197248546825</c:v>
                </c:pt>
                <c:pt idx="42">
                  <c:v>1090.2094035742243</c:v>
                </c:pt>
              </c:numCache>
            </c:numRef>
          </c:val>
          <c:smooth val="0"/>
          <c:extLst>
            <c:ext xmlns:c16="http://schemas.microsoft.com/office/drawing/2014/chart" uri="{C3380CC4-5D6E-409C-BE32-E72D297353CC}">
              <c16:uniqueId val="{00000001-B40E-480A-B432-0A4B8862B5B6}"/>
            </c:ext>
          </c:extLst>
        </c:ser>
        <c:ser>
          <c:idx val="2"/>
          <c:order val="1"/>
          <c:tx>
            <c:strRef>
              <c:f>'Scotland Convert to local'!$B$7</c:f>
              <c:strCache>
                <c:ptCount val="1"/>
                <c:pt idx="0">
                  <c:v>Dundee LGA</c:v>
                </c:pt>
              </c:strCache>
            </c:strRef>
          </c:tx>
          <c:spPr>
            <a:ln w="28575" cap="rnd">
              <a:solidFill>
                <a:schemeClr val="accent3"/>
              </a:solidFill>
              <a:round/>
            </a:ln>
            <a:effectLst/>
          </c:spPr>
          <c:marker>
            <c:symbol val="none"/>
          </c:marker>
          <c:cat>
            <c:numRef>
              <c:f>'Scotland Convert to local'!$C$4:$AS$4</c:f>
              <c:numCache>
                <c:formatCode>General</c:formatCode>
                <c:ptCount val="4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numCache>
            </c:numRef>
          </c:cat>
          <c:val>
            <c:numRef>
              <c:f>'Scotland Convert to local'!$C$7:$AS$7</c:f>
              <c:numCache>
                <c:formatCode>#,##0</c:formatCode>
                <c:ptCount val="43"/>
                <c:pt idx="0">
                  <c:v>2017</c:v>
                </c:pt>
                <c:pt idx="1">
                  <c:v>1982</c:v>
                </c:pt>
                <c:pt idx="2">
                  <c:v>1894</c:v>
                </c:pt>
                <c:pt idx="3">
                  <c:v>1744</c:v>
                </c:pt>
                <c:pt idx="4">
                  <c:v>1744</c:v>
                </c:pt>
                <c:pt idx="5">
                  <c:v>1728</c:v>
                </c:pt>
                <c:pt idx="6">
                  <c:v>1732</c:v>
                </c:pt>
                <c:pt idx="7">
                  <c:v>1652</c:v>
                </c:pt>
                <c:pt idx="8">
                  <c:v>1522</c:v>
                </c:pt>
                <c:pt idx="9">
                  <c:v>1462</c:v>
                </c:pt>
                <c:pt idx="10">
                  <c:v>1468</c:v>
                </c:pt>
                <c:pt idx="11">
                  <c:v>1436</c:v>
                </c:pt>
                <c:pt idx="12">
                  <c:v>1548</c:v>
                </c:pt>
                <c:pt idx="13">
                  <c:v>1539</c:v>
                </c:pt>
                <c:pt idx="14">
                  <c:v>1545</c:v>
                </c:pt>
                <c:pt idx="15">
                  <c:v>1567</c:v>
                </c:pt>
                <c:pt idx="16">
                  <c:v>1668</c:v>
                </c:pt>
                <c:pt idx="17">
                  <c:v>1801</c:v>
                </c:pt>
                <c:pt idx="18">
                  <c:v>1768</c:v>
                </c:pt>
                <c:pt idx="19">
                  <c:v>1745</c:v>
                </c:pt>
                <c:pt idx="20">
                  <c:v>1765</c:v>
                </c:pt>
                <c:pt idx="21">
                  <c:v>1718</c:v>
                </c:pt>
                <c:pt idx="22">
                  <c:v>1590</c:v>
                </c:pt>
                <c:pt idx="23">
                  <c:v>1715</c:v>
                </c:pt>
                <c:pt idx="24">
                  <c:v>1762.0101905831018</c:v>
                </c:pt>
                <c:pt idx="25">
                  <c:v>1813.2587704701787</c:v>
                </c:pt>
                <c:pt idx="26">
                  <c:v>1827.6755840908713</c:v>
                </c:pt>
                <c:pt idx="27">
                  <c:v>1871.4973205975919</c:v>
                </c:pt>
                <c:pt idx="28">
                  <c:v>1941.7666848886595</c:v>
                </c:pt>
                <c:pt idx="29">
                  <c:v>2017.7154</c:v>
                </c:pt>
                <c:pt idx="30">
                  <c:v>1984.2778019753171</c:v>
                </c:pt>
                <c:pt idx="31">
                  <c:v>1975.7083673056745</c:v>
                </c:pt>
                <c:pt idx="32">
                  <c:v>1968.9536364484272</c:v>
                </c:pt>
                <c:pt idx="33">
                  <c:v>1950.033668922903</c:v>
                </c:pt>
                <c:pt idx="34">
                  <c:v>1882.3855434719608</c:v>
                </c:pt>
                <c:pt idx="35">
                  <c:v>1906.2791436684934</c:v>
                </c:pt>
                <c:pt idx="36">
                  <c:v>1851.6027899135593</c:v>
                </c:pt>
                <c:pt idx="37">
                  <c:v>1831.1033579587286</c:v>
                </c:pt>
                <c:pt idx="38">
                  <c:v>1776.427004203794</c:v>
                </c:pt>
                <c:pt idx="39">
                  <c:v>1724.2374667843642</c:v>
                </c:pt>
                <c:pt idx="40">
                  <c:v>1675.6773369897239</c:v>
                </c:pt>
                <c:pt idx="41">
                  <c:v>1573.0457547109474</c:v>
                </c:pt>
                <c:pt idx="42">
                  <c:v>1605.8784514648326</c:v>
                </c:pt>
              </c:numCache>
            </c:numRef>
          </c:val>
          <c:smooth val="0"/>
          <c:extLst>
            <c:ext xmlns:c16="http://schemas.microsoft.com/office/drawing/2014/chart" uri="{C3380CC4-5D6E-409C-BE32-E72D297353CC}">
              <c16:uniqueId val="{00000002-B40E-480A-B432-0A4B8862B5B6}"/>
            </c:ext>
          </c:extLst>
        </c:ser>
        <c:dLbls>
          <c:showLegendKey val="0"/>
          <c:showVal val="0"/>
          <c:showCatName val="0"/>
          <c:showSerName val="0"/>
          <c:showPercent val="0"/>
          <c:showBubbleSize val="0"/>
        </c:dLbls>
        <c:smooth val="0"/>
        <c:axId val="673481983"/>
        <c:axId val="673480543"/>
      </c:lineChart>
      <c:catAx>
        <c:axId val="6734819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3480543"/>
        <c:crosses val="autoZero"/>
        <c:auto val="1"/>
        <c:lblAlgn val="ctr"/>
        <c:lblOffset val="100"/>
        <c:noMultiLvlLbl val="0"/>
      </c:catAx>
      <c:valAx>
        <c:axId val="673480543"/>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n-US" sz="1100" b="1">
                    <a:solidFill>
                      <a:sysClr val="windowText" lastClr="000000"/>
                    </a:solidFill>
                  </a:rPr>
                  <a:t>Annual births</a:t>
                </a:r>
              </a:p>
            </c:rich>
          </c:tx>
          <c:layout>
            <c:manualLayout>
              <c:xMode val="edge"/>
              <c:yMode val="edge"/>
              <c:x val="2.7777777777777779E-3"/>
              <c:y val="0.30822142023913673"/>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348198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457199</xdr:colOff>
      <xdr:row>9</xdr:row>
      <xdr:rowOff>71436</xdr:rowOff>
    </xdr:from>
    <xdr:to>
      <xdr:col>13</xdr:col>
      <xdr:colOff>504824</xdr:colOff>
      <xdr:row>26</xdr:row>
      <xdr:rowOff>104775</xdr:rowOff>
    </xdr:to>
    <xdr:graphicFrame macro="">
      <xdr:nvGraphicFramePr>
        <xdr:cNvPr id="2" name="Chart 1">
          <a:extLst>
            <a:ext uri="{FF2B5EF4-FFF2-40B4-BE49-F238E27FC236}">
              <a16:creationId xmlns:a16="http://schemas.microsoft.com/office/drawing/2014/main" id="{27C8FECB-8EB2-8FE2-795E-61D3E9728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276225</xdr:colOff>
      <xdr:row>11</xdr:row>
      <xdr:rowOff>76200</xdr:rowOff>
    </xdr:from>
    <xdr:to>
      <xdr:col>0</xdr:col>
      <xdr:colOff>646557</xdr:colOff>
      <xdr:row>14</xdr:row>
      <xdr:rowOff>123825</xdr:rowOff>
    </xdr:to>
    <xdr:sp macro="" textlink="">
      <xdr:nvSpPr>
        <xdr:cNvPr id="4" name="Arrow: Up 3">
          <a:extLst>
            <a:ext uri="{FF2B5EF4-FFF2-40B4-BE49-F238E27FC236}">
              <a16:creationId xmlns:a16="http://schemas.microsoft.com/office/drawing/2014/main" id="{A9C12520-025F-5BA3-EAB4-801B4426F0B9}"/>
            </a:ext>
          </a:extLst>
        </xdr:cNvPr>
        <xdr:cNvSpPr/>
      </xdr:nvSpPr>
      <xdr:spPr>
        <a:xfrm>
          <a:off x="276225" y="2171700"/>
          <a:ext cx="370332" cy="619125"/>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kern="1200"/>
        </a:p>
      </xdr:txBody>
    </xdr:sp>
    <xdr:clientData/>
  </xdr:twoCellAnchor>
  <xdr:twoCellAnchor>
    <xdr:from>
      <xdr:col>16</xdr:col>
      <xdr:colOff>590550</xdr:colOff>
      <xdr:row>10</xdr:row>
      <xdr:rowOff>176212</xdr:rowOff>
    </xdr:from>
    <xdr:to>
      <xdr:col>25</xdr:col>
      <xdr:colOff>57150</xdr:colOff>
      <xdr:row>31</xdr:row>
      <xdr:rowOff>38100</xdr:rowOff>
    </xdr:to>
    <xdr:graphicFrame macro="">
      <xdr:nvGraphicFramePr>
        <xdr:cNvPr id="3" name="Chart 2">
          <a:extLst>
            <a:ext uri="{FF2B5EF4-FFF2-40B4-BE49-F238E27FC236}">
              <a16:creationId xmlns:a16="http://schemas.microsoft.com/office/drawing/2014/main" id="{149525A7-B457-0E7D-3F78-D1135114DD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0.61131</cdr:x>
      <cdr:y>0.59428</cdr:y>
    </cdr:from>
    <cdr:to>
      <cdr:x>0.61315</cdr:x>
      <cdr:y>0.72052</cdr:y>
    </cdr:to>
    <cdr:cxnSp macro="">
      <cdr:nvCxnSpPr>
        <cdr:cNvPr id="3" name="Straight Arrow Connector 2">
          <a:extLst xmlns:a="http://schemas.openxmlformats.org/drawingml/2006/main">
            <a:ext uri="{FF2B5EF4-FFF2-40B4-BE49-F238E27FC236}">
              <a16:creationId xmlns:a16="http://schemas.microsoft.com/office/drawing/2014/main" id="{AE8814F3-8A08-C99C-BE9B-7B6CAAB0374A}"/>
            </a:ext>
          </a:extLst>
        </cdr:cNvPr>
        <cdr:cNvCxnSpPr/>
      </cdr:nvCxnSpPr>
      <cdr:spPr>
        <a:xfrm xmlns:a="http://schemas.openxmlformats.org/drawingml/2006/main" flipH="1" flipV="1">
          <a:off x="3010373" y="1944386"/>
          <a:ext cx="9053" cy="413053"/>
        </a:xfrm>
        <a:prstGeom xmlns:a="http://schemas.openxmlformats.org/drawingml/2006/main" prst="straightConnector1">
          <a:avLst/>
        </a:prstGeom>
        <a:ln xmlns:a="http://schemas.openxmlformats.org/drawingml/2006/main">
          <a:solidFill>
            <a:schemeClr val="tx1"/>
          </a:solidFill>
          <a:headEnd type="triangle"/>
          <a:tailEnd type="non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0.5875</cdr:x>
      <cdr:y>0.508</cdr:y>
    </cdr:from>
    <cdr:to>
      <cdr:x>0.94375</cdr:x>
      <cdr:y>0.65225</cdr:y>
    </cdr:to>
    <cdr:sp macro="" textlink="">
      <cdr:nvSpPr>
        <cdr:cNvPr id="4" name="TextBox 3">
          <a:extLst xmlns:a="http://schemas.openxmlformats.org/drawingml/2006/main">
            <a:ext uri="{FF2B5EF4-FFF2-40B4-BE49-F238E27FC236}">
              <a16:creationId xmlns:a16="http://schemas.microsoft.com/office/drawing/2014/main" id="{8E2A688D-F4C0-2CF8-F23D-88EE65E95E0C}"/>
            </a:ext>
          </a:extLst>
        </cdr:cNvPr>
        <cdr:cNvSpPr txBox="1"/>
      </cdr:nvSpPr>
      <cdr:spPr>
        <a:xfrm xmlns:a="http://schemas.openxmlformats.org/drawingml/2006/main">
          <a:off x="2893111" y="1662105"/>
          <a:ext cx="1754326" cy="4719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kern="1200"/>
            <a:t>Profile recalculated here</a:t>
          </a:r>
        </a:p>
      </cdr:txBody>
    </cdr:sp>
  </cdr:relSizeAnchor>
</c:userShapes>
</file>

<file path=xl/drawings/drawing3.xml><?xml version="1.0" encoding="utf-8"?>
<c:userShapes xmlns:c="http://schemas.openxmlformats.org/drawingml/2006/chart">
  <cdr:relSizeAnchor xmlns:cdr="http://schemas.openxmlformats.org/drawingml/2006/chartDrawing">
    <cdr:from>
      <cdr:x>0.60769</cdr:x>
      <cdr:y>0.56597</cdr:y>
    </cdr:from>
    <cdr:to>
      <cdr:x>0.60962</cdr:x>
      <cdr:y>0.7238</cdr:y>
    </cdr:to>
    <cdr:cxnSp macro="">
      <cdr:nvCxnSpPr>
        <cdr:cNvPr id="3" name="Straight Arrow Connector 2">
          <a:extLst xmlns:a="http://schemas.openxmlformats.org/drawingml/2006/main">
            <a:ext uri="{FF2B5EF4-FFF2-40B4-BE49-F238E27FC236}">
              <a16:creationId xmlns:a16="http://schemas.microsoft.com/office/drawing/2014/main" id="{61657511-DB59-9075-6C22-CF90323618FE}"/>
            </a:ext>
          </a:extLst>
        </cdr:cNvPr>
        <cdr:cNvCxnSpPr/>
      </cdr:nvCxnSpPr>
      <cdr:spPr>
        <a:xfrm xmlns:a="http://schemas.openxmlformats.org/drawingml/2006/main" flipH="1" flipV="1">
          <a:off x="3009900" y="2185988"/>
          <a:ext cx="9525" cy="609600"/>
        </a:xfrm>
        <a:prstGeom xmlns:a="http://schemas.openxmlformats.org/drawingml/2006/main" prst="straightConnector1">
          <a:avLst/>
        </a:prstGeom>
        <a:ln xmlns:a="http://schemas.openxmlformats.org/drawingml/2006/main">
          <a:solidFill>
            <a:schemeClr val="tx1"/>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0.60769</cdr:x>
      <cdr:y>0.55364</cdr:y>
    </cdr:from>
    <cdr:to>
      <cdr:x>0.91731</cdr:x>
      <cdr:y>0.67201</cdr:y>
    </cdr:to>
    <cdr:sp macro="" textlink="">
      <cdr:nvSpPr>
        <cdr:cNvPr id="4" name="TextBox 3">
          <a:extLst xmlns:a="http://schemas.openxmlformats.org/drawingml/2006/main">
            <a:ext uri="{FF2B5EF4-FFF2-40B4-BE49-F238E27FC236}">
              <a16:creationId xmlns:a16="http://schemas.microsoft.com/office/drawing/2014/main" id="{26BBE9D2-BFB9-C77F-2881-3C404E2F17E2}"/>
            </a:ext>
          </a:extLst>
        </cdr:cNvPr>
        <cdr:cNvSpPr txBox="1"/>
      </cdr:nvSpPr>
      <cdr:spPr>
        <a:xfrm xmlns:a="http://schemas.openxmlformats.org/drawingml/2006/main">
          <a:off x="3009900" y="2138363"/>
          <a:ext cx="153352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kern="1200"/>
            <a:t>England profile recalculated</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276225</xdr:colOff>
      <xdr:row>14</xdr:row>
      <xdr:rowOff>76200</xdr:rowOff>
    </xdr:from>
    <xdr:to>
      <xdr:col>0</xdr:col>
      <xdr:colOff>646557</xdr:colOff>
      <xdr:row>17</xdr:row>
      <xdr:rowOff>123825</xdr:rowOff>
    </xdr:to>
    <xdr:sp macro="" textlink="">
      <xdr:nvSpPr>
        <xdr:cNvPr id="3" name="Arrow: Up 2">
          <a:extLst>
            <a:ext uri="{FF2B5EF4-FFF2-40B4-BE49-F238E27FC236}">
              <a16:creationId xmlns:a16="http://schemas.microsoft.com/office/drawing/2014/main" id="{09E79196-05F5-4BD0-B99C-DCF66FDFE4C7}"/>
            </a:ext>
          </a:extLst>
        </xdr:cNvPr>
        <xdr:cNvSpPr/>
      </xdr:nvSpPr>
      <xdr:spPr>
        <a:xfrm>
          <a:off x="276225" y="2171700"/>
          <a:ext cx="341757" cy="619125"/>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kern="1200"/>
        </a:p>
      </xdr:txBody>
    </xdr:sp>
    <xdr:clientData/>
  </xdr:twoCellAnchor>
  <xdr:twoCellAnchor>
    <xdr:from>
      <xdr:col>3</xdr:col>
      <xdr:colOff>409581</xdr:colOff>
      <xdr:row>7</xdr:row>
      <xdr:rowOff>171456</xdr:rowOff>
    </xdr:from>
    <xdr:to>
      <xdr:col>11</xdr:col>
      <xdr:colOff>104781</xdr:colOff>
      <xdr:row>22</xdr:row>
      <xdr:rowOff>57156</xdr:rowOff>
    </xdr:to>
    <xdr:graphicFrame macro="">
      <xdr:nvGraphicFramePr>
        <xdr:cNvPr id="4" name="Chart 3">
          <a:extLst>
            <a:ext uri="{FF2B5EF4-FFF2-40B4-BE49-F238E27FC236}">
              <a16:creationId xmlns:a16="http://schemas.microsoft.com/office/drawing/2014/main" id="{0C119DA0-2A30-1A41-BBBF-8D373FE88E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161925</xdr:colOff>
      <xdr:row>2</xdr:row>
      <xdr:rowOff>19050</xdr:rowOff>
    </xdr:from>
    <xdr:to>
      <xdr:col>26</xdr:col>
      <xdr:colOff>228600</xdr:colOff>
      <xdr:row>4</xdr:row>
      <xdr:rowOff>95250</xdr:rowOff>
    </xdr:to>
    <xdr:cxnSp macro="">
      <xdr:nvCxnSpPr>
        <xdr:cNvPr id="5" name="Straight Arrow Connector 4">
          <a:extLst>
            <a:ext uri="{FF2B5EF4-FFF2-40B4-BE49-F238E27FC236}">
              <a16:creationId xmlns:a16="http://schemas.microsoft.com/office/drawing/2014/main" id="{185E21C0-4402-053A-DDAC-15CD0A3880AE}"/>
            </a:ext>
          </a:extLst>
        </xdr:cNvPr>
        <xdr:cNvCxnSpPr/>
      </xdr:nvCxnSpPr>
      <xdr:spPr>
        <a:xfrm>
          <a:off x="17011650" y="400050"/>
          <a:ext cx="66675" cy="457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342900</xdr:colOff>
      <xdr:row>6</xdr:row>
      <xdr:rowOff>161925</xdr:rowOff>
    </xdr:from>
    <xdr:to>
      <xdr:col>26</xdr:col>
      <xdr:colOff>238125</xdr:colOff>
      <xdr:row>9</xdr:row>
      <xdr:rowOff>123825</xdr:rowOff>
    </xdr:to>
    <xdr:cxnSp macro="">
      <xdr:nvCxnSpPr>
        <xdr:cNvPr id="9" name="Straight Arrow Connector 8">
          <a:extLst>
            <a:ext uri="{FF2B5EF4-FFF2-40B4-BE49-F238E27FC236}">
              <a16:creationId xmlns:a16="http://schemas.microsoft.com/office/drawing/2014/main" id="{528243BB-9761-D3BC-5445-D836CF11FA9C}"/>
            </a:ext>
          </a:extLst>
        </xdr:cNvPr>
        <xdr:cNvCxnSpPr/>
      </xdr:nvCxnSpPr>
      <xdr:spPr>
        <a:xfrm flipV="1">
          <a:off x="16583025" y="1304925"/>
          <a:ext cx="504825" cy="5334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livebirths/datasets/birthsummarytables" TargetMode="External"/><Relationship Id="rId2" Type="http://schemas.openxmlformats.org/officeDocument/2006/relationships/hyperlink" Target="https://www.ons.gov.uk/peoplepopulationandcommunity/birthsdeathsandmarriages/livebirths/datasets/birthsinenglandandwalesbirthregistrations" TargetMode="External"/><Relationship Id="rId1" Type="http://schemas.openxmlformats.org/officeDocument/2006/relationships/hyperlink" Target="https://www.ons.gov.uk/peoplepopulationandcommunity/birthsdeathsandmarriages/livebirths/datasets/birthsummary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B784-7629-4469-98D9-9410F22157F7}">
  <dimension ref="A1:B30"/>
  <sheetViews>
    <sheetView workbookViewId="0">
      <selection activeCell="A5" sqref="A5"/>
    </sheetView>
  </sheetViews>
  <sheetFormatPr defaultRowHeight="15" x14ac:dyDescent="0.25"/>
  <cols>
    <col min="1" max="1" width="10.140625" customWidth="1"/>
  </cols>
  <sheetData>
    <row r="1" spans="1:2" x14ac:dyDescent="0.25">
      <c r="A1" s="90" t="s">
        <v>1140</v>
      </c>
    </row>
    <row r="2" spans="1:2" x14ac:dyDescent="0.25">
      <c r="A2" s="105" t="s">
        <v>1159</v>
      </c>
    </row>
    <row r="3" spans="1:2" x14ac:dyDescent="0.25">
      <c r="A3" t="s">
        <v>1160</v>
      </c>
    </row>
    <row r="4" spans="1:2" x14ac:dyDescent="0.25">
      <c r="A4" t="s">
        <v>1369</v>
      </c>
    </row>
    <row r="5" spans="1:2" x14ac:dyDescent="0.25">
      <c r="A5" t="s">
        <v>1153</v>
      </c>
    </row>
    <row r="6" spans="1:2" x14ac:dyDescent="0.25">
      <c r="A6" t="s">
        <v>1163</v>
      </c>
    </row>
    <row r="7" spans="1:2" x14ac:dyDescent="0.25">
      <c r="A7" t="s">
        <v>1164</v>
      </c>
    </row>
    <row r="9" spans="1:2" x14ac:dyDescent="0.25">
      <c r="A9" t="s">
        <v>1141</v>
      </c>
      <c r="B9" t="s">
        <v>0</v>
      </c>
    </row>
    <row r="10" spans="1:2" x14ac:dyDescent="0.25">
      <c r="A10" t="s">
        <v>1142</v>
      </c>
      <c r="B10" t="s">
        <v>1143</v>
      </c>
    </row>
    <row r="11" spans="1:2" x14ac:dyDescent="0.25">
      <c r="A11" t="s">
        <v>1144</v>
      </c>
      <c r="B11" t="s">
        <v>1162</v>
      </c>
    </row>
    <row r="12" spans="1:2" x14ac:dyDescent="0.25">
      <c r="A12" t="s">
        <v>1145</v>
      </c>
      <c r="B12" t="s">
        <v>1146</v>
      </c>
    </row>
    <row r="14" spans="1:2" x14ac:dyDescent="0.25">
      <c r="A14" t="s">
        <v>1147</v>
      </c>
      <c r="B14" t="s">
        <v>1148</v>
      </c>
    </row>
    <row r="16" spans="1:2" x14ac:dyDescent="0.25">
      <c r="A16" t="s">
        <v>1150</v>
      </c>
    </row>
    <row r="18" spans="1:1" x14ac:dyDescent="0.25">
      <c r="A18" t="s">
        <v>1151</v>
      </c>
    </row>
    <row r="19" spans="1:1" x14ac:dyDescent="0.25">
      <c r="A19" t="s">
        <v>1152</v>
      </c>
    </row>
    <row r="21" spans="1:1" x14ac:dyDescent="0.25">
      <c r="A21" t="s">
        <v>1154</v>
      </c>
    </row>
    <row r="23" spans="1:1" x14ac:dyDescent="0.25">
      <c r="A23" t="s">
        <v>1157</v>
      </c>
    </row>
    <row r="25" spans="1:1" x14ac:dyDescent="0.25">
      <c r="A25" s="90" t="s">
        <v>1158</v>
      </c>
    </row>
    <row r="26" spans="1:1" x14ac:dyDescent="0.25">
      <c r="A26" t="s">
        <v>1149</v>
      </c>
    </row>
    <row r="27" spans="1:1" x14ac:dyDescent="0.25">
      <c r="A27" t="s">
        <v>1155</v>
      </c>
    </row>
    <row r="28" spans="1:1" x14ac:dyDescent="0.25">
      <c r="A28" t="s">
        <v>1156</v>
      </c>
    </row>
    <row r="30" spans="1:1" x14ac:dyDescent="0.25">
      <c r="A30" t="s">
        <v>1161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8F35-0140-46D7-8329-6A53997955C7}">
  <dimension ref="A1:AS22"/>
  <sheetViews>
    <sheetView workbookViewId="0">
      <selection sqref="A1:XFD1048576"/>
    </sheetView>
  </sheetViews>
  <sheetFormatPr defaultRowHeight="15" x14ac:dyDescent="0.25"/>
  <cols>
    <col min="1" max="1" width="9.28515625" style="99" customWidth="1"/>
    <col min="2" max="2" width="24" bestFit="1" customWidth="1"/>
  </cols>
  <sheetData>
    <row r="1" spans="1:45" s="93" customFormat="1" x14ac:dyDescent="0.25">
      <c r="A1" s="97"/>
      <c r="C1" s="93">
        <v>2000</v>
      </c>
      <c r="D1" s="93">
        <v>2001</v>
      </c>
      <c r="E1" s="93">
        <v>2002</v>
      </c>
      <c r="F1" s="93">
        <v>2003</v>
      </c>
      <c r="G1" s="93">
        <v>2004</v>
      </c>
      <c r="H1" s="93">
        <v>2005</v>
      </c>
      <c r="I1" s="93">
        <v>2006</v>
      </c>
      <c r="J1" s="93">
        <v>2007</v>
      </c>
      <c r="K1" s="93">
        <v>2008</v>
      </c>
      <c r="L1" s="93">
        <v>2009</v>
      </c>
      <c r="M1" s="93">
        <v>2010</v>
      </c>
      <c r="N1" s="93">
        <v>2011</v>
      </c>
      <c r="O1" s="93">
        <v>2012</v>
      </c>
      <c r="P1" s="93">
        <v>2013</v>
      </c>
      <c r="Q1" s="93">
        <v>2014</v>
      </c>
      <c r="R1" s="93">
        <v>2015</v>
      </c>
      <c r="S1" s="93">
        <v>2016</v>
      </c>
      <c r="T1" s="93">
        <v>2017</v>
      </c>
      <c r="U1" s="93">
        <v>2018</v>
      </c>
      <c r="V1" s="93">
        <v>2019</v>
      </c>
      <c r="W1" s="93">
        <v>2020</v>
      </c>
      <c r="X1" s="93">
        <v>2021</v>
      </c>
      <c r="Y1" s="93">
        <v>2022</v>
      </c>
      <c r="Z1" s="93">
        <v>2023</v>
      </c>
      <c r="AA1" s="94">
        <v>2024</v>
      </c>
      <c r="AB1" s="94">
        <v>2025</v>
      </c>
      <c r="AC1" s="94">
        <v>2026</v>
      </c>
      <c r="AD1" s="94">
        <v>2027</v>
      </c>
      <c r="AE1" s="94">
        <v>2028</v>
      </c>
      <c r="AF1" s="94">
        <v>2029</v>
      </c>
      <c r="AG1" s="94">
        <v>2030</v>
      </c>
      <c r="AH1" s="94">
        <v>2031</v>
      </c>
      <c r="AI1" s="94">
        <v>2032</v>
      </c>
      <c r="AJ1" s="94">
        <v>2033</v>
      </c>
      <c r="AK1" s="94">
        <v>2034</v>
      </c>
      <c r="AL1" s="94">
        <v>2035</v>
      </c>
      <c r="AM1" s="94">
        <v>2036</v>
      </c>
      <c r="AN1" s="94">
        <v>2037</v>
      </c>
      <c r="AO1" s="94">
        <v>2038</v>
      </c>
      <c r="AP1" s="94">
        <v>2039</v>
      </c>
      <c r="AQ1" s="94">
        <v>2040</v>
      </c>
      <c r="AR1" s="94">
        <v>2041</v>
      </c>
      <c r="AS1" s="94">
        <v>2042</v>
      </c>
    </row>
    <row r="2" spans="1:45" x14ac:dyDescent="0.25">
      <c r="A2" s="97" t="s">
        <v>1121</v>
      </c>
      <c r="B2" s="93" t="s">
        <v>1118</v>
      </c>
      <c r="C2">
        <v>571629</v>
      </c>
      <c r="D2">
        <v>564110</v>
      </c>
      <c r="E2">
        <v>566082</v>
      </c>
      <c r="F2">
        <v>584760</v>
      </c>
      <c r="G2">
        <v>607716</v>
      </c>
      <c r="H2">
        <v>611667</v>
      </c>
      <c r="I2">
        <v>636186</v>
      </c>
      <c r="J2">
        <v>655708</v>
      </c>
      <c r="K2">
        <v>671391</v>
      </c>
      <c r="L2">
        <v>671521</v>
      </c>
      <c r="M2">
        <v>687467</v>
      </c>
      <c r="N2">
        <v>688613</v>
      </c>
      <c r="O2">
        <v>692785</v>
      </c>
      <c r="P2">
        <v>664947</v>
      </c>
      <c r="Q2">
        <v>661975</v>
      </c>
      <c r="R2">
        <v>664825</v>
      </c>
      <c r="S2">
        <v>661882</v>
      </c>
      <c r="T2">
        <v>647235</v>
      </c>
      <c r="U2">
        <v>625990</v>
      </c>
      <c r="V2">
        <v>610868</v>
      </c>
      <c r="W2">
        <v>584005</v>
      </c>
      <c r="X2">
        <v>596340</v>
      </c>
      <c r="Y2">
        <v>577883</v>
      </c>
      <c r="Z2">
        <v>564084</v>
      </c>
      <c r="AA2" s="87">
        <v>566082</v>
      </c>
      <c r="AB2" s="87">
        <v>584760</v>
      </c>
      <c r="AC2" s="87">
        <v>607716</v>
      </c>
      <c r="AD2" s="87">
        <v>611667</v>
      </c>
      <c r="AE2" s="87">
        <v>636186</v>
      </c>
      <c r="AF2" s="87">
        <v>655708</v>
      </c>
      <c r="AG2" s="87">
        <v>671391</v>
      </c>
      <c r="AH2" s="87">
        <v>671521</v>
      </c>
      <c r="AI2" s="87">
        <v>687467</v>
      </c>
      <c r="AJ2" s="87">
        <v>688613</v>
      </c>
      <c r="AK2" s="87">
        <v>692785</v>
      </c>
      <c r="AL2" s="87">
        <v>664947</v>
      </c>
      <c r="AM2" s="87">
        <v>661975</v>
      </c>
      <c r="AN2" s="87">
        <v>664825</v>
      </c>
      <c r="AO2" s="87">
        <v>661882</v>
      </c>
      <c r="AP2" s="87">
        <v>647235</v>
      </c>
      <c r="AQ2" s="87">
        <v>625990</v>
      </c>
      <c r="AR2" s="87">
        <v>610868</v>
      </c>
      <c r="AS2" s="87">
        <v>584005</v>
      </c>
    </row>
    <row r="3" spans="1:45" x14ac:dyDescent="0.25">
      <c r="A3" s="98">
        <f>K4/K$2</f>
        <v>5.6107394945717178E-3</v>
      </c>
      <c r="B3" s="93" t="s">
        <v>1139</v>
      </c>
      <c r="C3" s="89">
        <f>C2*$A$3</f>
        <v>3207.2614065425364</v>
      </c>
      <c r="D3" s="89">
        <f t="shared" ref="D3:P3" si="0">D2*$A$3</f>
        <v>3165.0742562828518</v>
      </c>
      <c r="E3" s="89">
        <f t="shared" si="0"/>
        <v>3176.1386345661472</v>
      </c>
      <c r="F3" s="89">
        <f t="shared" si="0"/>
        <v>3280.9360268457576</v>
      </c>
      <c r="G3" s="89">
        <f t="shared" si="0"/>
        <v>3409.7361626831462</v>
      </c>
      <c r="H3" s="89">
        <f t="shared" si="0"/>
        <v>3431.904194426199</v>
      </c>
      <c r="I3" s="89">
        <f t="shared" si="0"/>
        <v>3569.4739160936028</v>
      </c>
      <c r="J3" s="89">
        <f t="shared" si="0"/>
        <v>3679.0067725066319</v>
      </c>
      <c r="K3" s="89">
        <f t="shared" si="0"/>
        <v>3767</v>
      </c>
      <c r="L3" s="89">
        <f t="shared" si="0"/>
        <v>3767.7293961342943</v>
      </c>
      <c r="M3" s="89">
        <f t="shared" si="0"/>
        <v>3857.1982481147352</v>
      </c>
      <c r="N3" s="89">
        <f t="shared" si="0"/>
        <v>3863.6281555755145</v>
      </c>
      <c r="O3" s="89">
        <f t="shared" si="0"/>
        <v>3887.0361607468676</v>
      </c>
      <c r="P3" s="89">
        <f t="shared" si="0"/>
        <v>3730.8443946969801</v>
      </c>
      <c r="Q3" s="89">
        <f t="shared" ref="Q3" si="1">Q2*$A$3</f>
        <v>3714.1692769191127</v>
      </c>
      <c r="R3" s="89">
        <f t="shared" ref="R3" si="2">R2*$A$3</f>
        <v>3730.1598844786422</v>
      </c>
      <c r="S3" s="89">
        <f t="shared" ref="S3" si="3">S2*$A$3</f>
        <v>3713.6474781461179</v>
      </c>
      <c r="T3" s="89">
        <f t="shared" ref="T3" si="4">T2*$A$3</f>
        <v>3631.4669767691257</v>
      </c>
      <c r="U3" s="89">
        <f t="shared" ref="U3" si="5">U2*$A$3</f>
        <v>3512.2668162069494</v>
      </c>
      <c r="V3" s="89">
        <f t="shared" ref="V3" si="6">V2*$A$3</f>
        <v>3427.4212135700359</v>
      </c>
      <c r="W3" s="89">
        <f t="shared" ref="W3" si="7">W2*$A$3</f>
        <v>3276.6999185273562</v>
      </c>
      <c r="X3" s="89">
        <f t="shared" ref="X3" si="8">X2*$A$3</f>
        <v>3345.908390192898</v>
      </c>
      <c r="Y3" s="89">
        <f t="shared" ref="Y3" si="9">Y2*$A$3</f>
        <v>3242.3509713415879</v>
      </c>
      <c r="Z3" s="89">
        <f t="shared" ref="Z3" si="10">Z2*$A$3</f>
        <v>3164.9283770559928</v>
      </c>
      <c r="AA3" s="89">
        <f t="shared" ref="AA3" si="11">AA2*$A$3</f>
        <v>3176.1386345661472</v>
      </c>
      <c r="AB3" s="89">
        <f t="shared" ref="AB3" si="12">AB2*$A$3</f>
        <v>3280.9360268457576</v>
      </c>
      <c r="AC3" s="89">
        <f t="shared" ref="AC3" si="13">AC2*$A$3</f>
        <v>3409.7361626831462</v>
      </c>
      <c r="AD3" s="89">
        <f t="shared" ref="AD3" si="14">AD2*$A$3</f>
        <v>3431.904194426199</v>
      </c>
      <c r="AE3" s="89">
        <f t="shared" ref="AE3" si="15">AE2*$A$3</f>
        <v>3569.4739160936028</v>
      </c>
      <c r="AF3" s="89">
        <f t="shared" ref="AF3" si="16">AF2*$A$3</f>
        <v>3679.0067725066319</v>
      </c>
      <c r="AG3" s="89">
        <f t="shared" ref="AG3" si="17">AG2*$A$3</f>
        <v>3767</v>
      </c>
      <c r="AH3" s="89">
        <f t="shared" ref="AH3" si="18">AH2*$A$3</f>
        <v>3767.7293961342943</v>
      </c>
      <c r="AI3" s="89">
        <f t="shared" ref="AI3" si="19">AI2*$A$3</f>
        <v>3857.1982481147352</v>
      </c>
      <c r="AJ3" s="89">
        <f t="shared" ref="AJ3" si="20">AJ2*$A$3</f>
        <v>3863.6281555755145</v>
      </c>
      <c r="AK3" s="89">
        <f t="shared" ref="AK3" si="21">AK2*$A$3</f>
        <v>3887.0361607468676</v>
      </c>
      <c r="AL3" s="89">
        <f t="shared" ref="AL3" si="22">AL2*$A$3</f>
        <v>3730.8443946969801</v>
      </c>
      <c r="AM3" s="89">
        <f t="shared" ref="AM3" si="23">AM2*$A$3</f>
        <v>3714.1692769191127</v>
      </c>
      <c r="AN3" s="89">
        <f t="shared" ref="AN3" si="24">AN2*$A$3</f>
        <v>3730.1598844786422</v>
      </c>
      <c r="AO3" s="89">
        <f t="shared" ref="AO3" si="25">AO2*$A$3</f>
        <v>3713.6474781461179</v>
      </c>
      <c r="AP3" s="89">
        <f t="shared" ref="AP3" si="26">AP2*$A$3</f>
        <v>3631.4669767691257</v>
      </c>
      <c r="AQ3" s="89">
        <f t="shared" ref="AQ3" si="27">AQ2*$A$3</f>
        <v>3512.2668162069494</v>
      </c>
      <c r="AR3" s="89">
        <f t="shared" ref="AR3" si="28">AR2*$A$3</f>
        <v>3427.4212135700359</v>
      </c>
      <c r="AS3" s="89">
        <f t="shared" ref="AS3" si="29">AS2*$A$3</f>
        <v>3276.6999185273562</v>
      </c>
    </row>
    <row r="4" spans="1:45" x14ac:dyDescent="0.25">
      <c r="B4" s="93" t="s">
        <v>490</v>
      </c>
      <c r="K4">
        <v>3767</v>
      </c>
      <c r="L4">
        <v>3804</v>
      </c>
      <c r="M4">
        <v>3912</v>
      </c>
      <c r="N4">
        <v>3927</v>
      </c>
      <c r="O4" s="102">
        <v>3887</v>
      </c>
      <c r="P4">
        <v>3901</v>
      </c>
      <c r="Q4">
        <v>3667</v>
      </c>
      <c r="R4">
        <v>3882</v>
      </c>
      <c r="S4">
        <v>3649</v>
      </c>
      <c r="T4">
        <v>3504</v>
      </c>
      <c r="U4">
        <v>3451</v>
      </c>
      <c r="V4">
        <v>3273</v>
      </c>
      <c r="W4">
        <v>3219</v>
      </c>
      <c r="X4">
        <v>3329</v>
      </c>
      <c r="Y4">
        <v>3073</v>
      </c>
      <c r="Z4">
        <v>3170</v>
      </c>
    </row>
    <row r="5" spans="1:45" x14ac:dyDescent="0.25">
      <c r="A5" s="98">
        <f>K6/K$2</f>
        <v>4.8838903113089093E-3</v>
      </c>
      <c r="B5" s="93" t="s">
        <v>1120</v>
      </c>
      <c r="C5" s="89">
        <f t="shared" ref="C5:Z5" si="30">C2*$A$5</f>
        <v>2791.7733347632006</v>
      </c>
      <c r="D5" s="89">
        <f t="shared" si="30"/>
        <v>2755.0513635124689</v>
      </c>
      <c r="E5" s="89">
        <f t="shared" si="30"/>
        <v>2764.6823952063701</v>
      </c>
      <c r="F5" s="89">
        <f t="shared" si="30"/>
        <v>2855.9036984409977</v>
      </c>
      <c r="G5" s="89">
        <f t="shared" si="30"/>
        <v>2968.018284427405</v>
      </c>
      <c r="H5" s="89">
        <f t="shared" si="30"/>
        <v>2987.3145350473865</v>
      </c>
      <c r="I5" s="89">
        <f t="shared" si="30"/>
        <v>3107.0626415903698</v>
      </c>
      <c r="J5" s="89">
        <f t="shared" si="30"/>
        <v>3202.4059482477423</v>
      </c>
      <c r="K5" s="89">
        <f t="shared" si="30"/>
        <v>3279</v>
      </c>
      <c r="L5" s="89">
        <f t="shared" si="30"/>
        <v>3279.63490574047</v>
      </c>
      <c r="M5" s="89">
        <f t="shared" si="30"/>
        <v>3357.5134206446019</v>
      </c>
      <c r="N5" s="89">
        <f t="shared" si="30"/>
        <v>3363.1103589413619</v>
      </c>
      <c r="O5" s="103">
        <f t="shared" si="30"/>
        <v>3383.4859493201429</v>
      </c>
      <c r="P5" s="89">
        <f t="shared" si="30"/>
        <v>3247.5282108339252</v>
      </c>
      <c r="Q5" s="89">
        <f t="shared" si="30"/>
        <v>3233.0132888287153</v>
      </c>
      <c r="R5" s="89">
        <f t="shared" si="30"/>
        <v>3246.9323762159456</v>
      </c>
      <c r="S5" s="89">
        <f t="shared" si="30"/>
        <v>3232.5590870297633</v>
      </c>
      <c r="T5" s="89">
        <f t="shared" si="30"/>
        <v>3161.024745640022</v>
      </c>
      <c r="U5" s="89">
        <f t="shared" si="30"/>
        <v>3057.2664959762642</v>
      </c>
      <c r="V5" s="89">
        <f t="shared" si="30"/>
        <v>2983.4123066886509</v>
      </c>
      <c r="W5" s="89">
        <f t="shared" si="30"/>
        <v>2852.2163612559598</v>
      </c>
      <c r="X5" s="89">
        <f t="shared" si="30"/>
        <v>2912.459148245955</v>
      </c>
      <c r="Y5" s="89">
        <f t="shared" si="30"/>
        <v>2822.3171847701265</v>
      </c>
      <c r="Z5" s="89">
        <f t="shared" si="30"/>
        <v>2754.9243823643747</v>
      </c>
      <c r="AA5" s="95">
        <f t="shared" ref="AA5:AS5" si="31">AA2*$A$5*2541/2755</f>
        <v>2549.9302962683796</v>
      </c>
      <c r="AB5" s="95">
        <f t="shared" si="31"/>
        <v>2634.0658068016605</v>
      </c>
      <c r="AC5" s="95">
        <f t="shared" si="31"/>
        <v>2737.4716735862198</v>
      </c>
      <c r="AD5" s="95">
        <f t="shared" si="31"/>
        <v>2755.2690502923447</v>
      </c>
      <c r="AE5" s="95">
        <f t="shared" si="31"/>
        <v>2865.7154890312627</v>
      </c>
      <c r="AF5" s="95">
        <f t="shared" si="31"/>
        <v>2953.6528183294058</v>
      </c>
      <c r="AG5" s="95">
        <f t="shared" si="31"/>
        <v>3024.2972776769511</v>
      </c>
      <c r="AH5" s="95">
        <f t="shared" si="31"/>
        <v>3024.88286587533</v>
      </c>
      <c r="AI5" s="95">
        <f t="shared" si="31"/>
        <v>3096.7120151934423</v>
      </c>
      <c r="AJ5" s="95">
        <f t="shared" si="31"/>
        <v>3101.8742003883849</v>
      </c>
      <c r="AK5" s="95">
        <f t="shared" si="31"/>
        <v>3120.6670770317546</v>
      </c>
      <c r="AL5" s="95">
        <f t="shared" si="31"/>
        <v>2995.2701211357548</v>
      </c>
      <c r="AM5" s="95">
        <f t="shared" si="31"/>
        <v>2981.8826740158861</v>
      </c>
      <c r="AN5" s="95">
        <f t="shared" si="31"/>
        <v>2994.7205691341987</v>
      </c>
      <c r="AO5" s="95">
        <f t="shared" si="31"/>
        <v>2981.4637532278143</v>
      </c>
      <c r="AP5" s="95">
        <f t="shared" si="31"/>
        <v>2915.4859813688913</v>
      </c>
      <c r="AQ5" s="95">
        <f t="shared" si="31"/>
        <v>2819.7873561799229</v>
      </c>
      <c r="AR5" s="95">
        <f t="shared" si="31"/>
        <v>2751.6699351346142</v>
      </c>
      <c r="AS5" s="95">
        <f t="shared" si="31"/>
        <v>2630.6648907264585</v>
      </c>
    </row>
    <row r="6" spans="1:45" x14ac:dyDescent="0.25">
      <c r="B6" s="93" t="s">
        <v>498</v>
      </c>
      <c r="C6" s="89"/>
      <c r="D6" s="89"/>
      <c r="E6" s="89"/>
      <c r="F6" s="89"/>
      <c r="G6" s="89"/>
      <c r="H6" s="89"/>
      <c r="I6" s="89"/>
      <c r="J6" s="89"/>
      <c r="K6">
        <v>3279</v>
      </c>
      <c r="L6">
        <v>3230</v>
      </c>
      <c r="M6">
        <v>3448</v>
      </c>
      <c r="N6">
        <v>3550</v>
      </c>
      <c r="O6" s="102">
        <v>3420</v>
      </c>
      <c r="P6">
        <v>3272</v>
      </c>
      <c r="Q6">
        <v>3306</v>
      </c>
      <c r="R6">
        <v>3305</v>
      </c>
      <c r="S6">
        <v>3194</v>
      </c>
      <c r="T6">
        <v>3152</v>
      </c>
      <c r="U6">
        <v>3017</v>
      </c>
      <c r="V6">
        <v>2899</v>
      </c>
      <c r="W6">
        <v>2791</v>
      </c>
      <c r="X6">
        <v>2803</v>
      </c>
      <c r="Y6">
        <v>2660</v>
      </c>
      <c r="Z6">
        <v>2541</v>
      </c>
      <c r="AA6" s="89"/>
      <c r="AB6" s="89"/>
      <c r="AC6" s="89"/>
      <c r="AD6" s="89"/>
      <c r="AE6" s="89"/>
      <c r="AF6" s="89"/>
      <c r="AG6" s="89"/>
      <c r="AH6" s="89"/>
      <c r="AI6" s="89"/>
      <c r="AJ6" s="89"/>
      <c r="AK6" s="89"/>
      <c r="AL6" s="89"/>
      <c r="AM6" s="89"/>
      <c r="AN6" s="89"/>
      <c r="AO6" s="89"/>
      <c r="AP6" s="89"/>
      <c r="AQ6" s="89"/>
      <c r="AR6" s="89"/>
      <c r="AS6" s="89"/>
    </row>
    <row r="7" spans="1:45" x14ac:dyDescent="0.25">
      <c r="A7" s="98">
        <f>K8/K$2</f>
        <v>4.9196369924529816E-3</v>
      </c>
      <c r="B7" s="93" t="s">
        <v>1129</v>
      </c>
      <c r="C7" s="89">
        <f t="shared" ref="C7:J7" si="32">C2*$A$7</f>
        <v>2812.2071743589054</v>
      </c>
      <c r="D7" s="89">
        <f t="shared" si="32"/>
        <v>2775.2164238126516</v>
      </c>
      <c r="E7" s="89">
        <f t="shared" si="32"/>
        <v>2784.9179479617687</v>
      </c>
      <c r="F7" s="89">
        <f t="shared" si="32"/>
        <v>2876.8069277068057</v>
      </c>
      <c r="G7" s="89">
        <f t="shared" si="32"/>
        <v>2989.7421145055559</v>
      </c>
      <c r="H7" s="89">
        <f t="shared" si="32"/>
        <v>3009.1796002627379</v>
      </c>
      <c r="I7" s="89">
        <f t="shared" si="32"/>
        <v>3129.8041796806924</v>
      </c>
      <c r="J7" s="89">
        <f t="shared" si="32"/>
        <v>3225.8453330473594</v>
      </c>
      <c r="K7" s="89">
        <f>K2*$A$7</f>
        <v>3302.9999999999995</v>
      </c>
      <c r="L7" s="89">
        <f t="shared" ref="L7:Z7" si="33">L2*$A$7</f>
        <v>3303.6395528090188</v>
      </c>
      <c r="M7" s="89">
        <f t="shared" si="33"/>
        <v>3382.088084290674</v>
      </c>
      <c r="N7" s="89">
        <f t="shared" si="33"/>
        <v>3387.7259882840249</v>
      </c>
      <c r="O7" s="89">
        <f t="shared" si="33"/>
        <v>3408.2507138165388</v>
      </c>
      <c r="P7" s="89">
        <f t="shared" si="33"/>
        <v>3271.2978592206327</v>
      </c>
      <c r="Q7" s="89">
        <f t="shared" si="33"/>
        <v>3256.6766980790626</v>
      </c>
      <c r="R7" s="89">
        <f t="shared" si="33"/>
        <v>3270.6976635075534</v>
      </c>
      <c r="S7" s="89">
        <f t="shared" si="33"/>
        <v>3256.2191718387644</v>
      </c>
      <c r="T7" s="89">
        <f t="shared" si="33"/>
        <v>3184.1612488103056</v>
      </c>
      <c r="U7" s="89">
        <f t="shared" si="33"/>
        <v>3079.6435609056421</v>
      </c>
      <c r="V7" s="89">
        <f t="shared" si="33"/>
        <v>3005.2488103057681</v>
      </c>
      <c r="W7" s="89">
        <f t="shared" si="33"/>
        <v>2873.0926017775037</v>
      </c>
      <c r="X7" s="89">
        <f t="shared" si="33"/>
        <v>2933.7763240794111</v>
      </c>
      <c r="Y7" s="89">
        <f t="shared" si="33"/>
        <v>2842.9745841097065</v>
      </c>
      <c r="Z7" s="89">
        <f t="shared" si="33"/>
        <v>2775.0885132508479</v>
      </c>
      <c r="AA7" s="106">
        <f>AA2*$A$7*2061/2775</f>
        <v>2068.3660867564704</v>
      </c>
      <c r="AB7" s="106">
        <f t="shared" ref="AB7:AS7" si="34">AB2*$A$7*2061/2775</f>
        <v>2136.6122803617036</v>
      </c>
      <c r="AC7" s="106">
        <f t="shared" si="34"/>
        <v>2220.4895488273696</v>
      </c>
      <c r="AD7" s="106">
        <f t="shared" si="34"/>
        <v>2234.9258220329739</v>
      </c>
      <c r="AE7" s="106">
        <f t="shared" si="34"/>
        <v>2324.5140231790656</v>
      </c>
      <c r="AF7" s="106">
        <f t="shared" si="34"/>
        <v>2395.8440473551741</v>
      </c>
      <c r="AG7" s="106">
        <f t="shared" si="34"/>
        <v>2453.1470270270265</v>
      </c>
      <c r="AH7" s="106">
        <f t="shared" si="34"/>
        <v>2453.6220246268063</v>
      </c>
      <c r="AI7" s="106">
        <f t="shared" si="34"/>
        <v>2511.8859609812898</v>
      </c>
      <c r="AJ7" s="106">
        <f t="shared" si="34"/>
        <v>2516.0732475147297</v>
      </c>
      <c r="AK7" s="106">
        <f t="shared" si="34"/>
        <v>2531.3170166399591</v>
      </c>
      <c r="AL7" s="106">
        <f t="shared" si="34"/>
        <v>2429.6017613887293</v>
      </c>
      <c r="AM7" s="106">
        <f t="shared" si="34"/>
        <v>2418.7425854922335</v>
      </c>
      <c r="AN7" s="106">
        <f t="shared" si="34"/>
        <v>2429.1559944104747</v>
      </c>
      <c r="AO7" s="106">
        <f t="shared" si="34"/>
        <v>2418.4027795170068</v>
      </c>
      <c r="AP7" s="106">
        <f t="shared" si="34"/>
        <v>2364.8851653326269</v>
      </c>
      <c r="AQ7" s="106">
        <f t="shared" si="34"/>
        <v>2287.259596045596</v>
      </c>
      <c r="AR7" s="106">
        <f t="shared" si="34"/>
        <v>2232.0064137081758</v>
      </c>
      <c r="AS7" s="106">
        <f t="shared" si="34"/>
        <v>2133.853640455292</v>
      </c>
    </row>
    <row r="8" spans="1:45" x14ac:dyDescent="0.25">
      <c r="B8" s="93" t="s">
        <v>484</v>
      </c>
      <c r="K8" s="105">
        <v>3303</v>
      </c>
      <c r="L8">
        <v>3274</v>
      </c>
      <c r="M8">
        <v>3291</v>
      </c>
      <c r="N8">
        <v>3291</v>
      </c>
      <c r="O8" s="102">
        <v>3166</v>
      </c>
      <c r="P8">
        <v>2967</v>
      </c>
      <c r="Q8">
        <v>2987</v>
      </c>
      <c r="R8">
        <v>2952</v>
      </c>
      <c r="S8">
        <v>2850</v>
      </c>
      <c r="T8">
        <v>2704</v>
      </c>
      <c r="U8">
        <v>2521</v>
      </c>
      <c r="V8">
        <v>2395</v>
      </c>
      <c r="W8">
        <v>2272</v>
      </c>
      <c r="X8">
        <v>2304</v>
      </c>
      <c r="Y8">
        <v>2099</v>
      </c>
      <c r="Z8">
        <v>2061</v>
      </c>
    </row>
    <row r="9" spans="1:45" x14ac:dyDescent="0.25">
      <c r="A9" s="98">
        <f>K10/K2</f>
        <v>4.070653315281259E-3</v>
      </c>
      <c r="B9" s="93" t="s">
        <v>1138</v>
      </c>
      <c r="C9" s="89">
        <f>C2*$A$9</f>
        <v>2326.9034839609108</v>
      </c>
      <c r="D9" s="89">
        <f t="shared" ref="D9:Z9" si="35">D2*$A$9</f>
        <v>2296.2962416833111</v>
      </c>
      <c r="E9" s="89">
        <f t="shared" si="35"/>
        <v>2304.3235700210457</v>
      </c>
      <c r="F9" s="89">
        <f t="shared" si="35"/>
        <v>2380.3552326438689</v>
      </c>
      <c r="G9" s="89">
        <f t="shared" si="35"/>
        <v>2473.8011501494657</v>
      </c>
      <c r="H9" s="89">
        <f t="shared" si="35"/>
        <v>2489.8843013981418</v>
      </c>
      <c r="I9" s="89">
        <f t="shared" si="35"/>
        <v>2589.692650035523</v>
      </c>
      <c r="J9" s="89">
        <f t="shared" si="35"/>
        <v>2669.1599440564437</v>
      </c>
      <c r="K9" s="89">
        <f t="shared" si="35"/>
        <v>2733</v>
      </c>
      <c r="L9" s="89">
        <f t="shared" si="35"/>
        <v>2733.5291849309865</v>
      </c>
      <c r="M9" s="89">
        <f t="shared" si="35"/>
        <v>2798.4398226964613</v>
      </c>
      <c r="N9" s="89">
        <f t="shared" si="35"/>
        <v>2803.1047913957736</v>
      </c>
      <c r="O9" s="89">
        <f t="shared" si="35"/>
        <v>2820.0875570271269</v>
      </c>
      <c r="P9" s="89">
        <f t="shared" si="35"/>
        <v>2706.7687100363273</v>
      </c>
      <c r="Q9" s="89">
        <f t="shared" si="35"/>
        <v>2694.6707283833116</v>
      </c>
      <c r="R9" s="89">
        <f t="shared" si="35"/>
        <v>2706.2720903318632</v>
      </c>
      <c r="S9" s="89">
        <f t="shared" si="35"/>
        <v>2694.2921576249901</v>
      </c>
      <c r="T9" s="89">
        <f t="shared" si="35"/>
        <v>2634.6692985160657</v>
      </c>
      <c r="U9" s="89">
        <f t="shared" si="35"/>
        <v>2548.1882688329151</v>
      </c>
      <c r="V9" s="89">
        <f t="shared" si="35"/>
        <v>2486.6318493992321</v>
      </c>
      <c r="W9" s="89">
        <f t="shared" si="35"/>
        <v>2377.2818893908316</v>
      </c>
      <c r="X9" s="89">
        <f t="shared" si="35"/>
        <v>2427.493398034826</v>
      </c>
      <c r="Y9" s="89">
        <f t="shared" si="35"/>
        <v>2352.3613497946799</v>
      </c>
      <c r="Z9" s="89">
        <f t="shared" si="35"/>
        <v>2296.1904046971135</v>
      </c>
      <c r="AA9" s="89">
        <f>AA2*$A$9*1882/2296</f>
        <v>1888.8227172385052</v>
      </c>
      <c r="AB9" s="89">
        <f t="shared" ref="AB9:AS9" si="36">AB2*$A$9*1882/2296</f>
        <v>1951.1448379075616</v>
      </c>
      <c r="AC9" s="89">
        <f t="shared" si="36"/>
        <v>2027.741186664327</v>
      </c>
      <c r="AD9" s="89">
        <f t="shared" si="36"/>
        <v>2040.9243271913342</v>
      </c>
      <c r="AE9" s="89">
        <f t="shared" si="36"/>
        <v>2122.7358742886995</v>
      </c>
      <c r="AF9" s="89">
        <f t="shared" si="36"/>
        <v>2187.8741353284963</v>
      </c>
      <c r="AG9" s="89">
        <f t="shared" si="36"/>
        <v>2240.202961672474</v>
      </c>
      <c r="AH9" s="89">
        <f t="shared" si="36"/>
        <v>2240.6367273693886</v>
      </c>
      <c r="AI9" s="89">
        <f t="shared" si="36"/>
        <v>2293.8430950848169</v>
      </c>
      <c r="AJ9" s="89">
        <f t="shared" si="36"/>
        <v>2297.6669065360825</v>
      </c>
      <c r="AK9" s="89">
        <f t="shared" si="36"/>
        <v>2311.5874487478454</v>
      </c>
      <c r="AL9" s="89">
        <f t="shared" si="36"/>
        <v>2218.7015297423204</v>
      </c>
      <c r="AM9" s="89">
        <f t="shared" si="36"/>
        <v>2208.7849785790036</v>
      </c>
      <c r="AN9" s="89">
        <f t="shared" si="36"/>
        <v>2218.2944573190621</v>
      </c>
      <c r="AO9" s="89">
        <f t="shared" si="36"/>
        <v>2208.474669272749</v>
      </c>
      <c r="AP9" s="89">
        <f t="shared" si="36"/>
        <v>2159.6026218672632</v>
      </c>
      <c r="AQ9" s="89">
        <f t="shared" si="36"/>
        <v>2088.7152970137399</v>
      </c>
      <c r="AR9" s="89">
        <f t="shared" si="36"/>
        <v>2038.2583364849104</v>
      </c>
      <c r="AS9" s="89">
        <f t="shared" si="36"/>
        <v>1948.6256602062476</v>
      </c>
    </row>
    <row r="10" spans="1:45" x14ac:dyDescent="0.25">
      <c r="B10" s="93" t="s">
        <v>1137</v>
      </c>
      <c r="K10">
        <v>2733</v>
      </c>
      <c r="L10">
        <v>2841</v>
      </c>
      <c r="M10">
        <v>2773</v>
      </c>
      <c r="N10">
        <v>2754</v>
      </c>
      <c r="O10" s="88">
        <v>2646</v>
      </c>
      <c r="P10">
        <v>2552</v>
      </c>
      <c r="Q10">
        <v>2440</v>
      </c>
      <c r="R10">
        <v>2345</v>
      </c>
      <c r="S10">
        <v>2509</v>
      </c>
      <c r="T10">
        <v>2392</v>
      </c>
      <c r="U10">
        <v>2314</v>
      </c>
      <c r="V10">
        <v>2189</v>
      </c>
      <c r="W10">
        <v>2031</v>
      </c>
      <c r="X10">
        <v>2146</v>
      </c>
      <c r="Y10">
        <v>2006</v>
      </c>
      <c r="Z10">
        <v>1882</v>
      </c>
    </row>
    <row r="12" spans="1:45" x14ac:dyDescent="0.25">
      <c r="AJ12" t="s">
        <v>1130</v>
      </c>
      <c r="AK12" s="109">
        <f>AK3/Z6-1</f>
        <v>0.52972694244268692</v>
      </c>
      <c r="AL12" t="s">
        <v>1133</v>
      </c>
    </row>
    <row r="13" spans="1:45" x14ac:dyDescent="0.25">
      <c r="AA13" t="s">
        <v>1119</v>
      </c>
      <c r="AK13" s="109"/>
    </row>
    <row r="14" spans="1:45" x14ac:dyDescent="0.25">
      <c r="AJ14" t="s">
        <v>1131</v>
      </c>
      <c r="AK14" s="109">
        <f>AK5/Z6-1</f>
        <v>0.22812557144106838</v>
      </c>
      <c r="AL14" t="s">
        <v>1133</v>
      </c>
    </row>
    <row r="15" spans="1:45" x14ac:dyDescent="0.25">
      <c r="AA15" t="s">
        <v>1123</v>
      </c>
      <c r="AK15" s="109"/>
    </row>
    <row r="16" spans="1:45" x14ac:dyDescent="0.25">
      <c r="AJ16" t="s">
        <v>1132</v>
      </c>
      <c r="AK16" s="109">
        <f>AK7/Z8-1</f>
        <v>0.22819845542938344</v>
      </c>
      <c r="AL16" t="s">
        <v>1133</v>
      </c>
    </row>
    <row r="17" spans="1:37" x14ac:dyDescent="0.25">
      <c r="A17" s="100" t="s">
        <v>1124</v>
      </c>
      <c r="AA17" s="96" t="s">
        <v>1122</v>
      </c>
      <c r="AK17" s="108"/>
    </row>
    <row r="18" spans="1:37" x14ac:dyDescent="0.25">
      <c r="AA18" t="s">
        <v>1127</v>
      </c>
    </row>
    <row r="19" spans="1:37" x14ac:dyDescent="0.25">
      <c r="AA19" s="107" t="s">
        <v>1134</v>
      </c>
    </row>
    <row r="21" spans="1:37" x14ac:dyDescent="0.25">
      <c r="AA21" s="104" t="s">
        <v>1135</v>
      </c>
    </row>
    <row r="22" spans="1:37" x14ac:dyDescent="0.25">
      <c r="AA22" s="104" t="s">
        <v>1128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9D75-3828-4036-9551-D77612E763A9}">
  <dimension ref="A2:AS25"/>
  <sheetViews>
    <sheetView workbookViewId="0">
      <pane xSplit="2" ySplit="4" topLeftCell="C5" activePane="bottomRight" state="frozen"/>
      <selection pane="topRight" activeCell="C1" sqref="C1"/>
      <selection pane="bottomLeft" activeCell="A2" sqref="A2"/>
      <selection pane="bottomRight" activeCell="N15" sqref="N15"/>
    </sheetView>
  </sheetViews>
  <sheetFormatPr defaultRowHeight="15" x14ac:dyDescent="0.25"/>
  <cols>
    <col min="1" max="1" width="9.28515625" style="99" customWidth="1"/>
    <col min="2" max="2" width="24" bestFit="1" customWidth="1"/>
  </cols>
  <sheetData>
    <row r="2" spans="1:45" x14ac:dyDescent="0.25">
      <c r="AA2" t="s">
        <v>1397</v>
      </c>
    </row>
    <row r="4" spans="1:45" s="93" customFormat="1" x14ac:dyDescent="0.25">
      <c r="A4" s="97"/>
      <c r="C4" s="93">
        <v>2000</v>
      </c>
      <c r="D4" s="93">
        <v>2001</v>
      </c>
      <c r="E4" s="93">
        <v>2002</v>
      </c>
      <c r="F4" s="93">
        <v>2003</v>
      </c>
      <c r="G4" s="93">
        <v>2004</v>
      </c>
      <c r="H4" s="93">
        <v>2005</v>
      </c>
      <c r="I4" s="93">
        <v>2006</v>
      </c>
      <c r="J4" s="93">
        <v>2007</v>
      </c>
      <c r="K4" s="93">
        <v>2008</v>
      </c>
      <c r="L4" s="93">
        <v>2009</v>
      </c>
      <c r="M4" s="93">
        <v>2010</v>
      </c>
      <c r="N4" s="93">
        <v>2011</v>
      </c>
      <c r="O4" s="93">
        <v>2012</v>
      </c>
      <c r="P4" s="93">
        <v>2013</v>
      </c>
      <c r="Q4" s="93">
        <v>2014</v>
      </c>
      <c r="R4" s="93">
        <v>2015</v>
      </c>
      <c r="S4" s="93">
        <v>2016</v>
      </c>
      <c r="T4" s="93">
        <v>2017</v>
      </c>
      <c r="U4" s="93">
        <v>2018</v>
      </c>
      <c r="V4" s="93">
        <v>2019</v>
      </c>
      <c r="W4" s="93">
        <v>2020</v>
      </c>
      <c r="X4" s="93">
        <v>2021</v>
      </c>
      <c r="Y4" s="93">
        <v>2022</v>
      </c>
      <c r="Z4" s="93">
        <v>2023</v>
      </c>
      <c r="AA4" s="94">
        <v>2024</v>
      </c>
      <c r="AB4" s="94">
        <v>2025</v>
      </c>
      <c r="AC4" s="94">
        <v>2026</v>
      </c>
      <c r="AD4" s="94">
        <v>2027</v>
      </c>
      <c r="AE4" s="94">
        <v>2028</v>
      </c>
      <c r="AF4" s="94">
        <v>2029</v>
      </c>
      <c r="AG4" s="94">
        <v>2030</v>
      </c>
      <c r="AH4" s="94">
        <v>2031</v>
      </c>
      <c r="AI4" s="94">
        <v>2032</v>
      </c>
      <c r="AJ4" s="94">
        <v>2033</v>
      </c>
      <c r="AK4" s="94">
        <v>2034</v>
      </c>
      <c r="AL4" s="94">
        <v>2035</v>
      </c>
      <c r="AM4" s="94">
        <v>2036</v>
      </c>
      <c r="AN4" s="94">
        <v>2037</v>
      </c>
      <c r="AO4" s="94">
        <v>2038</v>
      </c>
      <c r="AP4" s="94">
        <v>2039</v>
      </c>
      <c r="AQ4" s="94">
        <v>2040</v>
      </c>
      <c r="AR4" s="94">
        <v>2041</v>
      </c>
      <c r="AS4" s="94">
        <v>2042</v>
      </c>
    </row>
    <row r="5" spans="1:45" x14ac:dyDescent="0.25">
      <c r="A5" s="97" t="s">
        <v>1121</v>
      </c>
      <c r="B5" s="93" t="s">
        <v>1319</v>
      </c>
      <c r="C5" s="113">
        <v>53076</v>
      </c>
      <c r="D5" s="113">
        <v>52527</v>
      </c>
      <c r="E5" s="113">
        <v>51270</v>
      </c>
      <c r="F5" s="113">
        <v>52432</v>
      </c>
      <c r="G5" s="113">
        <v>53957</v>
      </c>
      <c r="H5" s="113">
        <v>54386</v>
      </c>
      <c r="I5" s="113">
        <v>55690</v>
      </c>
      <c r="J5" s="113">
        <v>57781</v>
      </c>
      <c r="K5" s="113">
        <v>60041</v>
      </c>
      <c r="L5" s="113">
        <v>59046</v>
      </c>
      <c r="M5" s="113">
        <v>58791</v>
      </c>
      <c r="N5" s="113">
        <v>58590</v>
      </c>
      <c r="O5" s="113">
        <v>58027</v>
      </c>
      <c r="P5" s="113">
        <v>56014</v>
      </c>
      <c r="Q5" s="113">
        <v>56725</v>
      </c>
      <c r="R5" s="113">
        <v>55098</v>
      </c>
      <c r="S5" s="113">
        <v>54488</v>
      </c>
      <c r="T5" s="113">
        <v>52861</v>
      </c>
      <c r="U5" s="113">
        <v>51308</v>
      </c>
      <c r="V5" s="113">
        <v>49863</v>
      </c>
      <c r="W5" s="113">
        <v>46809</v>
      </c>
      <c r="X5" s="114">
        <v>47786</v>
      </c>
      <c r="Y5" s="114">
        <v>46959</v>
      </c>
      <c r="Z5" s="114">
        <v>45935</v>
      </c>
      <c r="AA5" s="87">
        <f>0.9*F5</f>
        <v>47188.800000000003</v>
      </c>
      <c r="AB5" s="87">
        <f t="shared" ref="AB5:AS5" si="0">0.9*G5</f>
        <v>48561.3</v>
      </c>
      <c r="AC5" s="87">
        <f t="shared" si="0"/>
        <v>48947.4</v>
      </c>
      <c r="AD5" s="87">
        <f t="shared" si="0"/>
        <v>50121</v>
      </c>
      <c r="AE5" s="87">
        <f t="shared" si="0"/>
        <v>52002.9</v>
      </c>
      <c r="AF5" s="87">
        <f t="shared" si="0"/>
        <v>54036.9</v>
      </c>
      <c r="AG5" s="87">
        <f t="shared" si="0"/>
        <v>53141.4</v>
      </c>
      <c r="AH5" s="87">
        <f t="shared" si="0"/>
        <v>52911.9</v>
      </c>
      <c r="AI5" s="87">
        <f t="shared" si="0"/>
        <v>52731</v>
      </c>
      <c r="AJ5" s="87">
        <f t="shared" si="0"/>
        <v>52224.3</v>
      </c>
      <c r="AK5" s="87">
        <f t="shared" si="0"/>
        <v>50412.6</v>
      </c>
      <c r="AL5" s="87">
        <f t="shared" si="0"/>
        <v>51052.5</v>
      </c>
      <c r="AM5" s="87">
        <f t="shared" si="0"/>
        <v>49588.200000000004</v>
      </c>
      <c r="AN5" s="87">
        <f t="shared" si="0"/>
        <v>49039.200000000004</v>
      </c>
      <c r="AO5" s="87">
        <f t="shared" si="0"/>
        <v>47574.9</v>
      </c>
      <c r="AP5" s="87">
        <f t="shared" si="0"/>
        <v>46177.200000000004</v>
      </c>
      <c r="AQ5" s="87">
        <f t="shared" si="0"/>
        <v>44876.700000000004</v>
      </c>
      <c r="AR5" s="87">
        <f t="shared" si="0"/>
        <v>42128.1</v>
      </c>
      <c r="AS5" s="87">
        <f t="shared" si="0"/>
        <v>43007.4</v>
      </c>
    </row>
    <row r="6" spans="1:45" x14ac:dyDescent="0.25">
      <c r="A6" s="98">
        <f>K7/K$5</f>
        <v>2.5349344614513415E-2</v>
      </c>
      <c r="B6" s="93" t="s">
        <v>1400</v>
      </c>
      <c r="C6" s="89">
        <f>C5*$A$6</f>
        <v>1345.441814759914</v>
      </c>
      <c r="D6" s="89">
        <f t="shared" ref="D6:AS6" si="1">D5*$A$6</f>
        <v>1331.5250245665461</v>
      </c>
      <c r="E6" s="89">
        <f t="shared" si="1"/>
        <v>1299.6608983861029</v>
      </c>
      <c r="F6" s="89">
        <f t="shared" si="1"/>
        <v>1329.1168368281674</v>
      </c>
      <c r="G6" s="89">
        <f t="shared" si="1"/>
        <v>1367.7745873653002</v>
      </c>
      <c r="H6" s="89">
        <f t="shared" si="1"/>
        <v>1378.6494562049265</v>
      </c>
      <c r="I6" s="89">
        <f t="shared" si="1"/>
        <v>1411.7050015822522</v>
      </c>
      <c r="J6" s="89">
        <f t="shared" si="1"/>
        <v>1464.7104811711997</v>
      </c>
      <c r="K6" s="89">
        <f t="shared" si="1"/>
        <v>1522</v>
      </c>
      <c r="L6" s="89">
        <f t="shared" si="1"/>
        <v>1496.777402108559</v>
      </c>
      <c r="M6" s="89">
        <f t="shared" si="1"/>
        <v>1490.3133192318583</v>
      </c>
      <c r="N6" s="89">
        <f t="shared" si="1"/>
        <v>1485.2181009643409</v>
      </c>
      <c r="O6" s="89">
        <f t="shared" si="1"/>
        <v>1470.94641994637</v>
      </c>
      <c r="P6" s="89">
        <f t="shared" si="1"/>
        <v>1419.9181892373545</v>
      </c>
      <c r="Q6" s="89">
        <f t="shared" si="1"/>
        <v>1437.9415732582734</v>
      </c>
      <c r="R6" s="89">
        <f t="shared" si="1"/>
        <v>1396.69818957046</v>
      </c>
      <c r="S6" s="89">
        <f t="shared" si="1"/>
        <v>1381.235089355607</v>
      </c>
      <c r="T6" s="89">
        <f t="shared" si="1"/>
        <v>1339.9917056677937</v>
      </c>
      <c r="U6" s="89">
        <f t="shared" si="1"/>
        <v>1300.6241734814544</v>
      </c>
      <c r="V6" s="89">
        <f t="shared" si="1"/>
        <v>1263.9943705134824</v>
      </c>
      <c r="W6" s="89">
        <f t="shared" si="1"/>
        <v>1186.5774720607585</v>
      </c>
      <c r="X6" s="89">
        <f t="shared" si="1"/>
        <v>1211.3437817491381</v>
      </c>
      <c r="Y6" s="89">
        <f t="shared" si="1"/>
        <v>1190.3798737529355</v>
      </c>
      <c r="Z6" s="89">
        <f t="shared" si="1"/>
        <v>1164.4221448676738</v>
      </c>
      <c r="AA6" s="89">
        <f t="shared" si="1"/>
        <v>1196.2051531453508</v>
      </c>
      <c r="AB6" s="89">
        <f t="shared" si="1"/>
        <v>1230.9971286287703</v>
      </c>
      <c r="AC6" s="89">
        <f t="shared" si="1"/>
        <v>1240.784510584434</v>
      </c>
      <c r="AD6" s="89">
        <f t="shared" si="1"/>
        <v>1270.534501424027</v>
      </c>
      <c r="AE6" s="89">
        <f t="shared" si="1"/>
        <v>1318.2394330540797</v>
      </c>
      <c r="AF6" s="89">
        <f t="shared" si="1"/>
        <v>1369.8</v>
      </c>
      <c r="AG6" s="89">
        <f t="shared" si="1"/>
        <v>1347.0996618977033</v>
      </c>
      <c r="AH6" s="89">
        <f t="shared" si="1"/>
        <v>1341.2819873086723</v>
      </c>
      <c r="AI6" s="89">
        <f t="shared" si="1"/>
        <v>1336.696290867907</v>
      </c>
      <c r="AJ6" s="89">
        <f t="shared" si="1"/>
        <v>1323.8517779517331</v>
      </c>
      <c r="AK6" s="89">
        <f t="shared" si="1"/>
        <v>1277.9263703136189</v>
      </c>
      <c r="AL6" s="89">
        <f t="shared" si="1"/>
        <v>1294.1474159324462</v>
      </c>
      <c r="AM6" s="89">
        <f t="shared" si="1"/>
        <v>1257.0283706134142</v>
      </c>
      <c r="AN6" s="89">
        <f t="shared" si="1"/>
        <v>1243.1115804200465</v>
      </c>
      <c r="AO6" s="89">
        <f t="shared" si="1"/>
        <v>1205.9925351010143</v>
      </c>
      <c r="AP6" s="89">
        <f t="shared" si="1"/>
        <v>1170.561756133309</v>
      </c>
      <c r="AQ6" s="89">
        <f t="shared" si="1"/>
        <v>1137.5949334621343</v>
      </c>
      <c r="AR6" s="89">
        <f t="shared" si="1"/>
        <v>1067.9197248546825</v>
      </c>
      <c r="AS6" s="89">
        <f t="shared" si="1"/>
        <v>1090.2094035742243</v>
      </c>
    </row>
    <row r="7" spans="1:45" x14ac:dyDescent="0.25">
      <c r="B7" s="93" t="s">
        <v>1401</v>
      </c>
      <c r="C7" s="113">
        <v>2017</v>
      </c>
      <c r="D7" s="113">
        <v>1982</v>
      </c>
      <c r="E7" s="113">
        <v>1894</v>
      </c>
      <c r="F7" s="113">
        <v>1744</v>
      </c>
      <c r="G7" s="113">
        <v>1744</v>
      </c>
      <c r="H7" s="113">
        <v>1728</v>
      </c>
      <c r="I7" s="113">
        <v>1732</v>
      </c>
      <c r="J7" s="113">
        <v>1652</v>
      </c>
      <c r="K7" s="113">
        <v>1522</v>
      </c>
      <c r="L7" s="113">
        <v>1462</v>
      </c>
      <c r="M7" s="113">
        <v>1468</v>
      </c>
      <c r="N7" s="113">
        <v>1436</v>
      </c>
      <c r="O7" s="113">
        <v>1548</v>
      </c>
      <c r="P7" s="113">
        <v>1539</v>
      </c>
      <c r="Q7" s="113">
        <v>1545</v>
      </c>
      <c r="R7" s="113">
        <v>1567</v>
      </c>
      <c r="S7" s="113">
        <v>1668</v>
      </c>
      <c r="T7" s="113">
        <v>1801</v>
      </c>
      <c r="U7" s="113">
        <v>1768</v>
      </c>
      <c r="V7" s="113">
        <v>1745</v>
      </c>
      <c r="W7" s="113">
        <v>1765</v>
      </c>
      <c r="X7" s="113">
        <v>1718</v>
      </c>
      <c r="Y7" s="113">
        <v>1590</v>
      </c>
      <c r="Z7" s="113">
        <v>1715</v>
      </c>
      <c r="AA7" s="113">
        <f>1.473*AA6</f>
        <v>1762.0101905831018</v>
      </c>
      <c r="AB7" s="113">
        <f t="shared" ref="AB7:AS7" si="2">1.473*AB6</f>
        <v>1813.2587704701787</v>
      </c>
      <c r="AC7" s="113">
        <f t="shared" si="2"/>
        <v>1827.6755840908713</v>
      </c>
      <c r="AD7" s="113">
        <f t="shared" si="2"/>
        <v>1871.4973205975919</v>
      </c>
      <c r="AE7" s="113">
        <f t="shared" si="2"/>
        <v>1941.7666848886595</v>
      </c>
      <c r="AF7" s="113">
        <f t="shared" si="2"/>
        <v>2017.7154</v>
      </c>
      <c r="AG7" s="113">
        <f t="shared" si="2"/>
        <v>1984.2778019753171</v>
      </c>
      <c r="AH7" s="113">
        <f t="shared" si="2"/>
        <v>1975.7083673056745</v>
      </c>
      <c r="AI7" s="113">
        <f t="shared" si="2"/>
        <v>1968.9536364484272</v>
      </c>
      <c r="AJ7" s="113">
        <f t="shared" si="2"/>
        <v>1950.033668922903</v>
      </c>
      <c r="AK7" s="113">
        <f t="shared" si="2"/>
        <v>1882.3855434719608</v>
      </c>
      <c r="AL7" s="113">
        <f t="shared" si="2"/>
        <v>1906.2791436684934</v>
      </c>
      <c r="AM7" s="113">
        <f t="shared" si="2"/>
        <v>1851.6027899135593</v>
      </c>
      <c r="AN7" s="113">
        <f t="shared" si="2"/>
        <v>1831.1033579587286</v>
      </c>
      <c r="AO7" s="113">
        <f t="shared" si="2"/>
        <v>1776.427004203794</v>
      </c>
      <c r="AP7" s="113">
        <f t="shared" si="2"/>
        <v>1724.2374667843642</v>
      </c>
      <c r="AQ7" s="113">
        <f t="shared" si="2"/>
        <v>1675.6773369897239</v>
      </c>
      <c r="AR7" s="113">
        <f t="shared" si="2"/>
        <v>1573.0457547109474</v>
      </c>
      <c r="AS7" s="113">
        <f t="shared" si="2"/>
        <v>1605.8784514648326</v>
      </c>
    </row>
    <row r="8" spans="1:45" x14ac:dyDescent="0.25">
      <c r="A8" s="98"/>
      <c r="B8" s="93" t="s">
        <v>1399</v>
      </c>
      <c r="C8" s="89"/>
      <c r="D8" s="89"/>
      <c r="E8" s="89"/>
      <c r="F8" s="89"/>
      <c r="G8" s="89"/>
      <c r="H8" s="89"/>
      <c r="I8" s="89"/>
      <c r="J8" s="89"/>
      <c r="K8" s="89"/>
      <c r="L8" s="89"/>
      <c r="M8" s="89"/>
      <c r="N8" s="89"/>
      <c r="O8" s="103"/>
      <c r="P8" s="89"/>
      <c r="Q8" s="89"/>
      <c r="R8" s="89"/>
      <c r="S8" s="89"/>
      <c r="T8" s="89"/>
      <c r="U8" s="89"/>
      <c r="V8" s="89"/>
      <c r="W8" s="89"/>
      <c r="X8" s="89"/>
      <c r="Y8" s="89"/>
      <c r="Z8" s="89"/>
      <c r="AA8" s="95"/>
      <c r="AB8" s="95"/>
      <c r="AC8" s="95"/>
      <c r="AD8" s="95"/>
      <c r="AE8" s="95"/>
      <c r="AF8" s="95"/>
      <c r="AG8" s="95"/>
      <c r="AH8" s="95"/>
      <c r="AI8" s="95"/>
      <c r="AJ8" s="95"/>
      <c r="AK8" s="95"/>
      <c r="AL8" s="95"/>
      <c r="AM8" s="95"/>
      <c r="AN8" s="95"/>
      <c r="AO8" s="95"/>
      <c r="AP8" s="95"/>
      <c r="AQ8" s="95"/>
      <c r="AR8" s="95"/>
      <c r="AS8" s="95"/>
    </row>
    <row r="9" spans="1:45" x14ac:dyDescent="0.25">
      <c r="B9" s="93"/>
      <c r="C9" s="89"/>
      <c r="D9" s="89"/>
      <c r="E9" s="89"/>
      <c r="F9" s="89"/>
      <c r="G9" s="89"/>
      <c r="H9" s="89"/>
      <c r="I9" s="89"/>
      <c r="J9" s="89"/>
      <c r="O9" s="102"/>
      <c r="AA9" s="89"/>
      <c r="AB9" s="89"/>
      <c r="AC9" s="89"/>
      <c r="AD9" s="89"/>
      <c r="AE9" s="89"/>
      <c r="AF9" s="89"/>
      <c r="AG9" s="89"/>
      <c r="AH9" s="89"/>
      <c r="AI9" s="89"/>
      <c r="AJ9" s="89"/>
      <c r="AK9" s="89"/>
      <c r="AL9" s="89"/>
      <c r="AM9" s="89"/>
      <c r="AN9" s="89"/>
      <c r="AO9" s="89"/>
      <c r="AP9" s="89"/>
      <c r="AQ9" s="89"/>
      <c r="AR9" s="89"/>
      <c r="AS9" s="89"/>
    </row>
    <row r="10" spans="1:45" x14ac:dyDescent="0.25">
      <c r="A10" s="98"/>
      <c r="B10" s="93"/>
      <c r="C10" s="89"/>
      <c r="D10" s="89"/>
      <c r="E10" s="89"/>
      <c r="F10" s="89"/>
      <c r="G10" s="89"/>
      <c r="H10" s="89"/>
      <c r="I10" s="89"/>
      <c r="J10" s="89"/>
      <c r="K10" s="89"/>
      <c r="L10" s="89"/>
      <c r="M10" s="89"/>
      <c r="N10" s="89"/>
      <c r="O10" s="89"/>
      <c r="P10" s="89"/>
      <c r="Q10" s="89"/>
      <c r="R10" s="89"/>
      <c r="S10" s="89"/>
      <c r="T10" s="89"/>
      <c r="U10" s="89"/>
      <c r="V10" s="89"/>
      <c r="W10" s="89"/>
      <c r="X10" s="89"/>
      <c r="Y10" s="89"/>
      <c r="Z10" s="89"/>
      <c r="AA10" s="106" t="s">
        <v>1398</v>
      </c>
      <c r="AB10" s="106"/>
      <c r="AC10" s="106"/>
      <c r="AD10" s="106"/>
      <c r="AE10" s="106"/>
      <c r="AF10" s="106"/>
      <c r="AG10" s="106"/>
      <c r="AH10" s="106"/>
      <c r="AI10" s="106"/>
      <c r="AJ10" s="106"/>
      <c r="AK10" s="106"/>
      <c r="AL10" s="106"/>
      <c r="AM10" s="106"/>
      <c r="AN10" s="106"/>
      <c r="AO10" s="106"/>
      <c r="AP10" s="106"/>
      <c r="AQ10" s="106"/>
      <c r="AR10" s="106"/>
      <c r="AS10" s="106"/>
    </row>
    <row r="11" spans="1:45" x14ac:dyDescent="0.25">
      <c r="B11" s="93"/>
      <c r="K11" s="105"/>
      <c r="O11" s="102"/>
      <c r="Z11">
        <f>Z7/Z6</f>
        <v>1.472833548862895</v>
      </c>
    </row>
    <row r="12" spans="1:45" x14ac:dyDescent="0.25">
      <c r="A12" s="98"/>
      <c r="B12" s="93"/>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row>
    <row r="13" spans="1:45" x14ac:dyDescent="0.25">
      <c r="B13" s="93"/>
      <c r="O13" s="88"/>
    </row>
    <row r="15" spans="1:45" x14ac:dyDescent="0.25">
      <c r="AK15" s="109"/>
    </row>
    <row r="16" spans="1:45" x14ac:dyDescent="0.25">
      <c r="AA16" t="s">
        <v>1119</v>
      </c>
      <c r="AK16" s="109"/>
    </row>
    <row r="17" spans="1:37" x14ac:dyDescent="0.25">
      <c r="AK17" s="109"/>
    </row>
    <row r="18" spans="1:37" x14ac:dyDescent="0.25">
      <c r="AA18" t="s">
        <v>1123</v>
      </c>
      <c r="AK18" s="109"/>
    </row>
    <row r="19" spans="1:37" x14ac:dyDescent="0.25">
      <c r="AK19" s="109"/>
    </row>
    <row r="20" spans="1:37" x14ac:dyDescent="0.25">
      <c r="A20" s="100" t="s">
        <v>1124</v>
      </c>
      <c r="AA20" s="96"/>
      <c r="AK20" s="108"/>
    </row>
    <row r="22" spans="1:37" x14ac:dyDescent="0.25">
      <c r="AA22" s="107"/>
    </row>
    <row r="24" spans="1:37" x14ac:dyDescent="0.25">
      <c r="AA24" s="104" t="s">
        <v>1135</v>
      </c>
    </row>
    <row r="25" spans="1:37" x14ac:dyDescent="0.25">
      <c r="AA25" s="104" t="s">
        <v>1128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06F7-7B14-433C-B166-0E88A208E89E}">
  <dimension ref="A1:T460"/>
  <sheetViews>
    <sheetView workbookViewId="0">
      <pane xSplit="1" ySplit="1" topLeftCell="B163" activePane="bottomRight" state="frozen"/>
      <selection pane="topRight" activeCell="B1" sqref="B1"/>
      <selection pane="bottomLeft" activeCell="A2" sqref="A2"/>
      <selection pane="bottomRight" activeCell="B175" sqref="B175:Q175"/>
    </sheetView>
  </sheetViews>
  <sheetFormatPr defaultRowHeight="15" x14ac:dyDescent="0.25"/>
  <cols>
    <col min="1" max="1" width="25.42578125" customWidth="1"/>
    <col min="2" max="5" width="7.140625" customWidth="1"/>
    <col min="6" max="6" width="7.140625" style="88" customWidth="1"/>
    <col min="7" max="19" width="7.140625" customWidth="1"/>
  </cols>
  <sheetData>
    <row r="1" spans="1:20" x14ac:dyDescent="0.25">
      <c r="A1" t="s">
        <v>1114</v>
      </c>
      <c r="B1">
        <v>2008</v>
      </c>
      <c r="C1">
        <v>2009</v>
      </c>
      <c r="D1">
        <v>2010</v>
      </c>
      <c r="E1">
        <v>2011</v>
      </c>
      <c r="F1" s="88">
        <v>2012</v>
      </c>
      <c r="G1">
        <v>2013</v>
      </c>
      <c r="H1">
        <v>2014</v>
      </c>
      <c r="I1">
        <v>2015</v>
      </c>
      <c r="J1">
        <v>2016</v>
      </c>
      <c r="K1">
        <v>2017</v>
      </c>
      <c r="L1">
        <v>2018</v>
      </c>
      <c r="M1">
        <v>2019</v>
      </c>
      <c r="N1">
        <v>2020</v>
      </c>
      <c r="O1">
        <v>2021</v>
      </c>
      <c r="P1">
        <v>2022</v>
      </c>
      <c r="Q1">
        <v>2023</v>
      </c>
      <c r="R1" t="s">
        <v>1117</v>
      </c>
      <c r="S1" t="s">
        <v>1116</v>
      </c>
      <c r="T1" t="s">
        <v>1136</v>
      </c>
    </row>
    <row r="2" spans="1:20" x14ac:dyDescent="0.25">
      <c r="A2" t="s">
        <v>867</v>
      </c>
      <c r="G2">
        <v>5523</v>
      </c>
      <c r="H2">
        <v>5492</v>
      </c>
      <c r="I2">
        <v>5515</v>
      </c>
      <c r="J2">
        <v>5495</v>
      </c>
      <c r="S2">
        <f>MAX(B2:Q2)</f>
        <v>5523</v>
      </c>
      <c r="T2" s="108">
        <f>MIN(N2:Q2)/MAX(B2:G2)-1</f>
        <v>-1</v>
      </c>
    </row>
    <row r="3" spans="1:20" x14ac:dyDescent="0.25">
      <c r="A3" t="s">
        <v>608</v>
      </c>
      <c r="B3">
        <v>646</v>
      </c>
      <c r="C3">
        <v>682</v>
      </c>
      <c r="D3">
        <v>718</v>
      </c>
      <c r="E3">
        <v>679</v>
      </c>
      <c r="F3" s="88">
        <v>775</v>
      </c>
      <c r="G3">
        <v>758</v>
      </c>
      <c r="H3">
        <v>692</v>
      </c>
      <c r="I3">
        <v>724</v>
      </c>
      <c r="J3">
        <v>671</v>
      </c>
      <c r="K3">
        <v>656</v>
      </c>
      <c r="L3">
        <v>646</v>
      </c>
      <c r="M3">
        <v>593</v>
      </c>
      <c r="N3">
        <v>531</v>
      </c>
      <c r="O3">
        <v>600</v>
      </c>
      <c r="P3">
        <v>538</v>
      </c>
      <c r="Q3">
        <v>506</v>
      </c>
      <c r="S3">
        <f t="shared" ref="S3:S70" si="0">MAX(B3:Q3)</f>
        <v>775</v>
      </c>
      <c r="T3" s="108">
        <f t="shared" ref="T3:T66" si="1">MIN(N3:Q3)/MAX(B3:G3)-1</f>
        <v>-0.34709677419354834</v>
      </c>
    </row>
    <row r="4" spans="1:20" x14ac:dyDescent="0.25">
      <c r="A4" t="s">
        <v>728</v>
      </c>
      <c r="B4">
        <v>983</v>
      </c>
      <c r="C4">
        <v>983</v>
      </c>
      <c r="D4">
        <v>1012</v>
      </c>
      <c r="E4">
        <v>941</v>
      </c>
      <c r="F4" s="88">
        <v>940</v>
      </c>
      <c r="G4">
        <v>879</v>
      </c>
      <c r="H4">
        <v>902</v>
      </c>
      <c r="I4">
        <v>893</v>
      </c>
      <c r="J4">
        <v>902</v>
      </c>
      <c r="K4">
        <v>903</v>
      </c>
      <c r="L4">
        <v>860</v>
      </c>
      <c r="M4">
        <v>756</v>
      </c>
      <c r="N4">
        <v>847</v>
      </c>
      <c r="O4">
        <v>780</v>
      </c>
      <c r="P4">
        <v>755</v>
      </c>
      <c r="S4">
        <f t="shared" si="0"/>
        <v>1012</v>
      </c>
      <c r="T4" s="108">
        <f t="shared" si="1"/>
        <v>-0.25395256916996045</v>
      </c>
    </row>
    <row r="5" spans="1:20" x14ac:dyDescent="0.25">
      <c r="A5" t="s">
        <v>987</v>
      </c>
      <c r="B5">
        <v>291</v>
      </c>
      <c r="C5">
        <v>305</v>
      </c>
      <c r="D5">
        <v>272</v>
      </c>
      <c r="S5">
        <f t="shared" si="0"/>
        <v>305</v>
      </c>
      <c r="T5" s="108">
        <f t="shared" si="1"/>
        <v>-1</v>
      </c>
    </row>
    <row r="6" spans="1:20" x14ac:dyDescent="0.25">
      <c r="A6" t="s">
        <v>172</v>
      </c>
      <c r="B6">
        <v>1259</v>
      </c>
      <c r="C6">
        <v>1280</v>
      </c>
      <c r="D6" s="90">
        <v>1356</v>
      </c>
      <c r="E6">
        <v>1284</v>
      </c>
      <c r="F6" s="88">
        <v>1296</v>
      </c>
      <c r="G6">
        <v>1275</v>
      </c>
      <c r="H6">
        <v>1248</v>
      </c>
      <c r="I6">
        <v>1172</v>
      </c>
      <c r="J6">
        <v>1223</v>
      </c>
      <c r="K6">
        <v>1190</v>
      </c>
      <c r="L6">
        <v>1192</v>
      </c>
      <c r="M6">
        <v>1154</v>
      </c>
      <c r="N6">
        <v>1061</v>
      </c>
      <c r="O6">
        <v>1174</v>
      </c>
      <c r="P6">
        <v>1110</v>
      </c>
      <c r="Q6">
        <v>1073</v>
      </c>
      <c r="S6">
        <f t="shared" si="0"/>
        <v>1356</v>
      </c>
      <c r="T6" s="108">
        <f t="shared" si="1"/>
        <v>-0.21755162241887904</v>
      </c>
    </row>
    <row r="7" spans="1:20" x14ac:dyDescent="0.25">
      <c r="A7" t="s">
        <v>871</v>
      </c>
      <c r="G7">
        <v>6581</v>
      </c>
      <c r="H7">
        <v>6563</v>
      </c>
      <c r="I7">
        <v>6574</v>
      </c>
      <c r="J7">
        <v>6391</v>
      </c>
      <c r="S7">
        <f t="shared" si="0"/>
        <v>6581</v>
      </c>
      <c r="T7" s="108">
        <f t="shared" si="1"/>
        <v>-1</v>
      </c>
    </row>
    <row r="8" spans="1:20" x14ac:dyDescent="0.25">
      <c r="A8" t="s">
        <v>610</v>
      </c>
      <c r="B8">
        <v>1518</v>
      </c>
      <c r="C8">
        <v>1435</v>
      </c>
      <c r="D8">
        <v>1496</v>
      </c>
      <c r="E8">
        <v>1567</v>
      </c>
      <c r="F8" s="91">
        <v>1619</v>
      </c>
      <c r="G8">
        <v>1493</v>
      </c>
      <c r="H8">
        <v>1463</v>
      </c>
      <c r="I8">
        <v>1517</v>
      </c>
      <c r="J8">
        <v>1552</v>
      </c>
      <c r="K8">
        <v>1401</v>
      </c>
      <c r="L8">
        <v>1446</v>
      </c>
      <c r="M8">
        <v>1371</v>
      </c>
      <c r="N8">
        <v>1317</v>
      </c>
      <c r="O8">
        <v>1375</v>
      </c>
      <c r="P8">
        <v>1285</v>
      </c>
      <c r="Q8">
        <v>1230</v>
      </c>
      <c r="S8">
        <f t="shared" si="0"/>
        <v>1619</v>
      </c>
      <c r="T8" s="108">
        <f t="shared" si="1"/>
        <v>-0.24027177269919708</v>
      </c>
    </row>
    <row r="9" spans="1:20" x14ac:dyDescent="0.25">
      <c r="A9" t="s">
        <v>222</v>
      </c>
      <c r="B9">
        <v>1439</v>
      </c>
      <c r="C9">
        <v>1426</v>
      </c>
      <c r="D9" s="90">
        <v>1561</v>
      </c>
      <c r="E9">
        <v>1517</v>
      </c>
      <c r="F9" s="88">
        <v>1557</v>
      </c>
      <c r="G9">
        <v>1530</v>
      </c>
      <c r="H9">
        <v>1449</v>
      </c>
      <c r="I9">
        <v>1488</v>
      </c>
      <c r="J9">
        <v>1442</v>
      </c>
      <c r="K9">
        <v>1477</v>
      </c>
      <c r="L9">
        <v>1341</v>
      </c>
      <c r="M9">
        <v>1361</v>
      </c>
      <c r="N9">
        <v>1238</v>
      </c>
      <c r="O9">
        <v>1305</v>
      </c>
      <c r="P9">
        <v>1314</v>
      </c>
      <c r="Q9">
        <v>1200</v>
      </c>
      <c r="S9">
        <f t="shared" si="0"/>
        <v>1561</v>
      </c>
      <c r="T9" s="108">
        <f t="shared" si="1"/>
        <v>-0.23126201153106984</v>
      </c>
    </row>
    <row r="10" spans="1:20" x14ac:dyDescent="0.25">
      <c r="A10" t="s">
        <v>546</v>
      </c>
      <c r="B10">
        <v>1528</v>
      </c>
      <c r="C10">
        <v>1471</v>
      </c>
      <c r="D10">
        <v>1495</v>
      </c>
      <c r="E10">
        <v>1449</v>
      </c>
      <c r="F10" s="91">
        <v>1597</v>
      </c>
      <c r="G10">
        <v>1452</v>
      </c>
      <c r="H10">
        <v>1474</v>
      </c>
      <c r="I10">
        <v>1523</v>
      </c>
      <c r="J10">
        <v>1565</v>
      </c>
      <c r="K10">
        <v>1571</v>
      </c>
      <c r="L10">
        <v>1460</v>
      </c>
      <c r="M10">
        <v>1378</v>
      </c>
      <c r="N10">
        <v>1423</v>
      </c>
      <c r="O10">
        <v>1415</v>
      </c>
      <c r="P10">
        <v>1441</v>
      </c>
      <c r="Q10">
        <v>1364</v>
      </c>
      <c r="S10">
        <f t="shared" si="0"/>
        <v>1597</v>
      </c>
      <c r="T10" s="108">
        <f t="shared" si="1"/>
        <v>-0.14589855979962429</v>
      </c>
    </row>
    <row r="11" spans="1:20" x14ac:dyDescent="0.25">
      <c r="A11" t="s">
        <v>796</v>
      </c>
      <c r="B11">
        <v>2122</v>
      </c>
      <c r="C11">
        <v>2148</v>
      </c>
      <c r="D11">
        <v>2117</v>
      </c>
      <c r="E11">
        <v>2232</v>
      </c>
      <c r="F11" s="88">
        <v>2299</v>
      </c>
      <c r="G11">
        <v>2096</v>
      </c>
      <c r="H11">
        <v>2207</v>
      </c>
      <c r="I11">
        <v>2330</v>
      </c>
      <c r="J11">
        <v>2280</v>
      </c>
      <c r="K11" s="90">
        <v>2331</v>
      </c>
      <c r="L11">
        <v>2200</v>
      </c>
      <c r="S11">
        <f t="shared" si="0"/>
        <v>2331</v>
      </c>
      <c r="T11" s="108">
        <f t="shared" si="1"/>
        <v>-1</v>
      </c>
    </row>
    <row r="12" spans="1:20" x14ac:dyDescent="0.25">
      <c r="A12" t="s">
        <v>398</v>
      </c>
      <c r="B12" s="87">
        <v>838</v>
      </c>
      <c r="C12">
        <v>793</v>
      </c>
      <c r="D12">
        <v>790</v>
      </c>
      <c r="E12">
        <v>794</v>
      </c>
      <c r="F12" s="88">
        <v>790</v>
      </c>
      <c r="G12">
        <v>740</v>
      </c>
      <c r="H12">
        <v>756</v>
      </c>
      <c r="I12">
        <v>819</v>
      </c>
      <c r="J12">
        <v>739</v>
      </c>
      <c r="K12">
        <v>777</v>
      </c>
      <c r="L12">
        <v>707</v>
      </c>
      <c r="M12">
        <v>725</v>
      </c>
      <c r="N12">
        <v>721</v>
      </c>
      <c r="O12">
        <v>764</v>
      </c>
      <c r="P12">
        <v>718</v>
      </c>
      <c r="Q12">
        <v>712</v>
      </c>
      <c r="S12">
        <f t="shared" si="0"/>
        <v>838</v>
      </c>
      <c r="T12" s="108">
        <f t="shared" si="1"/>
        <v>-0.15035799522673032</v>
      </c>
    </row>
    <row r="13" spans="1:20" x14ac:dyDescent="0.25">
      <c r="A13" t="s">
        <v>442</v>
      </c>
      <c r="B13">
        <v>3619</v>
      </c>
      <c r="C13">
        <v>3624</v>
      </c>
      <c r="D13">
        <v>3729</v>
      </c>
      <c r="E13">
        <v>3688</v>
      </c>
      <c r="F13" s="88">
        <v>3957</v>
      </c>
      <c r="G13">
        <v>3796</v>
      </c>
      <c r="H13">
        <v>3569</v>
      </c>
      <c r="I13">
        <v>3850</v>
      </c>
      <c r="J13" s="87">
        <v>3973</v>
      </c>
      <c r="K13">
        <v>3870</v>
      </c>
      <c r="L13">
        <v>3700</v>
      </c>
      <c r="M13">
        <v>3574</v>
      </c>
      <c r="N13">
        <v>3406</v>
      </c>
      <c r="O13">
        <v>3255</v>
      </c>
      <c r="P13">
        <v>3360</v>
      </c>
      <c r="Q13">
        <v>3407</v>
      </c>
      <c r="S13">
        <f t="shared" si="0"/>
        <v>3973</v>
      </c>
      <c r="T13" s="108">
        <f t="shared" si="1"/>
        <v>-0.17740712661106894</v>
      </c>
    </row>
    <row r="14" spans="1:20" x14ac:dyDescent="0.25">
      <c r="A14" t="s">
        <v>444</v>
      </c>
      <c r="B14">
        <v>5195</v>
      </c>
      <c r="C14">
        <v>5286</v>
      </c>
      <c r="D14">
        <v>5541</v>
      </c>
      <c r="E14">
        <v>5506</v>
      </c>
      <c r="F14" s="87">
        <v>5585</v>
      </c>
      <c r="G14">
        <v>5187</v>
      </c>
      <c r="H14">
        <v>5244</v>
      </c>
      <c r="I14">
        <v>5261</v>
      </c>
      <c r="J14">
        <v>5301</v>
      </c>
      <c r="K14">
        <v>5190</v>
      </c>
      <c r="L14">
        <v>5111</v>
      </c>
      <c r="M14">
        <v>4973</v>
      </c>
      <c r="N14">
        <v>4755</v>
      </c>
      <c r="O14">
        <v>4780</v>
      </c>
      <c r="P14">
        <v>4621</v>
      </c>
      <c r="Q14">
        <v>4563</v>
      </c>
      <c r="S14">
        <f t="shared" si="0"/>
        <v>5585</v>
      </c>
      <c r="T14" s="108">
        <f t="shared" si="1"/>
        <v>-0.18299015219337511</v>
      </c>
    </row>
    <row r="15" spans="1:20" x14ac:dyDescent="0.25">
      <c r="A15" t="s">
        <v>136</v>
      </c>
      <c r="B15">
        <v>2777</v>
      </c>
      <c r="C15">
        <v>2825</v>
      </c>
      <c r="D15">
        <v>2898</v>
      </c>
      <c r="E15" s="87">
        <v>2991</v>
      </c>
      <c r="F15" s="88">
        <v>2961</v>
      </c>
      <c r="G15">
        <v>2807</v>
      </c>
      <c r="H15">
        <v>2789</v>
      </c>
      <c r="I15">
        <v>2811</v>
      </c>
      <c r="J15">
        <v>2832</v>
      </c>
      <c r="K15">
        <v>2752</v>
      </c>
      <c r="L15">
        <v>2630</v>
      </c>
      <c r="M15">
        <v>2685</v>
      </c>
      <c r="N15">
        <v>2504</v>
      </c>
      <c r="O15">
        <v>2521</v>
      </c>
      <c r="P15">
        <v>2525</v>
      </c>
      <c r="Q15">
        <v>2430</v>
      </c>
      <c r="S15">
        <f t="shared" si="0"/>
        <v>2991</v>
      </c>
      <c r="T15" s="108">
        <f t="shared" si="1"/>
        <v>-0.18756268806419263</v>
      </c>
    </row>
    <row r="16" spans="1:20" x14ac:dyDescent="0.25">
      <c r="A16" t="s">
        <v>730</v>
      </c>
      <c r="B16" s="87">
        <v>815</v>
      </c>
      <c r="C16">
        <v>763</v>
      </c>
      <c r="D16">
        <v>742</v>
      </c>
      <c r="E16">
        <v>712</v>
      </c>
      <c r="F16" s="88">
        <v>762</v>
      </c>
      <c r="G16">
        <v>759</v>
      </c>
      <c r="H16">
        <v>727</v>
      </c>
      <c r="I16">
        <v>770</v>
      </c>
      <c r="J16">
        <v>780</v>
      </c>
      <c r="K16">
        <v>712</v>
      </c>
      <c r="L16">
        <v>727</v>
      </c>
      <c r="M16">
        <v>701</v>
      </c>
      <c r="N16">
        <v>642</v>
      </c>
      <c r="O16">
        <v>629</v>
      </c>
      <c r="P16">
        <v>614</v>
      </c>
      <c r="S16">
        <f t="shared" si="0"/>
        <v>815</v>
      </c>
      <c r="T16" s="108">
        <f t="shared" si="1"/>
        <v>-0.24662576687116566</v>
      </c>
    </row>
    <row r="17" spans="1:20" x14ac:dyDescent="0.25">
      <c r="A17" t="s">
        <v>334</v>
      </c>
      <c r="B17">
        <v>2419</v>
      </c>
      <c r="C17">
        <v>2336</v>
      </c>
      <c r="D17">
        <v>2318</v>
      </c>
      <c r="E17">
        <v>2317</v>
      </c>
      <c r="F17" s="87">
        <v>2493</v>
      </c>
      <c r="G17">
        <v>2417</v>
      </c>
      <c r="H17">
        <v>2425</v>
      </c>
      <c r="I17">
        <v>2457</v>
      </c>
      <c r="J17">
        <v>2487</v>
      </c>
      <c r="K17">
        <v>2482</v>
      </c>
      <c r="L17">
        <v>2458</v>
      </c>
      <c r="M17">
        <v>2476</v>
      </c>
      <c r="N17">
        <v>2286</v>
      </c>
      <c r="O17">
        <v>2424</v>
      </c>
      <c r="P17">
        <v>2165</v>
      </c>
      <c r="Q17">
        <v>2208</v>
      </c>
      <c r="S17">
        <f t="shared" si="0"/>
        <v>2493</v>
      </c>
      <c r="T17" s="108">
        <f>MIN(N17:Q17)/MAX(B17:G17)-1</f>
        <v>-0.13156839149618937</v>
      </c>
    </row>
    <row r="18" spans="1:20" x14ac:dyDescent="0.25">
      <c r="A18" t="s">
        <v>522</v>
      </c>
      <c r="B18">
        <v>2059</v>
      </c>
      <c r="C18">
        <v>2093</v>
      </c>
      <c r="D18">
        <v>2250</v>
      </c>
      <c r="E18">
        <v>2367</v>
      </c>
      <c r="F18" s="87">
        <v>2401</v>
      </c>
      <c r="G18">
        <v>2166</v>
      </c>
      <c r="H18">
        <v>2111</v>
      </c>
      <c r="I18">
        <v>2166</v>
      </c>
      <c r="J18">
        <v>2186</v>
      </c>
      <c r="K18">
        <v>2027</v>
      </c>
      <c r="L18">
        <v>1895</v>
      </c>
      <c r="M18">
        <v>1950</v>
      </c>
      <c r="N18">
        <v>1961</v>
      </c>
      <c r="O18">
        <v>2068</v>
      </c>
      <c r="P18">
        <v>1933</v>
      </c>
      <c r="Q18">
        <v>1938</v>
      </c>
      <c r="S18">
        <f t="shared" si="0"/>
        <v>2401</v>
      </c>
      <c r="T18" s="108">
        <f t="shared" si="1"/>
        <v>-0.19491878384006667</v>
      </c>
    </row>
    <row r="19" spans="1:20" x14ac:dyDescent="0.25">
      <c r="A19" t="s">
        <v>224</v>
      </c>
      <c r="B19">
        <v>1200</v>
      </c>
      <c r="C19">
        <v>1179</v>
      </c>
      <c r="D19">
        <v>1277</v>
      </c>
      <c r="E19" s="87">
        <v>1292</v>
      </c>
      <c r="F19" s="88">
        <v>1237</v>
      </c>
      <c r="G19">
        <v>1207</v>
      </c>
      <c r="H19">
        <v>1189</v>
      </c>
      <c r="I19">
        <v>1231</v>
      </c>
      <c r="J19">
        <v>1274</v>
      </c>
      <c r="K19">
        <v>1197</v>
      </c>
      <c r="L19">
        <v>1118</v>
      </c>
      <c r="M19">
        <v>1126</v>
      </c>
      <c r="N19">
        <v>1080</v>
      </c>
      <c r="O19">
        <v>1110</v>
      </c>
      <c r="P19">
        <v>1067</v>
      </c>
      <c r="Q19">
        <v>1130</v>
      </c>
      <c r="S19">
        <f t="shared" si="0"/>
        <v>1292</v>
      </c>
      <c r="T19" s="108">
        <f t="shared" si="1"/>
        <v>-0.17414860681114552</v>
      </c>
    </row>
    <row r="20" spans="1:20" x14ac:dyDescent="0.25">
      <c r="A20" t="s">
        <v>624</v>
      </c>
      <c r="B20">
        <v>1768</v>
      </c>
      <c r="C20">
        <v>1729</v>
      </c>
      <c r="D20">
        <v>1834</v>
      </c>
      <c r="E20">
        <v>1820</v>
      </c>
      <c r="F20" s="92">
        <v>1867</v>
      </c>
      <c r="G20">
        <v>1854</v>
      </c>
      <c r="H20">
        <v>1702</v>
      </c>
      <c r="I20">
        <v>1808</v>
      </c>
      <c r="J20">
        <v>1799</v>
      </c>
      <c r="K20">
        <v>1704</v>
      </c>
      <c r="L20">
        <v>1678</v>
      </c>
      <c r="M20">
        <v>1680</v>
      </c>
      <c r="N20">
        <v>1690</v>
      </c>
      <c r="O20">
        <v>1777</v>
      </c>
      <c r="P20">
        <v>1633</v>
      </c>
      <c r="Q20">
        <v>1581</v>
      </c>
      <c r="S20">
        <f>MAX(B20:Q20)</f>
        <v>1867</v>
      </c>
      <c r="T20" s="108">
        <f t="shared" si="1"/>
        <v>-0.15318693090519553</v>
      </c>
    </row>
    <row r="21" spans="1:20" x14ac:dyDescent="0.25">
      <c r="A21" t="s">
        <v>634</v>
      </c>
      <c r="B21">
        <v>2268</v>
      </c>
      <c r="C21">
        <v>2325</v>
      </c>
      <c r="D21" s="90">
        <v>2429</v>
      </c>
      <c r="E21">
        <v>2331</v>
      </c>
      <c r="F21" s="88">
        <v>2363</v>
      </c>
      <c r="G21">
        <v>2214</v>
      </c>
      <c r="H21">
        <v>2192</v>
      </c>
      <c r="I21">
        <v>2234</v>
      </c>
      <c r="J21">
        <v>2188</v>
      </c>
      <c r="K21">
        <v>2060</v>
      </c>
      <c r="L21">
        <v>2073</v>
      </c>
      <c r="M21">
        <v>2023</v>
      </c>
      <c r="N21">
        <v>1910</v>
      </c>
      <c r="O21">
        <v>2071</v>
      </c>
      <c r="P21">
        <v>1842</v>
      </c>
      <c r="Q21">
        <v>1836</v>
      </c>
      <c r="S21">
        <f>MAX(B21:Q21)</f>
        <v>2429</v>
      </c>
      <c r="T21" s="108">
        <f t="shared" si="1"/>
        <v>-0.24413338822560726</v>
      </c>
    </row>
    <row r="22" spans="1:20" x14ac:dyDescent="0.25">
      <c r="A22" t="s">
        <v>646</v>
      </c>
      <c r="B22">
        <v>5614</v>
      </c>
      <c r="C22">
        <v>5654</v>
      </c>
      <c r="D22">
        <v>5671</v>
      </c>
      <c r="E22" s="90">
        <v>5764</v>
      </c>
      <c r="F22" s="88">
        <v>5707</v>
      </c>
      <c r="G22">
        <v>5538</v>
      </c>
      <c r="H22">
        <v>5588</v>
      </c>
      <c r="I22">
        <v>5624</v>
      </c>
      <c r="J22">
        <v>5470</v>
      </c>
      <c r="K22">
        <v>5367</v>
      </c>
      <c r="L22">
        <v>5224</v>
      </c>
      <c r="M22">
        <v>5155</v>
      </c>
      <c r="N22">
        <v>4908</v>
      </c>
      <c r="O22">
        <v>5063</v>
      </c>
      <c r="P22">
        <v>4817</v>
      </c>
      <c r="Q22">
        <v>4734</v>
      </c>
      <c r="S22">
        <f>MAX(B22:Q22)</f>
        <v>5764</v>
      </c>
      <c r="T22" s="108">
        <f t="shared" si="1"/>
        <v>-0.17869535045107565</v>
      </c>
    </row>
    <row r="23" spans="1:20" x14ac:dyDescent="0.25">
      <c r="A23" t="s">
        <v>767</v>
      </c>
      <c r="B23">
        <v>1771</v>
      </c>
      <c r="C23">
        <v>1684</v>
      </c>
      <c r="D23">
        <v>1693</v>
      </c>
      <c r="E23">
        <v>1761</v>
      </c>
      <c r="F23" s="88">
        <v>1712</v>
      </c>
      <c r="G23" s="90">
        <v>1779</v>
      </c>
      <c r="H23">
        <v>1675</v>
      </c>
      <c r="I23">
        <v>1674</v>
      </c>
      <c r="J23">
        <v>1651</v>
      </c>
      <c r="K23">
        <v>1647</v>
      </c>
      <c r="L23">
        <v>1591</v>
      </c>
      <c r="M23">
        <v>1542</v>
      </c>
      <c r="N23">
        <v>1505</v>
      </c>
      <c r="O23">
        <v>1501</v>
      </c>
      <c r="P23">
        <v>1392</v>
      </c>
      <c r="S23">
        <f>MAX(B23:Q23)</f>
        <v>1779</v>
      </c>
      <c r="T23" s="108">
        <f t="shared" si="1"/>
        <v>-0.21753794266441817</v>
      </c>
    </row>
    <row r="24" spans="1:20" x14ac:dyDescent="0.25">
      <c r="A24" t="s">
        <v>765</v>
      </c>
      <c r="B24">
        <v>1515</v>
      </c>
      <c r="C24">
        <v>1558</v>
      </c>
      <c r="D24">
        <v>1514</v>
      </c>
      <c r="E24" s="90">
        <v>1592</v>
      </c>
      <c r="F24">
        <v>1549</v>
      </c>
      <c r="G24">
        <v>1447</v>
      </c>
      <c r="H24">
        <v>1509</v>
      </c>
      <c r="I24">
        <v>1491</v>
      </c>
      <c r="J24">
        <v>1441</v>
      </c>
      <c r="K24">
        <v>1445</v>
      </c>
      <c r="L24">
        <v>1473</v>
      </c>
      <c r="M24">
        <v>1370</v>
      </c>
      <c r="N24">
        <v>1361</v>
      </c>
      <c r="O24">
        <v>1338</v>
      </c>
      <c r="P24">
        <v>1333</v>
      </c>
      <c r="S24">
        <f>MAX(B24:Q24)</f>
        <v>1592</v>
      </c>
      <c r="T24" s="108">
        <f t="shared" si="1"/>
        <v>-0.16268844221105527</v>
      </c>
    </row>
    <row r="25" spans="1:20" x14ac:dyDescent="0.25">
      <c r="A25" t="s">
        <v>952</v>
      </c>
      <c r="B25">
        <v>169</v>
      </c>
      <c r="C25">
        <v>166</v>
      </c>
      <c r="D25">
        <v>170</v>
      </c>
      <c r="S25">
        <f t="shared" si="0"/>
        <v>170</v>
      </c>
      <c r="T25" s="108">
        <f t="shared" si="1"/>
        <v>-1</v>
      </c>
    </row>
    <row r="26" spans="1:20" x14ac:dyDescent="0.25">
      <c r="A26" t="s">
        <v>861</v>
      </c>
      <c r="G26">
        <v>7351</v>
      </c>
      <c r="H26">
        <v>7365</v>
      </c>
      <c r="I26">
        <v>7086</v>
      </c>
      <c r="J26">
        <v>7012</v>
      </c>
      <c r="S26">
        <f t="shared" si="0"/>
        <v>7365</v>
      </c>
      <c r="T26" s="108">
        <f t="shared" si="1"/>
        <v>-1</v>
      </c>
    </row>
    <row r="27" spans="1:20" x14ac:dyDescent="0.25">
      <c r="A27" t="s">
        <v>446</v>
      </c>
      <c r="B27">
        <v>2975</v>
      </c>
      <c r="C27">
        <v>3029</v>
      </c>
      <c r="D27">
        <v>2993</v>
      </c>
      <c r="E27" s="87">
        <v>3172</v>
      </c>
      <c r="F27" s="88">
        <v>3076</v>
      </c>
      <c r="G27">
        <v>2959</v>
      </c>
      <c r="H27">
        <v>3037</v>
      </c>
      <c r="I27">
        <v>3162</v>
      </c>
      <c r="J27">
        <v>3091</v>
      </c>
      <c r="K27">
        <v>3095</v>
      </c>
      <c r="L27">
        <v>3030</v>
      </c>
      <c r="M27">
        <v>2954</v>
      </c>
      <c r="N27">
        <v>2786</v>
      </c>
      <c r="O27">
        <v>2837</v>
      </c>
      <c r="P27">
        <v>2765</v>
      </c>
      <c r="Q27">
        <v>2604</v>
      </c>
      <c r="S27">
        <f t="shared" si="0"/>
        <v>3172</v>
      </c>
      <c r="T27" s="108">
        <f t="shared" si="1"/>
        <v>-0.17906683480453978</v>
      </c>
    </row>
    <row r="28" spans="1:20" x14ac:dyDescent="0.25">
      <c r="A28" t="s">
        <v>278</v>
      </c>
      <c r="B28">
        <v>17311</v>
      </c>
      <c r="C28">
        <v>17329</v>
      </c>
      <c r="D28">
        <v>17240</v>
      </c>
      <c r="E28">
        <v>17423</v>
      </c>
      <c r="F28" s="87">
        <v>17766</v>
      </c>
      <c r="G28">
        <v>17421</v>
      </c>
      <c r="H28">
        <v>16925</v>
      </c>
      <c r="I28">
        <v>16828</v>
      </c>
      <c r="J28">
        <v>17404</v>
      </c>
      <c r="K28">
        <v>16506</v>
      </c>
      <c r="L28">
        <v>15916</v>
      </c>
      <c r="M28">
        <v>15483</v>
      </c>
      <c r="N28">
        <v>14991</v>
      </c>
      <c r="O28">
        <v>14477</v>
      </c>
      <c r="P28">
        <v>14482</v>
      </c>
      <c r="Q28">
        <v>14238</v>
      </c>
      <c r="S28">
        <f t="shared" si="0"/>
        <v>17766</v>
      </c>
      <c r="T28" s="108">
        <f t="shared" si="1"/>
        <v>-0.1985815602836879</v>
      </c>
    </row>
    <row r="29" spans="1:20" x14ac:dyDescent="0.25">
      <c r="A29" t="s">
        <v>190</v>
      </c>
      <c r="B29">
        <v>1038</v>
      </c>
      <c r="C29">
        <v>1009</v>
      </c>
      <c r="D29">
        <v>1014</v>
      </c>
      <c r="E29">
        <v>1038</v>
      </c>
      <c r="F29" s="88">
        <v>1078</v>
      </c>
      <c r="G29">
        <v>1000</v>
      </c>
      <c r="H29">
        <v>1062</v>
      </c>
      <c r="I29">
        <v>1057</v>
      </c>
      <c r="J29">
        <v>1106</v>
      </c>
      <c r="K29">
        <v>1097</v>
      </c>
      <c r="L29" s="87">
        <v>1123</v>
      </c>
      <c r="M29">
        <v>1054</v>
      </c>
      <c r="N29">
        <v>1012</v>
      </c>
      <c r="O29">
        <v>1087</v>
      </c>
      <c r="P29">
        <v>1050</v>
      </c>
      <c r="Q29">
        <v>998</v>
      </c>
      <c r="S29">
        <f t="shared" si="0"/>
        <v>1123</v>
      </c>
      <c r="T29" s="108">
        <f t="shared" si="1"/>
        <v>-7.4211502782931316E-2</v>
      </c>
    </row>
    <row r="30" spans="1:20" x14ac:dyDescent="0.25">
      <c r="A30" t="s">
        <v>44</v>
      </c>
      <c r="B30" s="87">
        <v>2377</v>
      </c>
      <c r="C30">
        <v>2312</v>
      </c>
      <c r="D30">
        <v>2296</v>
      </c>
      <c r="E30">
        <v>2344</v>
      </c>
      <c r="F30" s="88">
        <v>2300</v>
      </c>
      <c r="G30">
        <v>2254</v>
      </c>
      <c r="H30">
        <v>2212</v>
      </c>
      <c r="I30">
        <v>2115</v>
      </c>
      <c r="J30">
        <v>2156</v>
      </c>
      <c r="K30">
        <v>2008</v>
      </c>
      <c r="L30">
        <v>2033</v>
      </c>
      <c r="M30">
        <v>1955</v>
      </c>
      <c r="N30">
        <v>1893</v>
      </c>
      <c r="O30">
        <v>1945</v>
      </c>
      <c r="P30">
        <v>1856</v>
      </c>
      <c r="Q30">
        <v>1869</v>
      </c>
      <c r="S30">
        <f t="shared" si="0"/>
        <v>2377</v>
      </c>
      <c r="T30" s="108">
        <f t="shared" si="1"/>
        <v>-0.21918384518300382</v>
      </c>
    </row>
    <row r="31" spans="1:20" x14ac:dyDescent="0.25">
      <c r="A31" t="s">
        <v>46</v>
      </c>
      <c r="B31">
        <v>1745</v>
      </c>
      <c r="C31">
        <v>1727</v>
      </c>
      <c r="D31">
        <v>1777</v>
      </c>
      <c r="E31">
        <v>1735</v>
      </c>
      <c r="F31" s="88">
        <v>1770</v>
      </c>
      <c r="G31">
        <v>1717</v>
      </c>
      <c r="H31">
        <v>1819</v>
      </c>
      <c r="I31">
        <v>1665</v>
      </c>
      <c r="J31">
        <v>1700</v>
      </c>
      <c r="K31">
        <v>1643</v>
      </c>
      <c r="L31">
        <v>1617</v>
      </c>
      <c r="M31">
        <v>1570</v>
      </c>
      <c r="N31">
        <v>1480</v>
      </c>
      <c r="O31">
        <v>1423</v>
      </c>
      <c r="P31">
        <v>1499</v>
      </c>
      <c r="Q31">
        <v>1402</v>
      </c>
      <c r="S31">
        <f t="shared" si="0"/>
        <v>1819</v>
      </c>
      <c r="T31" s="108">
        <f t="shared" si="1"/>
        <v>-0.21102982554867755</v>
      </c>
    </row>
    <row r="32" spans="1:20" x14ac:dyDescent="0.25">
      <c r="A32" t="s">
        <v>718</v>
      </c>
      <c r="B32">
        <v>867</v>
      </c>
      <c r="C32">
        <v>791</v>
      </c>
      <c r="D32">
        <v>804</v>
      </c>
      <c r="E32">
        <v>789</v>
      </c>
      <c r="F32" s="88">
        <v>781</v>
      </c>
      <c r="G32">
        <v>807</v>
      </c>
      <c r="H32">
        <v>771</v>
      </c>
      <c r="I32">
        <v>757</v>
      </c>
      <c r="J32">
        <v>726</v>
      </c>
      <c r="K32">
        <v>729</v>
      </c>
      <c r="L32">
        <v>710</v>
      </c>
      <c r="M32">
        <v>740</v>
      </c>
      <c r="N32">
        <v>684</v>
      </c>
      <c r="O32">
        <v>673</v>
      </c>
      <c r="P32">
        <v>670</v>
      </c>
      <c r="Q32">
        <v>666</v>
      </c>
      <c r="S32">
        <f t="shared" si="0"/>
        <v>867</v>
      </c>
      <c r="T32" s="108">
        <f t="shared" si="1"/>
        <v>-0.23183391003460208</v>
      </c>
    </row>
    <row r="33" spans="1:20" x14ac:dyDescent="0.25">
      <c r="A33" t="s">
        <v>953</v>
      </c>
      <c r="B33">
        <v>916</v>
      </c>
      <c r="C33">
        <v>911</v>
      </c>
      <c r="D33">
        <v>889</v>
      </c>
      <c r="S33">
        <f t="shared" si="0"/>
        <v>916</v>
      </c>
      <c r="T33" s="108">
        <f t="shared" si="1"/>
        <v>-1</v>
      </c>
    </row>
    <row r="34" spans="1:20" x14ac:dyDescent="0.25">
      <c r="A34" t="s">
        <v>174</v>
      </c>
      <c r="B34">
        <v>899</v>
      </c>
      <c r="C34">
        <v>815</v>
      </c>
      <c r="D34">
        <v>885</v>
      </c>
      <c r="E34">
        <v>905</v>
      </c>
      <c r="F34" s="87">
        <v>940</v>
      </c>
      <c r="G34">
        <v>887</v>
      </c>
      <c r="H34">
        <v>822</v>
      </c>
      <c r="I34">
        <v>903</v>
      </c>
      <c r="J34">
        <v>815</v>
      </c>
      <c r="K34">
        <v>802</v>
      </c>
      <c r="L34">
        <v>846</v>
      </c>
      <c r="M34">
        <v>813</v>
      </c>
      <c r="N34">
        <v>817</v>
      </c>
      <c r="O34">
        <v>792</v>
      </c>
      <c r="P34">
        <v>813</v>
      </c>
      <c r="Q34">
        <v>782</v>
      </c>
      <c r="S34">
        <f t="shared" si="0"/>
        <v>940</v>
      </c>
      <c r="T34" s="108">
        <f t="shared" si="1"/>
        <v>-0.16808510638297869</v>
      </c>
    </row>
    <row r="35" spans="1:20" x14ac:dyDescent="0.25">
      <c r="A35" t="s">
        <v>62</v>
      </c>
      <c r="B35">
        <v>3873</v>
      </c>
      <c r="C35">
        <v>3916</v>
      </c>
      <c r="D35">
        <v>3860</v>
      </c>
      <c r="E35">
        <v>3858</v>
      </c>
      <c r="F35" s="91">
        <v>3975</v>
      </c>
      <c r="G35">
        <v>3812</v>
      </c>
      <c r="H35">
        <v>3758</v>
      </c>
      <c r="I35">
        <v>3788</v>
      </c>
      <c r="J35">
        <v>3816</v>
      </c>
      <c r="K35">
        <v>3703</v>
      </c>
      <c r="L35">
        <v>3607</v>
      </c>
      <c r="M35">
        <v>3676</v>
      </c>
      <c r="N35">
        <v>3583</v>
      </c>
      <c r="O35">
        <v>3453</v>
      </c>
      <c r="P35">
        <v>3559</v>
      </c>
      <c r="Q35">
        <v>3396</v>
      </c>
      <c r="S35">
        <f t="shared" si="0"/>
        <v>3975</v>
      </c>
      <c r="T35" s="108">
        <f t="shared" si="1"/>
        <v>-0.14566037735849058</v>
      </c>
    </row>
    <row r="36" spans="1:20" x14ac:dyDescent="0.25">
      <c r="A36" t="s">
        <v>206</v>
      </c>
      <c r="B36">
        <v>833</v>
      </c>
      <c r="C36">
        <v>859</v>
      </c>
      <c r="D36">
        <v>831</v>
      </c>
      <c r="E36">
        <v>872</v>
      </c>
      <c r="F36" s="88">
        <v>913</v>
      </c>
      <c r="G36">
        <v>851</v>
      </c>
      <c r="H36">
        <v>857</v>
      </c>
      <c r="I36">
        <v>816</v>
      </c>
      <c r="J36">
        <v>797</v>
      </c>
      <c r="K36">
        <v>836</v>
      </c>
      <c r="L36">
        <v>750</v>
      </c>
      <c r="M36">
        <v>734</v>
      </c>
      <c r="N36">
        <v>655</v>
      </c>
      <c r="O36">
        <v>705</v>
      </c>
      <c r="P36">
        <v>686</v>
      </c>
      <c r="Q36">
        <v>650</v>
      </c>
      <c r="S36">
        <f t="shared" si="0"/>
        <v>913</v>
      </c>
      <c r="T36" s="108">
        <f t="shared" si="1"/>
        <v>-0.28806133625410735</v>
      </c>
    </row>
    <row r="37" spans="1:20" x14ac:dyDescent="0.25">
      <c r="A37" t="s">
        <v>835</v>
      </c>
      <c r="B37">
        <v>2095</v>
      </c>
      <c r="C37">
        <v>2223</v>
      </c>
      <c r="D37">
        <v>2224</v>
      </c>
      <c r="E37">
        <v>2337</v>
      </c>
      <c r="F37" s="88">
        <v>2348</v>
      </c>
      <c r="G37" s="90">
        <v>2366</v>
      </c>
      <c r="H37">
        <v>2224</v>
      </c>
      <c r="I37">
        <v>2264</v>
      </c>
      <c r="J37">
        <v>2180</v>
      </c>
      <c r="K37">
        <v>2130</v>
      </c>
      <c r="L37">
        <v>2040.49</v>
      </c>
      <c r="M37">
        <v>1876.7800000000002</v>
      </c>
      <c r="N37">
        <v>1937.2350000000001</v>
      </c>
      <c r="O37">
        <v>1962.38</v>
      </c>
      <c r="P37">
        <v>1782.6200000000001</v>
      </c>
      <c r="Q37">
        <v>1663.3150000000001</v>
      </c>
      <c r="S37">
        <f t="shared" si="0"/>
        <v>2366</v>
      </c>
      <c r="T37" s="108">
        <f t="shared" si="1"/>
        <v>-0.29699281487743023</v>
      </c>
    </row>
    <row r="38" spans="1:20" x14ac:dyDescent="0.25">
      <c r="A38" t="s">
        <v>837</v>
      </c>
      <c r="B38">
        <v>1629</v>
      </c>
      <c r="C38">
        <v>1655</v>
      </c>
      <c r="D38" s="90">
        <v>1787</v>
      </c>
      <c r="E38">
        <v>1768</v>
      </c>
      <c r="F38" s="88">
        <v>1670</v>
      </c>
      <c r="G38">
        <v>1622</v>
      </c>
      <c r="H38">
        <v>1647</v>
      </c>
      <c r="I38">
        <v>1568</v>
      </c>
      <c r="J38">
        <v>1593</v>
      </c>
      <c r="K38">
        <v>1538</v>
      </c>
      <c r="L38">
        <v>1449.32</v>
      </c>
      <c r="M38">
        <v>1333.04</v>
      </c>
      <c r="N38">
        <v>1375.98</v>
      </c>
      <c r="O38">
        <v>1393.84</v>
      </c>
      <c r="P38">
        <v>1266.1600000000001</v>
      </c>
      <c r="Q38">
        <v>1181.42</v>
      </c>
      <c r="S38">
        <f>MAX(B38:Q38)</f>
        <v>1787</v>
      </c>
      <c r="T38" s="108">
        <f t="shared" si="1"/>
        <v>-0.33888080581980973</v>
      </c>
    </row>
    <row r="39" spans="1:20" x14ac:dyDescent="0.25">
      <c r="A39" t="s">
        <v>842</v>
      </c>
      <c r="B39">
        <v>390</v>
      </c>
      <c r="C39">
        <v>393</v>
      </c>
      <c r="D39">
        <v>389</v>
      </c>
      <c r="E39">
        <v>398</v>
      </c>
      <c r="F39" s="91">
        <v>418</v>
      </c>
      <c r="G39">
        <v>417</v>
      </c>
      <c r="H39">
        <v>378</v>
      </c>
      <c r="I39">
        <v>385</v>
      </c>
      <c r="J39">
        <v>360</v>
      </c>
      <c r="K39">
        <v>363</v>
      </c>
      <c r="L39">
        <v>324.19000000000005</v>
      </c>
      <c r="M39">
        <v>298.17999999999984</v>
      </c>
      <c r="N39">
        <v>307.78499999999985</v>
      </c>
      <c r="O39">
        <v>311.77999999999997</v>
      </c>
      <c r="P39">
        <v>283.2199999999998</v>
      </c>
      <c r="Q39">
        <v>264.26499999999987</v>
      </c>
      <c r="S39">
        <f>MAX(B39:Q39)</f>
        <v>418</v>
      </c>
      <c r="T39" s="108">
        <f t="shared" si="1"/>
        <v>-0.36778708133971327</v>
      </c>
    </row>
    <row r="40" spans="1:20" x14ac:dyDescent="0.25">
      <c r="A40" t="s">
        <v>626</v>
      </c>
      <c r="B40">
        <v>4114</v>
      </c>
      <c r="C40">
        <v>4271</v>
      </c>
      <c r="D40">
        <v>4400</v>
      </c>
      <c r="E40" s="90">
        <v>4503</v>
      </c>
      <c r="F40" s="88">
        <v>4436</v>
      </c>
      <c r="G40">
        <v>4405</v>
      </c>
      <c r="H40">
        <v>4249</v>
      </c>
      <c r="I40">
        <v>4217</v>
      </c>
      <c r="J40">
        <v>4133</v>
      </c>
      <c r="K40">
        <v>4031</v>
      </c>
      <c r="L40">
        <v>3814</v>
      </c>
      <c r="M40">
        <v>3508</v>
      </c>
      <c r="N40">
        <v>3621</v>
      </c>
      <c r="O40">
        <v>3668</v>
      </c>
      <c r="P40">
        <v>3332</v>
      </c>
      <c r="Q40">
        <v>3109</v>
      </c>
      <c r="S40">
        <f t="shared" si="0"/>
        <v>4503</v>
      </c>
      <c r="T40" s="108">
        <f t="shared" si="1"/>
        <v>-0.30957139684654678</v>
      </c>
    </row>
    <row r="41" spans="1:20" x14ac:dyDescent="0.25">
      <c r="A41" t="s">
        <v>482</v>
      </c>
      <c r="B41">
        <v>1573</v>
      </c>
      <c r="C41">
        <v>1503</v>
      </c>
      <c r="D41">
        <v>1581</v>
      </c>
      <c r="E41" s="90">
        <v>1582</v>
      </c>
      <c r="F41" s="88">
        <v>1554</v>
      </c>
      <c r="G41">
        <v>1468</v>
      </c>
      <c r="H41">
        <v>1510</v>
      </c>
      <c r="I41">
        <v>1488</v>
      </c>
      <c r="J41">
        <v>1397</v>
      </c>
      <c r="K41">
        <v>1413</v>
      </c>
      <c r="L41">
        <v>1406</v>
      </c>
      <c r="M41">
        <v>1304</v>
      </c>
      <c r="N41">
        <v>1366</v>
      </c>
      <c r="O41">
        <v>1495</v>
      </c>
      <c r="P41">
        <v>1409</v>
      </c>
      <c r="Q41">
        <v>1287</v>
      </c>
      <c r="S41">
        <f t="shared" si="0"/>
        <v>1582</v>
      </c>
      <c r="T41" s="108">
        <f t="shared" si="1"/>
        <v>-0.18647281921618208</v>
      </c>
    </row>
    <row r="42" spans="1:20" x14ac:dyDescent="0.25">
      <c r="A42" t="s">
        <v>146</v>
      </c>
      <c r="B42">
        <v>8580</v>
      </c>
      <c r="C42">
        <v>8603</v>
      </c>
      <c r="D42" s="90">
        <v>8627</v>
      </c>
      <c r="E42">
        <v>8301</v>
      </c>
      <c r="F42" s="88">
        <v>8322</v>
      </c>
      <c r="G42">
        <v>8039</v>
      </c>
      <c r="H42">
        <v>8100</v>
      </c>
      <c r="I42">
        <v>7931</v>
      </c>
      <c r="J42">
        <v>7930</v>
      </c>
      <c r="K42">
        <v>7639</v>
      </c>
      <c r="L42">
        <v>7244</v>
      </c>
      <c r="M42">
        <v>7270</v>
      </c>
      <c r="N42">
        <v>6792</v>
      </c>
      <c r="O42">
        <v>6828</v>
      </c>
      <c r="P42">
        <v>6684</v>
      </c>
      <c r="Q42">
        <v>6862</v>
      </c>
      <c r="S42">
        <f t="shared" si="0"/>
        <v>8627</v>
      </c>
      <c r="T42" s="108">
        <f t="shared" si="1"/>
        <v>-0.22522313666396199</v>
      </c>
    </row>
    <row r="43" spans="1:20" x14ac:dyDescent="0.25">
      <c r="A43" t="s">
        <v>336</v>
      </c>
      <c r="B43">
        <v>1732</v>
      </c>
      <c r="C43">
        <v>1768</v>
      </c>
      <c r="D43" s="90">
        <v>1826</v>
      </c>
      <c r="E43">
        <v>1758</v>
      </c>
      <c r="F43" s="88">
        <v>1788</v>
      </c>
      <c r="G43">
        <v>1659</v>
      </c>
      <c r="H43">
        <v>1644</v>
      </c>
      <c r="I43">
        <v>1607</v>
      </c>
      <c r="J43">
        <v>1715</v>
      </c>
      <c r="K43">
        <v>1696</v>
      </c>
      <c r="L43">
        <v>1622</v>
      </c>
      <c r="M43">
        <v>1602</v>
      </c>
      <c r="N43">
        <v>1404</v>
      </c>
      <c r="O43">
        <v>1603</v>
      </c>
      <c r="P43">
        <v>1656</v>
      </c>
      <c r="Q43">
        <v>1541</v>
      </c>
      <c r="S43">
        <f t="shared" si="0"/>
        <v>1826</v>
      </c>
      <c r="T43" s="108">
        <f t="shared" si="1"/>
        <v>-0.23110624315443595</v>
      </c>
    </row>
    <row r="44" spans="1:20" x14ac:dyDescent="0.25">
      <c r="A44" t="s">
        <v>382</v>
      </c>
      <c r="B44">
        <v>1424</v>
      </c>
      <c r="C44">
        <v>1421</v>
      </c>
      <c r="D44">
        <v>1452</v>
      </c>
      <c r="E44" s="90">
        <v>1489</v>
      </c>
      <c r="F44" s="88">
        <v>1451</v>
      </c>
      <c r="G44">
        <v>1467</v>
      </c>
      <c r="H44">
        <v>1432</v>
      </c>
      <c r="I44">
        <v>1386</v>
      </c>
      <c r="J44">
        <v>1434</v>
      </c>
      <c r="K44">
        <v>1372</v>
      </c>
      <c r="L44">
        <v>1331</v>
      </c>
      <c r="M44">
        <v>1293</v>
      </c>
      <c r="N44">
        <v>1236</v>
      </c>
      <c r="O44">
        <v>1303</v>
      </c>
      <c r="P44">
        <v>1210</v>
      </c>
      <c r="Q44">
        <v>1181</v>
      </c>
      <c r="S44">
        <f t="shared" si="0"/>
        <v>1489</v>
      </c>
      <c r="T44" s="108">
        <f t="shared" si="1"/>
        <v>-0.20685023505708533</v>
      </c>
    </row>
    <row r="45" spans="1:20" x14ac:dyDescent="0.25">
      <c r="A45" t="s">
        <v>448</v>
      </c>
      <c r="B45">
        <v>4899</v>
      </c>
      <c r="C45">
        <v>5132</v>
      </c>
      <c r="D45">
        <v>5240</v>
      </c>
      <c r="E45">
        <v>5228</v>
      </c>
      <c r="F45" s="91">
        <v>5340</v>
      </c>
      <c r="G45">
        <v>5170</v>
      </c>
      <c r="H45">
        <v>5078</v>
      </c>
      <c r="I45">
        <v>5204</v>
      </c>
      <c r="J45">
        <v>5146</v>
      </c>
      <c r="K45">
        <v>5208</v>
      </c>
      <c r="L45">
        <v>4705</v>
      </c>
      <c r="M45">
        <v>4919</v>
      </c>
      <c r="N45">
        <v>4613</v>
      </c>
      <c r="O45">
        <v>4427</v>
      </c>
      <c r="P45">
        <v>4431</v>
      </c>
      <c r="Q45">
        <v>4347</v>
      </c>
      <c r="S45">
        <f t="shared" si="0"/>
        <v>5340</v>
      </c>
      <c r="T45" s="108">
        <f t="shared" si="1"/>
        <v>-0.18595505617977526</v>
      </c>
    </row>
    <row r="46" spans="1:20" x14ac:dyDescent="0.25">
      <c r="A46" t="s">
        <v>338</v>
      </c>
      <c r="B46">
        <v>761</v>
      </c>
      <c r="C46">
        <v>752</v>
      </c>
      <c r="D46">
        <v>761</v>
      </c>
      <c r="E46">
        <v>764</v>
      </c>
      <c r="F46" s="88">
        <v>808</v>
      </c>
      <c r="G46">
        <v>823</v>
      </c>
      <c r="H46">
        <v>874</v>
      </c>
      <c r="I46">
        <v>890</v>
      </c>
      <c r="J46">
        <v>848</v>
      </c>
      <c r="K46">
        <v>834</v>
      </c>
      <c r="L46">
        <v>862</v>
      </c>
      <c r="M46">
        <v>832</v>
      </c>
      <c r="N46">
        <v>795</v>
      </c>
      <c r="O46" s="90">
        <v>909</v>
      </c>
      <c r="P46">
        <v>821</v>
      </c>
      <c r="Q46">
        <v>788</v>
      </c>
      <c r="S46">
        <f t="shared" si="0"/>
        <v>909</v>
      </c>
      <c r="T46" s="108">
        <f t="shared" si="1"/>
        <v>-4.2527339003645248E-2</v>
      </c>
    </row>
    <row r="47" spans="1:20" x14ac:dyDescent="0.25">
      <c r="A47" t="s">
        <v>706</v>
      </c>
      <c r="B47">
        <v>1630</v>
      </c>
      <c r="C47">
        <v>1536</v>
      </c>
      <c r="D47">
        <v>1666</v>
      </c>
      <c r="E47" s="90">
        <v>1728</v>
      </c>
      <c r="F47" s="88">
        <v>1624</v>
      </c>
      <c r="G47">
        <v>1540</v>
      </c>
      <c r="H47">
        <v>1482</v>
      </c>
      <c r="I47">
        <v>1503</v>
      </c>
      <c r="J47">
        <v>1501</v>
      </c>
      <c r="K47">
        <v>1487</v>
      </c>
      <c r="L47">
        <v>1491</v>
      </c>
      <c r="M47">
        <v>1371</v>
      </c>
      <c r="N47">
        <v>1342</v>
      </c>
      <c r="O47">
        <v>1370</v>
      </c>
      <c r="P47">
        <v>1337</v>
      </c>
      <c r="Q47">
        <v>1294</v>
      </c>
      <c r="S47">
        <f t="shared" si="0"/>
        <v>1728</v>
      </c>
      <c r="T47" s="108">
        <f t="shared" si="1"/>
        <v>-0.25115740740740744</v>
      </c>
    </row>
    <row r="48" spans="1:20" x14ac:dyDescent="0.25">
      <c r="A48" t="s">
        <v>1061</v>
      </c>
      <c r="B48">
        <v>428</v>
      </c>
      <c r="C48">
        <v>456</v>
      </c>
      <c r="D48">
        <v>441</v>
      </c>
      <c r="S48">
        <f t="shared" si="0"/>
        <v>456</v>
      </c>
      <c r="T48" s="108">
        <f t="shared" si="1"/>
        <v>-1</v>
      </c>
    </row>
    <row r="49" spans="1:20" x14ac:dyDescent="0.25">
      <c r="A49" t="s">
        <v>484</v>
      </c>
      <c r="B49" s="90">
        <v>3303</v>
      </c>
      <c r="C49">
        <v>3274</v>
      </c>
      <c r="D49">
        <v>3291</v>
      </c>
      <c r="E49">
        <v>3291</v>
      </c>
      <c r="F49" s="88">
        <v>3166</v>
      </c>
      <c r="G49">
        <v>2967</v>
      </c>
      <c r="H49">
        <v>2987</v>
      </c>
      <c r="I49">
        <v>2952</v>
      </c>
      <c r="J49">
        <v>2850</v>
      </c>
      <c r="K49">
        <v>2704</v>
      </c>
      <c r="L49">
        <v>2521</v>
      </c>
      <c r="M49">
        <v>2395</v>
      </c>
      <c r="N49">
        <v>2272</v>
      </c>
      <c r="O49">
        <v>2304</v>
      </c>
      <c r="P49">
        <v>2099</v>
      </c>
      <c r="Q49">
        <v>2061</v>
      </c>
      <c r="S49">
        <f t="shared" si="0"/>
        <v>3303</v>
      </c>
      <c r="T49" s="108">
        <f t="shared" si="1"/>
        <v>-0.37602179836512262</v>
      </c>
    </row>
    <row r="50" spans="1:20" x14ac:dyDescent="0.25">
      <c r="A50" t="s">
        <v>628</v>
      </c>
      <c r="B50">
        <v>6255</v>
      </c>
      <c r="C50">
        <v>6203</v>
      </c>
      <c r="D50">
        <v>6486</v>
      </c>
      <c r="E50">
        <v>6718</v>
      </c>
      <c r="F50" s="91">
        <v>6781</v>
      </c>
      <c r="G50">
        <v>6515</v>
      </c>
      <c r="H50">
        <v>6442</v>
      </c>
      <c r="I50">
        <v>6263</v>
      </c>
      <c r="J50">
        <v>6400</v>
      </c>
      <c r="K50">
        <v>5960</v>
      </c>
      <c r="L50">
        <v>5820</v>
      </c>
      <c r="M50">
        <v>5557</v>
      </c>
      <c r="N50">
        <v>5270</v>
      </c>
      <c r="O50">
        <v>5430</v>
      </c>
      <c r="P50">
        <v>5048</v>
      </c>
      <c r="Q50">
        <v>4771</v>
      </c>
      <c r="S50">
        <f t="shared" si="0"/>
        <v>6781</v>
      </c>
      <c r="T50" s="108">
        <f t="shared" si="1"/>
        <v>-0.29641645774959446</v>
      </c>
    </row>
    <row r="51" spans="1:20" x14ac:dyDescent="0.25">
      <c r="A51" t="s">
        <v>384</v>
      </c>
      <c r="B51">
        <v>1132</v>
      </c>
      <c r="C51">
        <v>1143</v>
      </c>
      <c r="D51">
        <v>1113</v>
      </c>
      <c r="E51">
        <v>1148</v>
      </c>
      <c r="F51" s="91">
        <v>1194</v>
      </c>
      <c r="G51">
        <v>1068</v>
      </c>
      <c r="H51">
        <v>1069</v>
      </c>
      <c r="I51">
        <v>1141</v>
      </c>
      <c r="J51">
        <v>1103</v>
      </c>
      <c r="K51">
        <v>1121</v>
      </c>
      <c r="L51">
        <v>1142</v>
      </c>
      <c r="M51">
        <v>1041</v>
      </c>
      <c r="N51">
        <v>973</v>
      </c>
      <c r="O51">
        <v>1081</v>
      </c>
      <c r="P51">
        <v>1068</v>
      </c>
      <c r="Q51">
        <v>1057</v>
      </c>
      <c r="S51">
        <f t="shared" si="0"/>
        <v>1194</v>
      </c>
      <c r="T51" s="108">
        <f t="shared" si="1"/>
        <v>-0.18509212730318259</v>
      </c>
    </row>
    <row r="52" spans="1:20" x14ac:dyDescent="0.25">
      <c r="A52" t="s">
        <v>450</v>
      </c>
      <c r="B52">
        <v>3983</v>
      </c>
      <c r="C52">
        <v>4104</v>
      </c>
      <c r="D52">
        <v>4070</v>
      </c>
      <c r="E52">
        <v>4141</v>
      </c>
      <c r="F52" s="88">
        <v>4140</v>
      </c>
      <c r="G52">
        <v>3899</v>
      </c>
      <c r="H52">
        <v>4086</v>
      </c>
      <c r="I52">
        <v>4098</v>
      </c>
      <c r="J52" s="90">
        <v>4326</v>
      </c>
      <c r="K52">
        <v>4238</v>
      </c>
      <c r="L52">
        <v>4005</v>
      </c>
      <c r="M52">
        <v>3862</v>
      </c>
      <c r="N52">
        <v>3691</v>
      </c>
      <c r="O52">
        <v>3728</v>
      </c>
      <c r="P52">
        <v>3431</v>
      </c>
      <c r="Q52">
        <v>3408</v>
      </c>
      <c r="S52">
        <f t="shared" si="0"/>
        <v>4326</v>
      </c>
      <c r="T52" s="108">
        <f t="shared" si="1"/>
        <v>-0.17701038396522584</v>
      </c>
    </row>
    <row r="53" spans="1:20" x14ac:dyDescent="0.25">
      <c r="A53" t="s">
        <v>294</v>
      </c>
      <c r="B53">
        <v>904</v>
      </c>
      <c r="C53">
        <v>862</v>
      </c>
      <c r="D53">
        <v>909</v>
      </c>
      <c r="E53">
        <v>899</v>
      </c>
      <c r="F53" s="88">
        <v>929</v>
      </c>
      <c r="G53">
        <v>871</v>
      </c>
      <c r="H53">
        <v>908</v>
      </c>
      <c r="I53">
        <v>900</v>
      </c>
      <c r="J53">
        <v>940</v>
      </c>
      <c r="K53">
        <v>931</v>
      </c>
      <c r="L53" s="90">
        <v>956</v>
      </c>
      <c r="M53">
        <v>920</v>
      </c>
      <c r="N53">
        <v>913</v>
      </c>
      <c r="O53">
        <v>858</v>
      </c>
      <c r="P53">
        <v>896</v>
      </c>
      <c r="Q53">
        <v>784</v>
      </c>
      <c r="S53">
        <f t="shared" si="0"/>
        <v>956</v>
      </c>
      <c r="T53" s="108">
        <f t="shared" si="1"/>
        <v>-0.15608180839612484</v>
      </c>
    </row>
    <row r="54" spans="1:20" x14ac:dyDescent="0.25">
      <c r="A54" t="s">
        <v>360</v>
      </c>
      <c r="B54">
        <v>1209</v>
      </c>
      <c r="C54">
        <v>1228</v>
      </c>
      <c r="D54">
        <v>1264</v>
      </c>
      <c r="E54" s="90">
        <v>1277</v>
      </c>
      <c r="F54" s="88">
        <v>1231</v>
      </c>
      <c r="G54">
        <v>1258</v>
      </c>
      <c r="H54">
        <v>1223</v>
      </c>
      <c r="I54">
        <v>1249</v>
      </c>
      <c r="J54">
        <v>1245</v>
      </c>
      <c r="K54">
        <v>1268</v>
      </c>
      <c r="L54">
        <v>1241</v>
      </c>
      <c r="M54">
        <v>1140</v>
      </c>
      <c r="N54">
        <v>1131</v>
      </c>
      <c r="O54">
        <v>1160</v>
      </c>
      <c r="P54">
        <v>1092</v>
      </c>
      <c r="Q54">
        <v>1106</v>
      </c>
      <c r="S54">
        <f t="shared" si="0"/>
        <v>1277</v>
      </c>
      <c r="T54" s="108">
        <f t="shared" si="1"/>
        <v>-0.14487079091620991</v>
      </c>
    </row>
    <row r="55" spans="1:20" x14ac:dyDescent="0.25">
      <c r="A55" t="s">
        <v>226</v>
      </c>
      <c r="B55">
        <v>1198</v>
      </c>
      <c r="C55">
        <v>1183</v>
      </c>
      <c r="D55">
        <v>1224</v>
      </c>
      <c r="E55">
        <v>1255</v>
      </c>
      <c r="F55" s="91">
        <v>1268</v>
      </c>
      <c r="G55">
        <v>1220</v>
      </c>
      <c r="H55">
        <v>1206</v>
      </c>
      <c r="I55">
        <v>1196</v>
      </c>
      <c r="J55">
        <v>1195</v>
      </c>
      <c r="K55">
        <v>1073</v>
      </c>
      <c r="L55">
        <v>1094</v>
      </c>
      <c r="M55">
        <v>1034</v>
      </c>
      <c r="N55">
        <v>966</v>
      </c>
      <c r="O55">
        <v>989</v>
      </c>
      <c r="P55">
        <v>925</v>
      </c>
      <c r="Q55">
        <v>937</v>
      </c>
      <c r="S55">
        <f t="shared" si="0"/>
        <v>1268</v>
      </c>
      <c r="T55" s="108">
        <f t="shared" si="1"/>
        <v>-0.27050473186119872</v>
      </c>
    </row>
    <row r="56" spans="1:20" x14ac:dyDescent="0.25">
      <c r="A56" t="s">
        <v>506</v>
      </c>
      <c r="B56">
        <v>6076</v>
      </c>
      <c r="C56">
        <v>5908</v>
      </c>
      <c r="D56">
        <v>6103</v>
      </c>
      <c r="E56">
        <v>6133</v>
      </c>
      <c r="F56" s="91">
        <v>6197</v>
      </c>
      <c r="G56">
        <v>5822</v>
      </c>
      <c r="H56">
        <v>5989</v>
      </c>
      <c r="I56">
        <v>6140</v>
      </c>
      <c r="J56">
        <v>6102</v>
      </c>
      <c r="K56">
        <v>5912</v>
      </c>
      <c r="L56">
        <v>5859</v>
      </c>
      <c r="M56">
        <v>5629</v>
      </c>
      <c r="N56">
        <v>5543</v>
      </c>
      <c r="O56">
        <v>5893</v>
      </c>
      <c r="P56">
        <v>5533</v>
      </c>
      <c r="Q56">
        <v>5585</v>
      </c>
      <c r="S56">
        <f t="shared" si="0"/>
        <v>6197</v>
      </c>
      <c r="T56" s="108">
        <f t="shared" si="1"/>
        <v>-0.10714862030014527</v>
      </c>
    </row>
    <row r="57" spans="1:20" x14ac:dyDescent="0.25">
      <c r="A57" t="s">
        <v>84</v>
      </c>
      <c r="B57" s="90">
        <v>1315</v>
      </c>
      <c r="C57">
        <v>1213</v>
      </c>
      <c r="D57">
        <v>1245</v>
      </c>
      <c r="E57">
        <v>1172</v>
      </c>
      <c r="F57" s="88">
        <v>1227</v>
      </c>
      <c r="G57">
        <v>1210</v>
      </c>
      <c r="H57">
        <v>1122</v>
      </c>
      <c r="I57">
        <v>1197</v>
      </c>
      <c r="J57">
        <v>1207</v>
      </c>
      <c r="K57">
        <v>1196</v>
      </c>
      <c r="L57">
        <v>1082</v>
      </c>
      <c r="M57">
        <v>1165</v>
      </c>
      <c r="N57">
        <v>1084</v>
      </c>
      <c r="O57">
        <v>1053</v>
      </c>
      <c r="P57">
        <v>1070</v>
      </c>
      <c r="Q57">
        <v>1041</v>
      </c>
      <c r="S57">
        <f t="shared" si="0"/>
        <v>1315</v>
      </c>
      <c r="T57" s="108">
        <f t="shared" si="1"/>
        <v>-0.2083650190114068</v>
      </c>
    </row>
    <row r="58" spans="1:20" x14ac:dyDescent="0.25">
      <c r="A58" t="s">
        <v>64</v>
      </c>
      <c r="B58">
        <v>2444</v>
      </c>
      <c r="C58">
        <v>2405</v>
      </c>
      <c r="D58" s="90">
        <v>2571</v>
      </c>
      <c r="E58">
        <v>2551</v>
      </c>
      <c r="F58" s="88">
        <v>2514</v>
      </c>
      <c r="G58">
        <v>2453</v>
      </c>
      <c r="H58">
        <v>2329</v>
      </c>
      <c r="I58">
        <v>2356</v>
      </c>
      <c r="J58">
        <v>2362</v>
      </c>
      <c r="K58">
        <v>2249</v>
      </c>
      <c r="L58">
        <v>2219</v>
      </c>
      <c r="M58">
        <v>2228</v>
      </c>
      <c r="N58">
        <v>2104</v>
      </c>
      <c r="O58">
        <v>2098</v>
      </c>
      <c r="P58">
        <v>2008</v>
      </c>
      <c r="Q58">
        <v>2055</v>
      </c>
      <c r="S58">
        <f t="shared" si="0"/>
        <v>2571</v>
      </c>
      <c r="T58" s="108">
        <f t="shared" si="1"/>
        <v>-0.21898094126798906</v>
      </c>
    </row>
    <row r="59" spans="1:20" x14ac:dyDescent="0.25">
      <c r="A59" t="s">
        <v>716</v>
      </c>
      <c r="B59">
        <v>2223</v>
      </c>
      <c r="C59">
        <v>2140</v>
      </c>
      <c r="D59" s="90">
        <v>2280</v>
      </c>
      <c r="E59">
        <v>2091</v>
      </c>
      <c r="F59" s="88">
        <v>2114</v>
      </c>
      <c r="G59">
        <v>1990</v>
      </c>
      <c r="H59">
        <v>2126</v>
      </c>
      <c r="I59">
        <v>2050</v>
      </c>
      <c r="J59">
        <v>2017</v>
      </c>
      <c r="K59">
        <v>1934</v>
      </c>
      <c r="L59">
        <v>1892</v>
      </c>
      <c r="M59">
        <v>1750</v>
      </c>
      <c r="N59">
        <v>1648</v>
      </c>
      <c r="O59">
        <v>1616</v>
      </c>
      <c r="P59">
        <v>1620</v>
      </c>
      <c r="Q59">
        <v>1584</v>
      </c>
      <c r="S59">
        <f t="shared" si="0"/>
        <v>2280</v>
      </c>
      <c r="T59" s="108">
        <f t="shared" si="1"/>
        <v>-0.30526315789473679</v>
      </c>
    </row>
    <row r="60" spans="1:20" x14ac:dyDescent="0.25">
      <c r="A60" t="s">
        <v>148</v>
      </c>
      <c r="B60">
        <v>2665</v>
      </c>
      <c r="C60">
        <v>2671</v>
      </c>
      <c r="D60">
        <v>2744</v>
      </c>
      <c r="E60">
        <v>2584</v>
      </c>
      <c r="F60" s="91">
        <v>2753</v>
      </c>
      <c r="G60">
        <v>2502</v>
      </c>
      <c r="H60">
        <v>2533</v>
      </c>
      <c r="I60">
        <v>2433</v>
      </c>
      <c r="J60">
        <v>2470</v>
      </c>
      <c r="K60">
        <v>2395</v>
      </c>
      <c r="L60">
        <v>2294</v>
      </c>
      <c r="M60">
        <v>2163</v>
      </c>
      <c r="N60">
        <v>2100</v>
      </c>
      <c r="O60">
        <v>2143</v>
      </c>
      <c r="P60">
        <v>1945</v>
      </c>
      <c r="Q60">
        <v>1969</v>
      </c>
      <c r="S60">
        <f t="shared" si="0"/>
        <v>2753</v>
      </c>
      <c r="T60" s="108">
        <f t="shared" si="1"/>
        <v>-0.29349800217944066</v>
      </c>
    </row>
    <row r="61" spans="1:20" x14ac:dyDescent="0.25">
      <c r="A61" t="s">
        <v>322</v>
      </c>
      <c r="B61">
        <v>1421</v>
      </c>
      <c r="C61">
        <v>1416</v>
      </c>
      <c r="D61" s="90">
        <v>1552</v>
      </c>
      <c r="E61">
        <v>1402</v>
      </c>
      <c r="F61" s="88">
        <v>1511</v>
      </c>
      <c r="G61">
        <v>1380</v>
      </c>
      <c r="H61">
        <v>1421</v>
      </c>
      <c r="I61">
        <v>1447</v>
      </c>
      <c r="J61">
        <v>1413</v>
      </c>
      <c r="K61">
        <v>1291</v>
      </c>
      <c r="L61">
        <v>1417</v>
      </c>
      <c r="M61">
        <v>1335</v>
      </c>
      <c r="N61">
        <v>1220</v>
      </c>
      <c r="O61">
        <v>1293</v>
      </c>
      <c r="P61">
        <v>1229</v>
      </c>
      <c r="Q61">
        <v>1147</v>
      </c>
      <c r="S61">
        <f t="shared" si="0"/>
        <v>1552</v>
      </c>
      <c r="T61" s="108">
        <f t="shared" si="1"/>
        <v>-0.26095360824742264</v>
      </c>
    </row>
    <row r="62" spans="1:20" x14ac:dyDescent="0.25">
      <c r="A62" t="s">
        <v>320</v>
      </c>
      <c r="B62">
        <v>7377</v>
      </c>
      <c r="C62">
        <v>7292</v>
      </c>
      <c r="D62">
        <v>7537</v>
      </c>
      <c r="E62">
        <v>7521</v>
      </c>
      <c r="F62" s="91">
        <v>7740</v>
      </c>
      <c r="G62">
        <v>7365</v>
      </c>
      <c r="H62">
        <v>7269</v>
      </c>
      <c r="I62">
        <v>7469</v>
      </c>
      <c r="J62">
        <v>7232</v>
      </c>
      <c r="K62">
        <v>6894</v>
      </c>
      <c r="L62">
        <v>6817</v>
      </c>
      <c r="M62">
        <v>6648</v>
      </c>
      <c r="N62">
        <v>6360</v>
      </c>
      <c r="O62">
        <v>6677</v>
      </c>
      <c r="P62">
        <v>6395</v>
      </c>
      <c r="Q62">
        <v>6208</v>
      </c>
      <c r="S62">
        <f t="shared" si="0"/>
        <v>7740</v>
      </c>
      <c r="T62" s="108">
        <f t="shared" si="1"/>
        <v>-0.19793281653746775</v>
      </c>
    </row>
    <row r="63" spans="1:20" x14ac:dyDescent="0.25">
      <c r="A63" t="s">
        <v>412</v>
      </c>
      <c r="B63">
        <v>3061</v>
      </c>
      <c r="C63">
        <v>3094</v>
      </c>
      <c r="D63">
        <v>3060</v>
      </c>
      <c r="E63" s="90">
        <v>3117</v>
      </c>
      <c r="F63" s="88">
        <v>2944</v>
      </c>
      <c r="G63">
        <v>2766</v>
      </c>
      <c r="H63">
        <v>2700</v>
      </c>
      <c r="I63">
        <v>2699</v>
      </c>
      <c r="J63">
        <v>2732</v>
      </c>
      <c r="K63">
        <v>2607</v>
      </c>
      <c r="L63">
        <v>2519</v>
      </c>
      <c r="M63">
        <v>2448</v>
      </c>
      <c r="N63">
        <v>2240</v>
      </c>
      <c r="O63">
        <v>2317</v>
      </c>
      <c r="P63">
        <v>2072</v>
      </c>
      <c r="Q63">
        <v>1976</v>
      </c>
      <c r="S63">
        <f t="shared" si="0"/>
        <v>3117</v>
      </c>
      <c r="T63" s="108">
        <f t="shared" si="1"/>
        <v>-0.36605710619185117</v>
      </c>
    </row>
    <row r="64" spans="1:20" x14ac:dyDescent="0.25">
      <c r="A64" t="s">
        <v>248</v>
      </c>
      <c r="B64">
        <v>1144</v>
      </c>
      <c r="C64">
        <v>1132</v>
      </c>
      <c r="D64">
        <v>1151</v>
      </c>
      <c r="E64">
        <v>1132</v>
      </c>
      <c r="F64" s="91">
        <v>1174</v>
      </c>
      <c r="G64">
        <v>1172</v>
      </c>
      <c r="H64">
        <v>1104</v>
      </c>
      <c r="I64">
        <v>1056</v>
      </c>
      <c r="J64">
        <v>1052</v>
      </c>
      <c r="K64">
        <v>1072</v>
      </c>
      <c r="L64">
        <v>1065</v>
      </c>
      <c r="M64">
        <v>1121</v>
      </c>
      <c r="N64">
        <v>1023</v>
      </c>
      <c r="O64">
        <v>1047</v>
      </c>
      <c r="P64">
        <v>970</v>
      </c>
      <c r="Q64">
        <v>1036</v>
      </c>
      <c r="S64">
        <f t="shared" si="0"/>
        <v>1174</v>
      </c>
      <c r="T64" s="108">
        <f t="shared" si="1"/>
        <v>-0.17376490630323682</v>
      </c>
    </row>
    <row r="65" spans="1:20" x14ac:dyDescent="0.25">
      <c r="A65" t="s">
        <v>548</v>
      </c>
      <c r="B65">
        <v>1481</v>
      </c>
      <c r="C65">
        <v>1453</v>
      </c>
      <c r="D65">
        <v>1481</v>
      </c>
      <c r="E65" s="90">
        <v>1482</v>
      </c>
      <c r="F65" s="88">
        <v>1419</v>
      </c>
      <c r="G65">
        <v>1413</v>
      </c>
      <c r="H65">
        <v>1366</v>
      </c>
      <c r="I65">
        <v>1375</v>
      </c>
      <c r="J65">
        <v>1382</v>
      </c>
      <c r="K65">
        <v>1347</v>
      </c>
      <c r="L65">
        <v>1305</v>
      </c>
      <c r="M65">
        <v>1310</v>
      </c>
      <c r="N65">
        <v>1171</v>
      </c>
      <c r="O65">
        <v>1279</v>
      </c>
      <c r="P65">
        <v>1250</v>
      </c>
      <c r="Q65">
        <v>1211</v>
      </c>
      <c r="S65">
        <f t="shared" si="0"/>
        <v>1482</v>
      </c>
      <c r="T65" s="108">
        <f t="shared" si="1"/>
        <v>-0.20985155195681515</v>
      </c>
    </row>
    <row r="66" spans="1:20" x14ac:dyDescent="0.25">
      <c r="A66" t="s">
        <v>972</v>
      </c>
      <c r="B66">
        <v>810</v>
      </c>
      <c r="C66">
        <v>752</v>
      </c>
      <c r="D66">
        <v>745</v>
      </c>
      <c r="S66">
        <f t="shared" si="0"/>
        <v>810</v>
      </c>
      <c r="T66" s="108">
        <f t="shared" si="1"/>
        <v>-1</v>
      </c>
    </row>
    <row r="67" spans="1:20" x14ac:dyDescent="0.25">
      <c r="A67" t="s">
        <v>710</v>
      </c>
      <c r="B67">
        <v>4566</v>
      </c>
      <c r="C67">
        <v>4623</v>
      </c>
      <c r="D67">
        <v>4757</v>
      </c>
      <c r="E67" s="90">
        <v>4770</v>
      </c>
      <c r="F67" s="88">
        <v>4709</v>
      </c>
      <c r="G67">
        <v>4624</v>
      </c>
      <c r="H67">
        <v>4606</v>
      </c>
      <c r="I67">
        <v>4540</v>
      </c>
      <c r="J67">
        <v>4418</v>
      </c>
      <c r="K67">
        <v>4137</v>
      </c>
      <c r="L67">
        <v>4027</v>
      </c>
      <c r="M67">
        <v>3738</v>
      </c>
      <c r="N67">
        <v>3705</v>
      </c>
      <c r="O67">
        <v>3818</v>
      </c>
      <c r="P67">
        <v>3597</v>
      </c>
      <c r="Q67">
        <v>3491</v>
      </c>
      <c r="S67">
        <f t="shared" si="0"/>
        <v>4770</v>
      </c>
      <c r="T67" s="108">
        <f t="shared" ref="T67:T130" si="2">MIN(N67:Q67)/MAX(B67:G67)-1</f>
        <v>-0.26813417190775679</v>
      </c>
    </row>
    <row r="68" spans="1:20" x14ac:dyDescent="0.25">
      <c r="A68" t="s">
        <v>873</v>
      </c>
      <c r="G68">
        <v>5992</v>
      </c>
      <c r="H68">
        <v>5871</v>
      </c>
      <c r="I68">
        <v>5873</v>
      </c>
      <c r="J68">
        <v>5739</v>
      </c>
      <c r="S68">
        <f t="shared" si="0"/>
        <v>5992</v>
      </c>
      <c r="T68" s="108">
        <f t="shared" si="2"/>
        <v>-1</v>
      </c>
    </row>
    <row r="69" spans="1:20" x14ac:dyDescent="0.25">
      <c r="A69" t="s">
        <v>732</v>
      </c>
      <c r="B69">
        <v>1225</v>
      </c>
      <c r="C69">
        <v>1255</v>
      </c>
      <c r="D69">
        <v>1275</v>
      </c>
      <c r="E69" s="90">
        <v>1310</v>
      </c>
      <c r="F69" s="88">
        <v>1222</v>
      </c>
      <c r="G69">
        <v>1180</v>
      </c>
      <c r="H69">
        <v>1261</v>
      </c>
      <c r="I69">
        <v>1206</v>
      </c>
      <c r="J69">
        <v>1170</v>
      </c>
      <c r="K69">
        <v>1116</v>
      </c>
      <c r="L69">
        <v>1009</v>
      </c>
      <c r="M69">
        <v>1062</v>
      </c>
      <c r="N69">
        <v>1022</v>
      </c>
      <c r="O69">
        <v>1044</v>
      </c>
      <c r="P69">
        <v>1024</v>
      </c>
      <c r="S69">
        <f t="shared" si="0"/>
        <v>1310</v>
      </c>
      <c r="T69" s="108">
        <f t="shared" si="2"/>
        <v>-0.21984732824427478</v>
      </c>
    </row>
    <row r="70" spans="1:20" x14ac:dyDescent="0.25">
      <c r="A70" t="s">
        <v>700</v>
      </c>
      <c r="B70">
        <v>1971</v>
      </c>
      <c r="C70">
        <v>1877</v>
      </c>
      <c r="D70">
        <v>1963</v>
      </c>
      <c r="E70">
        <v>1932</v>
      </c>
      <c r="F70" s="91">
        <v>1995</v>
      </c>
      <c r="G70">
        <v>1815</v>
      </c>
      <c r="H70">
        <v>1809</v>
      </c>
      <c r="I70">
        <v>1855</v>
      </c>
      <c r="J70">
        <v>1878</v>
      </c>
      <c r="K70">
        <v>1828</v>
      </c>
      <c r="L70">
        <v>1784</v>
      </c>
      <c r="M70">
        <v>1656</v>
      </c>
      <c r="N70">
        <v>1660</v>
      </c>
      <c r="O70">
        <v>1540</v>
      </c>
      <c r="P70">
        <v>1559</v>
      </c>
      <c r="Q70">
        <v>1591</v>
      </c>
      <c r="S70">
        <f t="shared" si="0"/>
        <v>1995</v>
      </c>
      <c r="T70" s="108">
        <f t="shared" si="2"/>
        <v>-0.22807017543859653</v>
      </c>
    </row>
    <row r="71" spans="1:20" x14ac:dyDescent="0.25">
      <c r="A71" t="s">
        <v>973</v>
      </c>
      <c r="B71">
        <v>833</v>
      </c>
      <c r="C71">
        <v>896</v>
      </c>
      <c r="D71">
        <v>918</v>
      </c>
      <c r="S71">
        <f t="shared" ref="S71:S134" si="3">MAX(B71:Q71)</f>
        <v>918</v>
      </c>
      <c r="T71" s="108">
        <f t="shared" si="2"/>
        <v>-1</v>
      </c>
    </row>
    <row r="72" spans="1:20" x14ac:dyDescent="0.25">
      <c r="A72" t="s">
        <v>954</v>
      </c>
      <c r="B72">
        <v>442</v>
      </c>
      <c r="C72">
        <v>353</v>
      </c>
      <c r="D72">
        <v>425</v>
      </c>
      <c r="S72">
        <f t="shared" si="3"/>
        <v>442</v>
      </c>
      <c r="T72" s="108">
        <f t="shared" si="2"/>
        <v>-1</v>
      </c>
    </row>
    <row r="73" spans="1:20" x14ac:dyDescent="0.25">
      <c r="A73" t="s">
        <v>340</v>
      </c>
      <c r="B73">
        <v>832</v>
      </c>
      <c r="C73">
        <v>799</v>
      </c>
      <c r="D73" s="90">
        <v>879</v>
      </c>
      <c r="E73">
        <v>814</v>
      </c>
      <c r="F73" s="88">
        <v>849</v>
      </c>
      <c r="G73">
        <v>801</v>
      </c>
      <c r="H73">
        <v>861</v>
      </c>
      <c r="I73">
        <v>848</v>
      </c>
      <c r="J73">
        <v>860</v>
      </c>
      <c r="K73">
        <v>870</v>
      </c>
      <c r="L73">
        <v>840</v>
      </c>
      <c r="M73">
        <v>813</v>
      </c>
      <c r="N73">
        <v>776</v>
      </c>
      <c r="O73">
        <v>865</v>
      </c>
      <c r="P73">
        <v>832</v>
      </c>
      <c r="Q73">
        <v>758</v>
      </c>
      <c r="S73">
        <f t="shared" si="3"/>
        <v>879</v>
      </c>
      <c r="T73" s="108">
        <f t="shared" si="2"/>
        <v>-0.13765642775881681</v>
      </c>
    </row>
    <row r="74" spans="1:20" x14ac:dyDescent="0.25">
      <c r="A74" t="s">
        <v>1040</v>
      </c>
      <c r="B74">
        <v>1628</v>
      </c>
      <c r="C74">
        <v>1536</v>
      </c>
      <c r="D74">
        <v>1535</v>
      </c>
      <c r="S74">
        <f>MAX(B74:Q74)</f>
        <v>1628</v>
      </c>
      <c r="T74" s="108">
        <f t="shared" si="2"/>
        <v>-1</v>
      </c>
    </row>
    <row r="75" spans="1:20" x14ac:dyDescent="0.25">
      <c r="A75" t="s">
        <v>970</v>
      </c>
      <c r="B75">
        <v>1618</v>
      </c>
      <c r="C75">
        <v>1556</v>
      </c>
      <c r="D75">
        <v>1641</v>
      </c>
      <c r="S75">
        <f>MAX(B75:Q75)</f>
        <v>1641</v>
      </c>
      <c r="T75" s="108">
        <f t="shared" si="2"/>
        <v>-1</v>
      </c>
    </row>
    <row r="76" spans="1:20" x14ac:dyDescent="0.25">
      <c r="A76" t="s">
        <v>308</v>
      </c>
      <c r="B76">
        <v>2111</v>
      </c>
      <c r="C76">
        <v>2162</v>
      </c>
      <c r="D76">
        <v>2119</v>
      </c>
      <c r="E76">
        <v>2088</v>
      </c>
      <c r="F76" s="88">
        <v>2116</v>
      </c>
      <c r="G76">
        <v>2074</v>
      </c>
      <c r="H76">
        <v>2150</v>
      </c>
      <c r="I76">
        <v>2158</v>
      </c>
      <c r="J76">
        <v>2209</v>
      </c>
      <c r="K76">
        <v>2190</v>
      </c>
      <c r="L76">
        <v>2164</v>
      </c>
      <c r="M76">
        <v>2098</v>
      </c>
      <c r="N76">
        <v>2040</v>
      </c>
      <c r="O76" s="92">
        <v>2223</v>
      </c>
      <c r="P76">
        <v>1995</v>
      </c>
      <c r="Q76">
        <v>2095</v>
      </c>
      <c r="S76">
        <f>MAX(B76:Q76)</f>
        <v>2223</v>
      </c>
      <c r="T76" s="108">
        <f t="shared" si="2"/>
        <v>-7.7243293246993527E-2</v>
      </c>
    </row>
    <row r="77" spans="1:20" x14ac:dyDescent="0.25">
      <c r="A77" t="s">
        <v>1075</v>
      </c>
      <c r="B77">
        <v>5357</v>
      </c>
      <c r="C77">
        <v>5254</v>
      </c>
      <c r="D77">
        <v>5295</v>
      </c>
      <c r="E77">
        <v>5386</v>
      </c>
      <c r="F77">
        <v>5411</v>
      </c>
      <c r="G77">
        <v>5288</v>
      </c>
      <c r="H77">
        <v>5396</v>
      </c>
      <c r="I77">
        <v>5461</v>
      </c>
      <c r="J77">
        <v>5518</v>
      </c>
      <c r="K77">
        <v>5420</v>
      </c>
      <c r="L77">
        <v>5527</v>
      </c>
      <c r="M77">
        <v>5461</v>
      </c>
      <c r="N77">
        <v>5270</v>
      </c>
      <c r="O77" s="90">
        <v>5698</v>
      </c>
      <c r="P77">
        <v>5383</v>
      </c>
      <c r="Q77">
        <v>5676</v>
      </c>
      <c r="S77">
        <f>MAX(B77:Q77)</f>
        <v>5698</v>
      </c>
      <c r="T77" s="108">
        <f t="shared" si="2"/>
        <v>-2.6058029939013072E-2</v>
      </c>
    </row>
    <row r="78" spans="1:20" x14ac:dyDescent="0.25">
      <c r="A78" t="s">
        <v>310</v>
      </c>
      <c r="B78">
        <v>3246</v>
      </c>
      <c r="C78">
        <v>3092</v>
      </c>
      <c r="D78">
        <v>3176</v>
      </c>
      <c r="E78">
        <v>3298</v>
      </c>
      <c r="F78" s="88">
        <v>3295</v>
      </c>
      <c r="G78">
        <v>3214</v>
      </c>
      <c r="H78">
        <v>3246</v>
      </c>
      <c r="I78">
        <v>3303</v>
      </c>
      <c r="J78">
        <v>3309</v>
      </c>
      <c r="K78">
        <v>3230</v>
      </c>
      <c r="L78">
        <v>3363</v>
      </c>
      <c r="M78">
        <v>3363</v>
      </c>
      <c r="N78">
        <v>3230</v>
      </c>
      <c r="O78">
        <v>3475</v>
      </c>
      <c r="P78">
        <v>3388</v>
      </c>
      <c r="Q78" s="90">
        <v>3581</v>
      </c>
      <c r="S78">
        <f t="shared" si="3"/>
        <v>3581</v>
      </c>
      <c r="T78" s="108">
        <f t="shared" si="2"/>
        <v>-2.0618556701030966E-2</v>
      </c>
    </row>
    <row r="79" spans="1:20" x14ac:dyDescent="0.25">
      <c r="A79" t="s">
        <v>696</v>
      </c>
      <c r="B79">
        <v>603</v>
      </c>
      <c r="C79">
        <v>651</v>
      </c>
      <c r="D79" s="90">
        <v>720</v>
      </c>
      <c r="E79">
        <v>613</v>
      </c>
      <c r="F79" s="88">
        <v>676</v>
      </c>
      <c r="G79">
        <v>638</v>
      </c>
      <c r="H79">
        <v>601</v>
      </c>
      <c r="I79">
        <v>632</v>
      </c>
      <c r="J79">
        <v>612</v>
      </c>
      <c r="K79">
        <v>553</v>
      </c>
      <c r="L79">
        <v>538</v>
      </c>
      <c r="M79">
        <v>521</v>
      </c>
      <c r="N79">
        <v>499</v>
      </c>
      <c r="O79">
        <v>536</v>
      </c>
      <c r="P79">
        <v>477</v>
      </c>
      <c r="Q79">
        <v>501</v>
      </c>
      <c r="S79">
        <f t="shared" si="3"/>
        <v>720</v>
      </c>
      <c r="T79" s="108">
        <f t="shared" si="2"/>
        <v>-0.33750000000000002</v>
      </c>
    </row>
    <row r="80" spans="1:20" x14ac:dyDescent="0.25">
      <c r="A80" t="s">
        <v>192</v>
      </c>
      <c r="B80">
        <v>1745</v>
      </c>
      <c r="C80">
        <v>1784</v>
      </c>
      <c r="D80">
        <v>1902</v>
      </c>
      <c r="E80">
        <v>1786</v>
      </c>
      <c r="F80" s="88">
        <v>1854</v>
      </c>
      <c r="G80">
        <v>1719</v>
      </c>
      <c r="H80">
        <v>1766</v>
      </c>
      <c r="I80">
        <v>1875</v>
      </c>
      <c r="J80" s="90">
        <v>1922</v>
      </c>
      <c r="K80">
        <v>1778</v>
      </c>
      <c r="L80">
        <v>1818</v>
      </c>
      <c r="M80">
        <v>1718</v>
      </c>
      <c r="N80">
        <v>1726</v>
      </c>
      <c r="O80">
        <v>1713</v>
      </c>
      <c r="P80">
        <v>1563</v>
      </c>
      <c r="Q80">
        <v>1510</v>
      </c>
      <c r="S80">
        <f t="shared" si="3"/>
        <v>1922</v>
      </c>
      <c r="T80" s="108">
        <f t="shared" si="2"/>
        <v>-0.20609884332281814</v>
      </c>
    </row>
    <row r="81" spans="1:20" x14ac:dyDescent="0.25">
      <c r="A81" t="s">
        <v>342</v>
      </c>
      <c r="B81">
        <v>1938</v>
      </c>
      <c r="C81">
        <v>1947</v>
      </c>
      <c r="D81">
        <v>1924</v>
      </c>
      <c r="E81">
        <v>1997</v>
      </c>
      <c r="F81" s="88">
        <v>1995</v>
      </c>
      <c r="G81">
        <v>1857</v>
      </c>
      <c r="H81">
        <v>1957</v>
      </c>
      <c r="I81">
        <v>1876</v>
      </c>
      <c r="J81" s="90">
        <v>2039</v>
      </c>
      <c r="K81">
        <v>1970</v>
      </c>
      <c r="L81">
        <v>1926</v>
      </c>
      <c r="M81">
        <v>1812</v>
      </c>
      <c r="N81">
        <v>1775</v>
      </c>
      <c r="O81">
        <v>1994</v>
      </c>
      <c r="P81">
        <v>1863</v>
      </c>
      <c r="Q81">
        <v>1734</v>
      </c>
      <c r="S81">
        <f t="shared" si="3"/>
        <v>2039</v>
      </c>
      <c r="T81" s="108">
        <f t="shared" si="2"/>
        <v>-0.13169754631947916</v>
      </c>
    </row>
    <row r="82" spans="1:20" x14ac:dyDescent="0.25">
      <c r="A82" t="s">
        <v>668</v>
      </c>
      <c r="B82">
        <v>1361</v>
      </c>
      <c r="C82">
        <v>1372</v>
      </c>
      <c r="D82">
        <v>1385</v>
      </c>
      <c r="E82">
        <v>1413</v>
      </c>
      <c r="F82" s="88">
        <v>1365</v>
      </c>
      <c r="G82">
        <v>1351</v>
      </c>
      <c r="H82" s="90">
        <v>1435</v>
      </c>
      <c r="I82">
        <v>1247</v>
      </c>
      <c r="J82">
        <v>1328</v>
      </c>
      <c r="K82">
        <v>1272</v>
      </c>
      <c r="L82">
        <v>1172</v>
      </c>
      <c r="M82">
        <v>1155</v>
      </c>
      <c r="N82">
        <v>1035</v>
      </c>
      <c r="O82">
        <v>1153</v>
      </c>
      <c r="P82">
        <v>1059</v>
      </c>
      <c r="Q82">
        <v>1009</v>
      </c>
      <c r="S82">
        <f t="shared" si="3"/>
        <v>1435</v>
      </c>
      <c r="T82" s="108">
        <f t="shared" si="2"/>
        <v>-0.28591648973814576</v>
      </c>
    </row>
    <row r="83" spans="1:20" x14ac:dyDescent="0.25">
      <c r="A83" t="s">
        <v>572</v>
      </c>
      <c r="B83" s="90">
        <v>1955</v>
      </c>
      <c r="C83">
        <v>1922</v>
      </c>
      <c r="D83">
        <v>1908</v>
      </c>
      <c r="E83">
        <v>1920</v>
      </c>
      <c r="F83" s="88">
        <v>1891</v>
      </c>
      <c r="G83">
        <v>1777</v>
      </c>
      <c r="H83">
        <v>1817</v>
      </c>
      <c r="I83">
        <v>1848</v>
      </c>
      <c r="J83">
        <v>1836</v>
      </c>
      <c r="K83">
        <v>1789</v>
      </c>
      <c r="L83">
        <v>1754</v>
      </c>
      <c r="M83">
        <v>1810</v>
      </c>
      <c r="N83">
        <v>1734</v>
      </c>
      <c r="O83">
        <v>1884</v>
      </c>
      <c r="P83">
        <v>1799</v>
      </c>
      <c r="Q83">
        <v>1734</v>
      </c>
      <c r="S83">
        <f t="shared" si="3"/>
        <v>1955</v>
      </c>
      <c r="T83" s="108">
        <f t="shared" si="2"/>
        <v>-0.11304347826086958</v>
      </c>
    </row>
    <row r="84" spans="1:20" x14ac:dyDescent="0.25">
      <c r="A84" t="s">
        <v>1077</v>
      </c>
      <c r="B84">
        <v>7782</v>
      </c>
      <c r="C84">
        <v>7566</v>
      </c>
      <c r="D84">
        <v>7792</v>
      </c>
      <c r="E84">
        <v>7759</v>
      </c>
      <c r="F84" s="88">
        <v>7812</v>
      </c>
      <c r="G84">
        <v>7347</v>
      </c>
      <c r="H84">
        <v>7276</v>
      </c>
      <c r="I84">
        <v>7406</v>
      </c>
      <c r="J84">
        <v>7387</v>
      </c>
      <c r="K84">
        <v>7399</v>
      </c>
      <c r="L84">
        <v>6956</v>
      </c>
      <c r="M84">
        <v>7021</v>
      </c>
      <c r="N84">
        <v>6717</v>
      </c>
      <c r="O84">
        <v>7103</v>
      </c>
      <c r="P84">
        <v>6936</v>
      </c>
      <c r="Q84">
        <v>6645</v>
      </c>
      <c r="S84">
        <f t="shared" si="3"/>
        <v>7812</v>
      </c>
      <c r="T84" s="108">
        <f t="shared" si="2"/>
        <v>-0.14938556067588327</v>
      </c>
    </row>
    <row r="85" spans="1:20" x14ac:dyDescent="0.25">
      <c r="A85" t="s">
        <v>48</v>
      </c>
      <c r="B85">
        <v>4036</v>
      </c>
      <c r="C85">
        <v>3949</v>
      </c>
      <c r="D85">
        <v>3970</v>
      </c>
      <c r="E85">
        <v>4013</v>
      </c>
      <c r="F85" s="88">
        <v>4112</v>
      </c>
      <c r="G85">
        <v>3770</v>
      </c>
      <c r="H85">
        <v>3749</v>
      </c>
      <c r="I85">
        <v>3848</v>
      </c>
      <c r="J85">
        <v>3822</v>
      </c>
      <c r="K85">
        <v>3833</v>
      </c>
      <c r="L85">
        <v>3642</v>
      </c>
      <c r="M85">
        <v>3655</v>
      </c>
      <c r="N85">
        <v>3462</v>
      </c>
      <c r="O85">
        <v>3806</v>
      </c>
      <c r="P85">
        <v>3717</v>
      </c>
      <c r="Q85">
        <v>3542</v>
      </c>
      <c r="S85">
        <f t="shared" si="3"/>
        <v>4112</v>
      </c>
      <c r="T85" s="108">
        <f t="shared" si="2"/>
        <v>-0.15807392996108949</v>
      </c>
    </row>
    <row r="86" spans="1:20" x14ac:dyDescent="0.25">
      <c r="A86" t="s">
        <v>50</v>
      </c>
      <c r="B86">
        <v>3746</v>
      </c>
      <c r="C86">
        <v>3617</v>
      </c>
      <c r="D86">
        <v>3822</v>
      </c>
      <c r="E86">
        <v>3746</v>
      </c>
      <c r="F86" s="88">
        <v>3700</v>
      </c>
      <c r="G86">
        <v>3577</v>
      </c>
      <c r="H86">
        <v>3527</v>
      </c>
      <c r="I86">
        <v>3558</v>
      </c>
      <c r="J86">
        <v>3565</v>
      </c>
      <c r="K86">
        <v>3566</v>
      </c>
      <c r="L86">
        <v>3314</v>
      </c>
      <c r="M86">
        <v>3366</v>
      </c>
      <c r="N86">
        <v>3255</v>
      </c>
      <c r="O86">
        <v>3297</v>
      </c>
      <c r="P86">
        <v>3219</v>
      </c>
      <c r="Q86">
        <v>3103</v>
      </c>
      <c r="S86">
        <f t="shared" si="3"/>
        <v>3822</v>
      </c>
      <c r="T86" s="108">
        <f t="shared" si="2"/>
        <v>-0.18812140240711672</v>
      </c>
    </row>
    <row r="87" spans="1:20" x14ac:dyDescent="0.25">
      <c r="A87" t="s">
        <v>960</v>
      </c>
      <c r="B87">
        <v>1322</v>
      </c>
      <c r="C87">
        <v>1283</v>
      </c>
      <c r="D87">
        <v>1343</v>
      </c>
      <c r="S87">
        <f t="shared" si="3"/>
        <v>1343</v>
      </c>
      <c r="T87" s="108">
        <f t="shared" si="2"/>
        <v>-1</v>
      </c>
    </row>
    <row r="88" spans="1:20" x14ac:dyDescent="0.25">
      <c r="A88" t="s">
        <v>176</v>
      </c>
      <c r="B88">
        <v>1232</v>
      </c>
      <c r="C88">
        <v>1135</v>
      </c>
      <c r="D88">
        <v>1241</v>
      </c>
      <c r="E88">
        <v>1244</v>
      </c>
      <c r="F88" s="88">
        <v>1204</v>
      </c>
      <c r="G88">
        <v>1113</v>
      </c>
      <c r="H88">
        <v>1144</v>
      </c>
      <c r="I88">
        <v>1097</v>
      </c>
      <c r="J88">
        <v>1069</v>
      </c>
      <c r="K88">
        <v>1065</v>
      </c>
      <c r="L88">
        <v>1034</v>
      </c>
      <c r="M88">
        <v>1009</v>
      </c>
      <c r="N88">
        <v>960</v>
      </c>
      <c r="O88">
        <v>984</v>
      </c>
      <c r="P88">
        <v>926</v>
      </c>
      <c r="Q88">
        <v>940</v>
      </c>
      <c r="S88">
        <f t="shared" si="3"/>
        <v>1244</v>
      </c>
      <c r="T88" s="108">
        <f t="shared" si="2"/>
        <v>-0.25562700964630225</v>
      </c>
    </row>
    <row r="89" spans="1:20" x14ac:dyDescent="0.25">
      <c r="A89" t="s">
        <v>945</v>
      </c>
      <c r="B89">
        <v>561</v>
      </c>
      <c r="C89">
        <v>546</v>
      </c>
      <c r="D89">
        <v>549</v>
      </c>
      <c r="S89">
        <f t="shared" si="3"/>
        <v>561</v>
      </c>
      <c r="T89" s="108">
        <f t="shared" si="2"/>
        <v>-1</v>
      </c>
    </row>
    <row r="90" spans="1:20" x14ac:dyDescent="0.25">
      <c r="A90" t="s">
        <v>612</v>
      </c>
      <c r="B90">
        <v>1091</v>
      </c>
      <c r="C90">
        <v>1131</v>
      </c>
      <c r="D90">
        <v>1067</v>
      </c>
      <c r="E90">
        <v>1134</v>
      </c>
      <c r="F90" s="88">
        <v>1136</v>
      </c>
      <c r="G90">
        <v>1046</v>
      </c>
      <c r="H90">
        <v>1060</v>
      </c>
      <c r="I90">
        <v>1051</v>
      </c>
      <c r="J90">
        <v>955</v>
      </c>
      <c r="K90">
        <v>1030</v>
      </c>
      <c r="L90">
        <v>991</v>
      </c>
      <c r="M90">
        <v>964</v>
      </c>
      <c r="N90">
        <v>947</v>
      </c>
      <c r="O90">
        <v>1032</v>
      </c>
      <c r="P90">
        <v>955</v>
      </c>
      <c r="Q90">
        <v>913</v>
      </c>
      <c r="S90">
        <f t="shared" si="3"/>
        <v>1136</v>
      </c>
      <c r="T90" s="108">
        <f t="shared" si="2"/>
        <v>-0.19630281690140849</v>
      </c>
    </row>
    <row r="91" spans="1:20" x14ac:dyDescent="0.25">
      <c r="A91" t="s">
        <v>798</v>
      </c>
      <c r="B91">
        <v>935</v>
      </c>
      <c r="C91">
        <v>952</v>
      </c>
      <c r="D91">
        <v>997</v>
      </c>
      <c r="E91">
        <v>921</v>
      </c>
      <c r="F91" s="88">
        <v>918</v>
      </c>
      <c r="G91">
        <v>836</v>
      </c>
      <c r="H91">
        <v>916</v>
      </c>
      <c r="I91">
        <v>872</v>
      </c>
      <c r="J91">
        <v>902</v>
      </c>
      <c r="K91">
        <v>833</v>
      </c>
      <c r="L91">
        <v>860</v>
      </c>
      <c r="S91">
        <f t="shared" si="3"/>
        <v>997</v>
      </c>
      <c r="T91" s="108">
        <f t="shared" si="2"/>
        <v>-1</v>
      </c>
    </row>
    <row r="92" spans="1:20" x14ac:dyDescent="0.25">
      <c r="A92" t="s">
        <v>86</v>
      </c>
      <c r="B92">
        <v>1239</v>
      </c>
      <c r="C92">
        <v>1202</v>
      </c>
      <c r="D92">
        <v>1193</v>
      </c>
      <c r="E92">
        <v>1283</v>
      </c>
      <c r="F92" s="88">
        <v>1229</v>
      </c>
      <c r="G92">
        <v>1182</v>
      </c>
      <c r="H92">
        <v>1231</v>
      </c>
      <c r="I92">
        <v>1269</v>
      </c>
      <c r="J92">
        <v>1226</v>
      </c>
      <c r="K92">
        <v>1200</v>
      </c>
      <c r="L92">
        <v>1112</v>
      </c>
      <c r="M92">
        <v>1092</v>
      </c>
      <c r="N92">
        <v>1071</v>
      </c>
      <c r="O92">
        <v>1081</v>
      </c>
      <c r="P92">
        <v>1051</v>
      </c>
      <c r="Q92">
        <v>962</v>
      </c>
      <c r="S92">
        <f t="shared" si="3"/>
        <v>1283</v>
      </c>
      <c r="T92" s="108">
        <f t="shared" si="2"/>
        <v>-0.25019485580670309</v>
      </c>
    </row>
    <row r="94" spans="1:20" x14ac:dyDescent="0.25">
      <c r="A94" t="s">
        <v>344</v>
      </c>
      <c r="B94">
        <v>2076</v>
      </c>
      <c r="C94">
        <v>2219</v>
      </c>
      <c r="D94">
        <v>2204</v>
      </c>
      <c r="E94">
        <v>2190</v>
      </c>
      <c r="F94" s="88">
        <v>2353</v>
      </c>
      <c r="G94">
        <v>2210</v>
      </c>
      <c r="H94">
        <v>2229</v>
      </c>
      <c r="I94">
        <v>2242</v>
      </c>
      <c r="J94">
        <v>2204</v>
      </c>
      <c r="K94">
        <v>2215</v>
      </c>
      <c r="L94">
        <v>2137</v>
      </c>
      <c r="M94">
        <v>2087</v>
      </c>
      <c r="N94">
        <v>1993</v>
      </c>
      <c r="O94">
        <v>2031</v>
      </c>
      <c r="P94">
        <v>1960</v>
      </c>
      <c r="Q94">
        <v>1978</v>
      </c>
      <c r="S94">
        <f t="shared" si="3"/>
        <v>2353</v>
      </c>
      <c r="T94" s="108">
        <f t="shared" si="2"/>
        <v>-0.16702082447938804</v>
      </c>
    </row>
    <row r="95" spans="1:20" x14ac:dyDescent="0.25">
      <c r="A95" t="s">
        <v>1001</v>
      </c>
      <c r="B95">
        <v>907</v>
      </c>
      <c r="C95">
        <v>885</v>
      </c>
      <c r="D95">
        <v>839</v>
      </c>
      <c r="S95">
        <f t="shared" si="3"/>
        <v>907</v>
      </c>
      <c r="T95" s="108">
        <f t="shared" si="2"/>
        <v>-1</v>
      </c>
    </row>
    <row r="96" spans="1:20" x14ac:dyDescent="0.25">
      <c r="A96" t="s">
        <v>686</v>
      </c>
      <c r="B96">
        <v>1163</v>
      </c>
      <c r="C96">
        <v>1135</v>
      </c>
      <c r="D96">
        <v>1169</v>
      </c>
      <c r="E96">
        <v>1187</v>
      </c>
      <c r="F96" s="88">
        <v>1178</v>
      </c>
      <c r="G96">
        <v>1070</v>
      </c>
      <c r="H96">
        <v>1106</v>
      </c>
      <c r="I96">
        <v>1117</v>
      </c>
      <c r="J96">
        <v>1050</v>
      </c>
      <c r="K96">
        <v>1016</v>
      </c>
      <c r="L96">
        <v>1013</v>
      </c>
      <c r="M96">
        <v>1008</v>
      </c>
      <c r="N96">
        <v>963</v>
      </c>
      <c r="O96">
        <v>921</v>
      </c>
      <c r="P96">
        <v>926</v>
      </c>
      <c r="Q96">
        <v>867</v>
      </c>
      <c r="S96">
        <f t="shared" si="3"/>
        <v>1187</v>
      </c>
      <c r="T96" s="108">
        <f t="shared" si="2"/>
        <v>-0.26958719460825609</v>
      </c>
    </row>
    <row r="97" spans="1:20" x14ac:dyDescent="0.25">
      <c r="A97" t="s">
        <v>734</v>
      </c>
      <c r="B97">
        <v>747</v>
      </c>
      <c r="C97">
        <v>715</v>
      </c>
      <c r="D97">
        <v>745</v>
      </c>
      <c r="E97">
        <v>771</v>
      </c>
      <c r="F97" s="88">
        <v>804</v>
      </c>
      <c r="G97">
        <v>752</v>
      </c>
      <c r="H97">
        <v>677</v>
      </c>
      <c r="I97">
        <v>718</v>
      </c>
      <c r="J97">
        <v>703</v>
      </c>
      <c r="K97">
        <v>655</v>
      </c>
      <c r="L97">
        <v>603</v>
      </c>
      <c r="M97">
        <v>575</v>
      </c>
      <c r="N97">
        <v>592</v>
      </c>
      <c r="O97">
        <v>591</v>
      </c>
      <c r="P97">
        <v>537</v>
      </c>
      <c r="S97">
        <f t="shared" si="3"/>
        <v>804</v>
      </c>
      <c r="T97" s="108">
        <f t="shared" si="2"/>
        <v>-0.33208955223880599</v>
      </c>
    </row>
    <row r="98" spans="1:20" x14ac:dyDescent="0.25">
      <c r="A98" t="s">
        <v>778</v>
      </c>
      <c r="B98">
        <v>880</v>
      </c>
      <c r="C98">
        <v>908</v>
      </c>
      <c r="D98">
        <v>919</v>
      </c>
      <c r="E98">
        <v>955</v>
      </c>
      <c r="F98" s="88">
        <v>959</v>
      </c>
      <c r="G98">
        <v>931</v>
      </c>
      <c r="H98">
        <v>913</v>
      </c>
      <c r="I98">
        <v>1004</v>
      </c>
      <c r="J98">
        <v>1004</v>
      </c>
      <c r="K98">
        <v>962</v>
      </c>
      <c r="L98">
        <v>888</v>
      </c>
      <c r="M98">
        <v>956</v>
      </c>
      <c r="S98">
        <f t="shared" si="3"/>
        <v>1004</v>
      </c>
      <c r="T98" s="108">
        <f t="shared" si="2"/>
        <v>-1</v>
      </c>
    </row>
    <row r="99" spans="1:20" x14ac:dyDescent="0.25">
      <c r="A99" t="s">
        <v>630</v>
      </c>
      <c r="B99">
        <v>5442</v>
      </c>
      <c r="C99">
        <v>5440</v>
      </c>
      <c r="D99">
        <v>5558</v>
      </c>
      <c r="E99">
        <v>5808</v>
      </c>
      <c r="F99" s="88">
        <v>5721</v>
      </c>
      <c r="G99">
        <v>5605</v>
      </c>
      <c r="H99">
        <v>5447</v>
      </c>
      <c r="I99">
        <v>5412</v>
      </c>
      <c r="J99">
        <v>5312</v>
      </c>
      <c r="K99">
        <v>5162</v>
      </c>
      <c r="L99">
        <v>5000</v>
      </c>
      <c r="M99">
        <v>4828</v>
      </c>
      <c r="N99">
        <v>4729</v>
      </c>
      <c r="O99">
        <v>4834</v>
      </c>
      <c r="P99">
        <v>4456</v>
      </c>
      <c r="Q99">
        <v>4346</v>
      </c>
      <c r="S99">
        <f t="shared" si="3"/>
        <v>5808</v>
      </c>
      <c r="T99" s="108">
        <f t="shared" si="2"/>
        <v>-0.2517217630853994</v>
      </c>
    </row>
    <row r="100" spans="1:20" x14ac:dyDescent="0.25">
      <c r="A100" t="s">
        <v>670</v>
      </c>
      <c r="B100">
        <v>760</v>
      </c>
      <c r="C100">
        <v>725</v>
      </c>
      <c r="D100">
        <v>727</v>
      </c>
      <c r="E100">
        <v>697</v>
      </c>
      <c r="F100" s="88">
        <v>725</v>
      </c>
      <c r="G100">
        <v>712</v>
      </c>
      <c r="H100">
        <v>681</v>
      </c>
      <c r="I100">
        <v>732</v>
      </c>
      <c r="J100">
        <v>730</v>
      </c>
      <c r="K100">
        <v>759</v>
      </c>
      <c r="L100">
        <v>760</v>
      </c>
      <c r="M100">
        <v>764</v>
      </c>
      <c r="N100">
        <v>696</v>
      </c>
      <c r="O100">
        <v>753</v>
      </c>
      <c r="P100">
        <v>705</v>
      </c>
      <c r="Q100">
        <v>657</v>
      </c>
      <c r="S100">
        <f t="shared" si="3"/>
        <v>764</v>
      </c>
      <c r="T100" s="108">
        <f t="shared" si="2"/>
        <v>-0.13552631578947372</v>
      </c>
    </row>
    <row r="101" spans="1:20" x14ac:dyDescent="0.25">
      <c r="A101" t="s">
        <v>16</v>
      </c>
      <c r="B101">
        <v>6524</v>
      </c>
      <c r="C101">
        <v>5453</v>
      </c>
      <c r="D101">
        <v>5846</v>
      </c>
      <c r="E101">
        <v>5829</v>
      </c>
      <c r="F101" s="88">
        <v>5701</v>
      </c>
      <c r="G101">
        <v>5388</v>
      </c>
      <c r="H101">
        <v>5361</v>
      </c>
      <c r="I101">
        <v>5355</v>
      </c>
      <c r="J101">
        <v>5304</v>
      </c>
      <c r="K101">
        <v>5033</v>
      </c>
      <c r="L101">
        <v>4868</v>
      </c>
      <c r="M101">
        <v>4766</v>
      </c>
      <c r="N101">
        <v>4668</v>
      </c>
      <c r="O101">
        <v>4592</v>
      </c>
      <c r="P101">
        <v>4505</v>
      </c>
      <c r="Q101">
        <v>4498</v>
      </c>
      <c r="S101">
        <f>MAX(B101:Q101)</f>
        <v>6524</v>
      </c>
      <c r="T101" s="108">
        <f t="shared" si="2"/>
        <v>-0.31054567749846718</v>
      </c>
    </row>
    <row r="102" spans="1:20" x14ac:dyDescent="0.25">
      <c r="A102" t="s">
        <v>280</v>
      </c>
      <c r="B102">
        <v>4618</v>
      </c>
      <c r="C102">
        <v>4660</v>
      </c>
      <c r="D102">
        <v>4726</v>
      </c>
      <c r="E102">
        <v>4801</v>
      </c>
      <c r="F102" s="88">
        <v>4731</v>
      </c>
      <c r="G102">
        <v>4495</v>
      </c>
      <c r="H102">
        <v>4572</v>
      </c>
      <c r="I102">
        <v>4517</v>
      </c>
      <c r="J102">
        <v>4531</v>
      </c>
      <c r="K102">
        <v>4443</v>
      </c>
      <c r="L102">
        <v>4300</v>
      </c>
      <c r="M102">
        <v>4198</v>
      </c>
      <c r="N102">
        <v>4047</v>
      </c>
      <c r="O102">
        <v>3948</v>
      </c>
      <c r="P102">
        <v>4059</v>
      </c>
      <c r="Q102">
        <v>4036</v>
      </c>
      <c r="S102">
        <f t="shared" si="3"/>
        <v>4801</v>
      </c>
      <c r="T102" s="108">
        <f t="shared" si="2"/>
        <v>-0.1776713184753177</v>
      </c>
    </row>
    <row r="103" spans="1:20" x14ac:dyDescent="0.25">
      <c r="A103" t="s">
        <v>742</v>
      </c>
      <c r="B103">
        <v>467</v>
      </c>
      <c r="C103">
        <v>474</v>
      </c>
      <c r="D103">
        <v>436</v>
      </c>
      <c r="E103">
        <v>502</v>
      </c>
      <c r="F103" s="88">
        <v>458</v>
      </c>
      <c r="G103">
        <v>463</v>
      </c>
      <c r="H103">
        <v>441</v>
      </c>
      <c r="I103">
        <v>464</v>
      </c>
      <c r="J103">
        <v>432</v>
      </c>
      <c r="K103">
        <v>465</v>
      </c>
      <c r="L103">
        <v>470</v>
      </c>
      <c r="M103">
        <v>419</v>
      </c>
      <c r="N103">
        <v>411</v>
      </c>
      <c r="O103">
        <v>399</v>
      </c>
      <c r="P103">
        <v>420</v>
      </c>
      <c r="S103">
        <f t="shared" si="3"/>
        <v>502</v>
      </c>
      <c r="T103" s="108">
        <f t="shared" si="2"/>
        <v>-0.20517928286852594</v>
      </c>
    </row>
    <row r="104" spans="1:20" x14ac:dyDescent="0.25">
      <c r="A104" t="s">
        <v>614</v>
      </c>
      <c r="B104">
        <v>1509</v>
      </c>
      <c r="C104">
        <v>1576</v>
      </c>
      <c r="D104">
        <v>1716</v>
      </c>
      <c r="E104">
        <v>1718</v>
      </c>
      <c r="F104" s="88">
        <v>1648</v>
      </c>
      <c r="G104">
        <v>1646</v>
      </c>
      <c r="H104">
        <v>1618</v>
      </c>
      <c r="I104">
        <v>1642</v>
      </c>
      <c r="J104">
        <v>1584</v>
      </c>
      <c r="K104">
        <v>1574</v>
      </c>
      <c r="L104">
        <v>1528</v>
      </c>
      <c r="M104">
        <v>1531</v>
      </c>
      <c r="N104">
        <v>1467</v>
      </c>
      <c r="O104">
        <v>1525</v>
      </c>
      <c r="P104">
        <v>1449</v>
      </c>
      <c r="Q104">
        <v>1437</v>
      </c>
      <c r="S104">
        <f t="shared" si="3"/>
        <v>1718</v>
      </c>
      <c r="T104" s="108">
        <f t="shared" si="2"/>
        <v>-0.16356228172293363</v>
      </c>
    </row>
    <row r="105" spans="1:20" x14ac:dyDescent="0.25">
      <c r="A105" t="s">
        <v>958</v>
      </c>
      <c r="B105">
        <v>1520</v>
      </c>
      <c r="C105">
        <v>1442</v>
      </c>
      <c r="D105">
        <v>1502</v>
      </c>
      <c r="S105">
        <f t="shared" si="3"/>
        <v>1520</v>
      </c>
      <c r="T105" s="108">
        <f t="shared" si="2"/>
        <v>-1</v>
      </c>
    </row>
    <row r="106" spans="1:20" x14ac:dyDescent="0.25">
      <c r="A106" t="s">
        <v>452</v>
      </c>
      <c r="B106">
        <v>5331</v>
      </c>
      <c r="C106">
        <v>5235</v>
      </c>
      <c r="D106">
        <v>5536</v>
      </c>
      <c r="E106">
        <v>5720</v>
      </c>
      <c r="F106" s="88">
        <v>5884</v>
      </c>
      <c r="G106">
        <v>5605</v>
      </c>
      <c r="H106">
        <v>5645</v>
      </c>
      <c r="I106">
        <v>5833</v>
      </c>
      <c r="J106">
        <v>5894</v>
      </c>
      <c r="K106">
        <v>5761</v>
      </c>
      <c r="L106">
        <v>5425</v>
      </c>
      <c r="M106">
        <v>5304</v>
      </c>
      <c r="N106">
        <v>5252</v>
      </c>
      <c r="O106">
        <v>5001</v>
      </c>
      <c r="P106">
        <v>4872</v>
      </c>
      <c r="Q106">
        <v>4939</v>
      </c>
      <c r="S106">
        <f t="shared" si="3"/>
        <v>5894</v>
      </c>
      <c r="T106" s="108">
        <f t="shared" si="2"/>
        <v>-0.17199184228416042</v>
      </c>
    </row>
    <row r="107" spans="1:20" x14ac:dyDescent="0.25">
      <c r="A107" t="s">
        <v>56</v>
      </c>
      <c r="Q107">
        <v>2256</v>
      </c>
      <c r="S107">
        <f t="shared" si="3"/>
        <v>2256</v>
      </c>
      <c r="T107" s="108" t="e">
        <f t="shared" si="2"/>
        <v>#DIV/0!</v>
      </c>
    </row>
    <row r="108" spans="1:20" x14ac:dyDescent="0.25">
      <c r="A108" t="s">
        <v>806</v>
      </c>
      <c r="B108">
        <v>5118</v>
      </c>
      <c r="C108">
        <v>5080</v>
      </c>
      <c r="D108">
        <v>5068</v>
      </c>
      <c r="E108">
        <v>5033</v>
      </c>
      <c r="F108" s="88">
        <v>4996</v>
      </c>
      <c r="G108">
        <v>4814</v>
      </c>
      <c r="H108">
        <v>4760</v>
      </c>
      <c r="I108">
        <v>4789</v>
      </c>
      <c r="J108">
        <v>4758</v>
      </c>
      <c r="K108">
        <v>4563</v>
      </c>
      <c r="L108">
        <v>4347</v>
      </c>
      <c r="M108">
        <v>4233</v>
      </c>
      <c r="N108">
        <v>4165</v>
      </c>
      <c r="O108">
        <v>4173</v>
      </c>
      <c r="P108">
        <v>3966</v>
      </c>
      <c r="S108">
        <f t="shared" si="3"/>
        <v>5118</v>
      </c>
      <c r="T108" s="108">
        <f t="shared" si="2"/>
        <v>-0.22508792497069163</v>
      </c>
    </row>
    <row r="109" spans="1:20" x14ac:dyDescent="0.25">
      <c r="A109" t="s">
        <v>869</v>
      </c>
      <c r="G109">
        <v>3481</v>
      </c>
      <c r="H109">
        <v>3465</v>
      </c>
      <c r="I109">
        <v>3441</v>
      </c>
      <c r="J109">
        <v>3497</v>
      </c>
      <c r="S109">
        <f t="shared" si="3"/>
        <v>3497</v>
      </c>
      <c r="T109" s="108">
        <f t="shared" si="2"/>
        <v>-1</v>
      </c>
    </row>
    <row r="110" spans="1:20" x14ac:dyDescent="0.25">
      <c r="A110" t="s">
        <v>362</v>
      </c>
      <c r="B110">
        <v>1881</v>
      </c>
      <c r="C110">
        <v>1835</v>
      </c>
      <c r="D110">
        <v>1972</v>
      </c>
      <c r="E110">
        <v>1855</v>
      </c>
      <c r="F110" s="88">
        <v>1940</v>
      </c>
      <c r="G110">
        <v>1828</v>
      </c>
      <c r="H110">
        <v>1901</v>
      </c>
      <c r="I110">
        <v>1945</v>
      </c>
      <c r="J110">
        <v>1868</v>
      </c>
      <c r="K110">
        <v>1951</v>
      </c>
      <c r="L110">
        <v>1880</v>
      </c>
      <c r="M110">
        <v>1865</v>
      </c>
      <c r="N110">
        <v>1744</v>
      </c>
      <c r="O110">
        <v>1756</v>
      </c>
      <c r="P110">
        <v>1729</v>
      </c>
      <c r="Q110">
        <v>1685</v>
      </c>
      <c r="S110">
        <f t="shared" si="3"/>
        <v>1972</v>
      </c>
      <c r="T110" s="108">
        <f t="shared" si="2"/>
        <v>-0.14553752535496955</v>
      </c>
    </row>
    <row r="111" spans="1:20" x14ac:dyDescent="0.25">
      <c r="A111" t="s">
        <v>18</v>
      </c>
      <c r="B111">
        <v>1337</v>
      </c>
      <c r="C111">
        <v>1337</v>
      </c>
      <c r="D111">
        <v>1357</v>
      </c>
      <c r="E111">
        <v>1306</v>
      </c>
      <c r="F111" s="88">
        <v>1359</v>
      </c>
      <c r="G111">
        <v>1227</v>
      </c>
      <c r="H111">
        <v>1226</v>
      </c>
      <c r="I111">
        <v>1217</v>
      </c>
      <c r="J111">
        <v>1154</v>
      </c>
      <c r="K111">
        <v>1137</v>
      </c>
      <c r="L111">
        <v>1112</v>
      </c>
      <c r="M111">
        <v>1026</v>
      </c>
      <c r="N111">
        <v>1067</v>
      </c>
      <c r="O111">
        <v>1047</v>
      </c>
      <c r="P111">
        <v>1032</v>
      </c>
      <c r="Q111">
        <v>1040</v>
      </c>
      <c r="S111">
        <f t="shared" si="3"/>
        <v>1359</v>
      </c>
      <c r="T111" s="108">
        <f t="shared" si="2"/>
        <v>-0.24061810154525387</v>
      </c>
    </row>
    <row r="112" spans="1:20" x14ac:dyDescent="0.25">
      <c r="A112" t="s">
        <v>550</v>
      </c>
      <c r="B112">
        <v>1313</v>
      </c>
      <c r="C112">
        <v>1376</v>
      </c>
      <c r="D112">
        <v>1390</v>
      </c>
      <c r="E112">
        <v>1469</v>
      </c>
      <c r="F112" s="88">
        <v>1560</v>
      </c>
      <c r="G112">
        <v>1442</v>
      </c>
      <c r="H112">
        <v>1494</v>
      </c>
      <c r="I112">
        <v>1500</v>
      </c>
      <c r="J112">
        <v>1514</v>
      </c>
      <c r="K112">
        <v>1615</v>
      </c>
      <c r="L112">
        <v>1668</v>
      </c>
      <c r="M112">
        <v>1612</v>
      </c>
      <c r="N112">
        <v>1680</v>
      </c>
      <c r="O112">
        <v>1704</v>
      </c>
      <c r="P112">
        <v>1653</v>
      </c>
      <c r="Q112">
        <v>1505</v>
      </c>
      <c r="S112">
        <f t="shared" si="3"/>
        <v>1704</v>
      </c>
      <c r="T112" s="108">
        <f t="shared" si="2"/>
        <v>-3.5256410256410242E-2</v>
      </c>
    </row>
    <row r="113" spans="1:20" x14ac:dyDescent="0.25">
      <c r="A113" t="s">
        <v>780</v>
      </c>
      <c r="B113">
        <v>878</v>
      </c>
      <c r="C113">
        <v>813</v>
      </c>
      <c r="D113">
        <v>798</v>
      </c>
      <c r="E113">
        <v>820</v>
      </c>
      <c r="F113" s="88">
        <v>836</v>
      </c>
      <c r="G113">
        <v>815</v>
      </c>
      <c r="H113">
        <v>706</v>
      </c>
      <c r="I113">
        <v>763</v>
      </c>
      <c r="J113">
        <v>819</v>
      </c>
      <c r="K113">
        <v>824</v>
      </c>
      <c r="L113">
        <v>903</v>
      </c>
      <c r="M113">
        <v>861</v>
      </c>
      <c r="S113">
        <f t="shared" si="3"/>
        <v>903</v>
      </c>
      <c r="T113" s="108">
        <f t="shared" si="2"/>
        <v>-1</v>
      </c>
    </row>
    <row r="114" spans="1:20" x14ac:dyDescent="0.25">
      <c r="A114" t="s">
        <v>688</v>
      </c>
      <c r="B114">
        <v>1076</v>
      </c>
      <c r="C114">
        <v>1039</v>
      </c>
      <c r="D114">
        <v>1048</v>
      </c>
      <c r="E114">
        <v>1100</v>
      </c>
      <c r="F114" s="88">
        <v>1047</v>
      </c>
      <c r="G114">
        <v>1017</v>
      </c>
      <c r="H114">
        <v>1111</v>
      </c>
      <c r="I114">
        <v>1045</v>
      </c>
      <c r="J114">
        <v>1012</v>
      </c>
      <c r="K114">
        <v>973</v>
      </c>
      <c r="L114">
        <v>908</v>
      </c>
      <c r="M114">
        <v>979</v>
      </c>
      <c r="N114">
        <v>897</v>
      </c>
      <c r="O114">
        <v>919</v>
      </c>
      <c r="P114">
        <v>870</v>
      </c>
      <c r="Q114">
        <v>814</v>
      </c>
      <c r="S114">
        <f t="shared" si="3"/>
        <v>1111</v>
      </c>
      <c r="T114" s="108">
        <f t="shared" si="2"/>
        <v>-0.26</v>
      </c>
    </row>
    <row r="115" spans="1:20" x14ac:dyDescent="0.25">
      <c r="A115" t="s">
        <v>158</v>
      </c>
      <c r="B115">
        <v>3612</v>
      </c>
      <c r="C115">
        <v>3579</v>
      </c>
      <c r="D115">
        <v>3521</v>
      </c>
      <c r="E115">
        <v>3655</v>
      </c>
      <c r="F115" s="88">
        <v>3756</v>
      </c>
      <c r="G115">
        <v>3359</v>
      </c>
      <c r="H115">
        <v>3512</v>
      </c>
      <c r="I115">
        <v>3389</v>
      </c>
      <c r="J115">
        <v>3294</v>
      </c>
      <c r="K115">
        <v>3184</v>
      </c>
      <c r="L115">
        <v>3174</v>
      </c>
      <c r="M115">
        <v>3009</v>
      </c>
      <c r="N115">
        <v>2908</v>
      </c>
      <c r="O115">
        <v>2896</v>
      </c>
      <c r="P115">
        <v>2864</v>
      </c>
      <c r="Q115">
        <v>2911</v>
      </c>
      <c r="S115">
        <f t="shared" si="3"/>
        <v>3756</v>
      </c>
      <c r="T115" s="108">
        <f t="shared" si="2"/>
        <v>-0.23748668796592121</v>
      </c>
    </row>
    <row r="116" spans="1:20" x14ac:dyDescent="0.25">
      <c r="A116" t="s">
        <v>170</v>
      </c>
      <c r="B116">
        <v>8357</v>
      </c>
      <c r="C116">
        <v>8087</v>
      </c>
      <c r="D116">
        <v>8404</v>
      </c>
      <c r="E116">
        <v>8483</v>
      </c>
      <c r="F116" s="88">
        <v>8361</v>
      </c>
      <c r="G116">
        <v>7839</v>
      </c>
      <c r="H116">
        <v>7866</v>
      </c>
      <c r="I116">
        <v>7861</v>
      </c>
      <c r="J116">
        <v>7820</v>
      </c>
      <c r="K116">
        <v>7563</v>
      </c>
      <c r="L116">
        <v>7416</v>
      </c>
      <c r="M116">
        <v>7336</v>
      </c>
      <c r="N116">
        <v>7002</v>
      </c>
      <c r="O116">
        <v>7366</v>
      </c>
      <c r="P116">
        <v>7217</v>
      </c>
      <c r="Q116">
        <v>6920</v>
      </c>
      <c r="S116">
        <f t="shared" si="3"/>
        <v>8483</v>
      </c>
      <c r="T116" s="108">
        <f t="shared" si="2"/>
        <v>-0.18425085465047741</v>
      </c>
    </row>
    <row r="117" spans="1:20" x14ac:dyDescent="0.25">
      <c r="A117" t="s">
        <v>178</v>
      </c>
      <c r="B117">
        <v>554</v>
      </c>
      <c r="C117">
        <v>580</v>
      </c>
      <c r="D117">
        <v>557</v>
      </c>
      <c r="E117" s="90">
        <v>605</v>
      </c>
      <c r="F117" s="88">
        <v>555</v>
      </c>
      <c r="G117">
        <v>490</v>
      </c>
      <c r="H117">
        <v>525</v>
      </c>
      <c r="I117">
        <v>547</v>
      </c>
      <c r="J117">
        <v>516</v>
      </c>
      <c r="K117">
        <v>470</v>
      </c>
      <c r="L117">
        <v>459</v>
      </c>
      <c r="M117">
        <v>482</v>
      </c>
      <c r="N117">
        <v>441</v>
      </c>
      <c r="O117">
        <v>480</v>
      </c>
      <c r="P117">
        <v>451</v>
      </c>
      <c r="Q117">
        <v>436</v>
      </c>
      <c r="S117">
        <f t="shared" si="3"/>
        <v>605</v>
      </c>
      <c r="T117" s="108">
        <f t="shared" si="2"/>
        <v>-0.27933884297520661</v>
      </c>
    </row>
    <row r="118" spans="1:20" x14ac:dyDescent="0.25">
      <c r="A118" t="s">
        <v>1115</v>
      </c>
      <c r="B118">
        <v>1016</v>
      </c>
      <c r="C118">
        <v>1096</v>
      </c>
      <c r="D118">
        <v>1108</v>
      </c>
      <c r="S118">
        <f t="shared" si="3"/>
        <v>1108</v>
      </c>
      <c r="T118" s="108">
        <f t="shared" si="2"/>
        <v>-1</v>
      </c>
    </row>
    <row r="119" spans="1:20" x14ac:dyDescent="0.25">
      <c r="A119" t="s">
        <v>648</v>
      </c>
      <c r="B119">
        <v>7172</v>
      </c>
      <c r="C119">
        <v>7366</v>
      </c>
      <c r="D119">
        <v>7372</v>
      </c>
      <c r="E119">
        <v>7520</v>
      </c>
      <c r="F119" s="88">
        <v>7585</v>
      </c>
      <c r="G119">
        <v>7185</v>
      </c>
      <c r="H119">
        <v>7153</v>
      </c>
      <c r="I119">
        <v>7095</v>
      </c>
      <c r="J119">
        <v>6964</v>
      </c>
      <c r="K119">
        <v>6940</v>
      </c>
      <c r="L119">
        <v>6712</v>
      </c>
      <c r="M119">
        <v>6550</v>
      </c>
      <c r="N119">
        <v>6320</v>
      </c>
      <c r="O119">
        <v>6644</v>
      </c>
      <c r="P119">
        <v>6132</v>
      </c>
      <c r="Q119">
        <v>6007</v>
      </c>
      <c r="S119">
        <f t="shared" si="3"/>
        <v>7585</v>
      </c>
      <c r="T119" s="108">
        <f t="shared" si="2"/>
        <v>-0.20804218852999345</v>
      </c>
    </row>
    <row r="120" spans="1:20" x14ac:dyDescent="0.25">
      <c r="A120" t="s">
        <v>138</v>
      </c>
      <c r="B120">
        <v>3804</v>
      </c>
      <c r="C120">
        <v>3841</v>
      </c>
      <c r="D120">
        <v>3798</v>
      </c>
      <c r="E120">
        <v>3776</v>
      </c>
      <c r="F120" s="88">
        <v>3752</v>
      </c>
      <c r="G120">
        <v>3673</v>
      </c>
      <c r="H120">
        <v>3561</v>
      </c>
      <c r="I120">
        <v>3562</v>
      </c>
      <c r="J120">
        <v>3535</v>
      </c>
      <c r="K120">
        <v>3444</v>
      </c>
      <c r="L120">
        <v>3402</v>
      </c>
      <c r="M120">
        <v>3457</v>
      </c>
      <c r="N120">
        <v>3267</v>
      </c>
      <c r="O120">
        <v>3333</v>
      </c>
      <c r="P120">
        <v>3350</v>
      </c>
      <c r="Q120">
        <v>3243</v>
      </c>
      <c r="S120">
        <f t="shared" si="3"/>
        <v>3841</v>
      </c>
      <c r="T120" s="108">
        <f t="shared" si="2"/>
        <v>-0.15568862275449102</v>
      </c>
    </row>
    <row r="121" spans="1:20" x14ac:dyDescent="0.25">
      <c r="A121" t="s">
        <v>632</v>
      </c>
      <c r="B121">
        <v>3734</v>
      </c>
      <c r="C121">
        <v>3687</v>
      </c>
      <c r="D121">
        <v>3664</v>
      </c>
      <c r="E121">
        <v>3658</v>
      </c>
      <c r="F121" s="88">
        <v>3674</v>
      </c>
      <c r="G121">
        <v>3547</v>
      </c>
      <c r="H121">
        <v>3482</v>
      </c>
      <c r="I121">
        <v>3470</v>
      </c>
      <c r="J121">
        <v>3388</v>
      </c>
      <c r="K121">
        <v>3445</v>
      </c>
      <c r="L121">
        <v>2841</v>
      </c>
      <c r="M121">
        <v>2748</v>
      </c>
      <c r="N121">
        <v>2638</v>
      </c>
      <c r="O121">
        <v>2755</v>
      </c>
      <c r="P121">
        <v>2615</v>
      </c>
      <c r="Q121">
        <v>2412</v>
      </c>
      <c r="S121">
        <f t="shared" si="3"/>
        <v>3734</v>
      </c>
      <c r="T121" s="108">
        <f t="shared" si="2"/>
        <v>-0.35404392072844137</v>
      </c>
    </row>
    <row r="122" spans="1:20" x14ac:dyDescent="0.25">
      <c r="A122" t="s">
        <v>552</v>
      </c>
      <c r="B122">
        <v>1204</v>
      </c>
      <c r="C122">
        <v>1206</v>
      </c>
      <c r="D122">
        <v>1241</v>
      </c>
      <c r="E122">
        <v>1170</v>
      </c>
      <c r="F122" s="88">
        <v>1257</v>
      </c>
      <c r="G122">
        <v>1150</v>
      </c>
      <c r="H122">
        <v>1170</v>
      </c>
      <c r="I122">
        <v>1130</v>
      </c>
      <c r="J122">
        <v>1173</v>
      </c>
      <c r="K122">
        <v>1128</v>
      </c>
      <c r="L122">
        <v>1052</v>
      </c>
      <c r="M122">
        <v>1073</v>
      </c>
      <c r="N122">
        <v>1045</v>
      </c>
      <c r="O122">
        <v>1051</v>
      </c>
      <c r="P122">
        <v>1100</v>
      </c>
      <c r="Q122">
        <v>990</v>
      </c>
      <c r="S122">
        <f t="shared" si="3"/>
        <v>1257</v>
      </c>
      <c r="T122" s="108">
        <f t="shared" si="2"/>
        <v>-0.21241050119331739</v>
      </c>
    </row>
    <row r="123" spans="1:20" x14ac:dyDescent="0.25">
      <c r="A123" t="s">
        <v>282</v>
      </c>
      <c r="B123">
        <v>3707</v>
      </c>
      <c r="C123">
        <v>3623</v>
      </c>
      <c r="D123">
        <v>3779</v>
      </c>
      <c r="E123">
        <v>3712</v>
      </c>
      <c r="F123" s="88">
        <v>3966</v>
      </c>
      <c r="G123">
        <v>3853</v>
      </c>
      <c r="H123">
        <v>3758</v>
      </c>
      <c r="I123">
        <v>3672</v>
      </c>
      <c r="J123">
        <v>3816</v>
      </c>
      <c r="K123">
        <v>3713</v>
      </c>
      <c r="L123">
        <v>3569</v>
      </c>
      <c r="M123">
        <v>3450</v>
      </c>
      <c r="N123">
        <v>3467</v>
      </c>
      <c r="O123">
        <v>3426</v>
      </c>
      <c r="P123">
        <v>3439</v>
      </c>
      <c r="Q123">
        <v>3341</v>
      </c>
      <c r="S123">
        <f t="shared" si="3"/>
        <v>3966</v>
      </c>
      <c r="T123" s="108">
        <f t="shared" si="2"/>
        <v>-0.15758951084215833</v>
      </c>
    </row>
    <row r="124" spans="1:20" x14ac:dyDescent="0.25">
      <c r="A124" t="s">
        <v>946</v>
      </c>
      <c r="C124">
        <v>797</v>
      </c>
      <c r="D124">
        <v>940</v>
      </c>
      <c r="S124">
        <f t="shared" si="3"/>
        <v>940</v>
      </c>
      <c r="T124" s="108">
        <f t="shared" si="2"/>
        <v>-1</v>
      </c>
    </row>
    <row r="125" spans="1:20" x14ac:dyDescent="0.25">
      <c r="A125" t="s">
        <v>454</v>
      </c>
      <c r="B125">
        <v>5549</v>
      </c>
      <c r="C125">
        <v>5638</v>
      </c>
      <c r="D125">
        <v>5861</v>
      </c>
      <c r="E125">
        <v>5803</v>
      </c>
      <c r="F125" s="88">
        <v>5847</v>
      </c>
      <c r="G125">
        <v>5395</v>
      </c>
      <c r="H125">
        <v>5474</v>
      </c>
      <c r="I125">
        <v>5210</v>
      </c>
      <c r="J125">
        <v>5250</v>
      </c>
      <c r="K125">
        <v>5116</v>
      </c>
      <c r="L125">
        <v>4732</v>
      </c>
      <c r="M125">
        <v>4793</v>
      </c>
      <c r="N125">
        <v>4462</v>
      </c>
      <c r="O125">
        <v>4397</v>
      </c>
      <c r="P125">
        <v>4427</v>
      </c>
      <c r="Q125">
        <v>4441</v>
      </c>
      <c r="S125">
        <f t="shared" si="3"/>
        <v>5861</v>
      </c>
      <c r="T125" s="108">
        <f t="shared" si="2"/>
        <v>-0.2497867258147074</v>
      </c>
    </row>
    <row r="126" spans="1:20" x14ac:dyDescent="0.25">
      <c r="A126" t="s">
        <v>947</v>
      </c>
      <c r="B126">
        <v>1177</v>
      </c>
      <c r="C126">
        <v>1098</v>
      </c>
      <c r="D126">
        <v>1247</v>
      </c>
      <c r="S126">
        <f t="shared" si="3"/>
        <v>1247</v>
      </c>
      <c r="T126" s="108">
        <f t="shared" si="2"/>
        <v>-1</v>
      </c>
    </row>
    <row r="127" spans="1:20" x14ac:dyDescent="0.25">
      <c r="A127" t="s">
        <v>758</v>
      </c>
      <c r="B127">
        <v>71738</v>
      </c>
      <c r="C127">
        <v>71335</v>
      </c>
      <c r="D127">
        <v>73001</v>
      </c>
      <c r="E127">
        <v>73220</v>
      </c>
      <c r="F127" s="88">
        <v>74571</v>
      </c>
      <c r="G127">
        <v>71309</v>
      </c>
      <c r="H127">
        <v>71855</v>
      </c>
      <c r="I127">
        <v>72505</v>
      </c>
      <c r="J127">
        <v>72250</v>
      </c>
      <c r="K127">
        <v>70725</v>
      </c>
      <c r="L127">
        <v>68881</v>
      </c>
      <c r="M127">
        <v>67409</v>
      </c>
      <c r="N127">
        <v>64313</v>
      </c>
      <c r="O127">
        <v>67054</v>
      </c>
      <c r="P127">
        <v>64294</v>
      </c>
      <c r="Q127">
        <v>63190</v>
      </c>
      <c r="S127">
        <f>MAX(B127:Q127)</f>
        <v>74571</v>
      </c>
      <c r="T127" s="108">
        <f t="shared" si="2"/>
        <v>-0.15261965107079156</v>
      </c>
    </row>
    <row r="128" spans="1:20" x14ac:dyDescent="0.25">
      <c r="A128" t="s">
        <v>324</v>
      </c>
      <c r="B128">
        <v>1061</v>
      </c>
      <c r="C128">
        <v>1018</v>
      </c>
      <c r="D128">
        <v>1091</v>
      </c>
      <c r="E128">
        <v>1120</v>
      </c>
      <c r="F128" s="88">
        <v>1105</v>
      </c>
      <c r="G128">
        <v>1026</v>
      </c>
      <c r="H128">
        <v>1035</v>
      </c>
      <c r="I128">
        <v>1042</v>
      </c>
      <c r="J128">
        <v>979</v>
      </c>
      <c r="K128">
        <v>960</v>
      </c>
      <c r="L128">
        <v>872</v>
      </c>
      <c r="M128">
        <v>866</v>
      </c>
      <c r="N128">
        <v>802</v>
      </c>
      <c r="O128">
        <v>837</v>
      </c>
      <c r="P128">
        <v>851</v>
      </c>
      <c r="Q128">
        <v>813</v>
      </c>
      <c r="S128">
        <f t="shared" si="3"/>
        <v>1120</v>
      </c>
      <c r="T128" s="108">
        <f t="shared" si="2"/>
        <v>-0.28392857142857142</v>
      </c>
    </row>
    <row r="129" spans="1:20" x14ac:dyDescent="0.25">
      <c r="A129" t="s">
        <v>650</v>
      </c>
      <c r="B129">
        <v>1063</v>
      </c>
      <c r="C129">
        <v>1072</v>
      </c>
      <c r="D129">
        <v>1084</v>
      </c>
      <c r="E129">
        <v>1109</v>
      </c>
      <c r="F129" s="88">
        <v>1169</v>
      </c>
      <c r="G129">
        <v>1107</v>
      </c>
      <c r="H129">
        <v>1166</v>
      </c>
      <c r="I129">
        <v>1180</v>
      </c>
      <c r="J129">
        <v>1139</v>
      </c>
      <c r="K129">
        <v>1171</v>
      </c>
      <c r="L129">
        <v>1157</v>
      </c>
      <c r="M129">
        <v>1147</v>
      </c>
      <c r="N129">
        <v>1128</v>
      </c>
      <c r="O129">
        <v>1269</v>
      </c>
      <c r="P129">
        <v>1122</v>
      </c>
      <c r="Q129">
        <v>1135</v>
      </c>
      <c r="S129">
        <f t="shared" si="3"/>
        <v>1269</v>
      </c>
      <c r="T129" s="108">
        <f t="shared" si="2"/>
        <v>-4.0205303678357618E-2</v>
      </c>
    </row>
    <row r="130" spans="1:20" x14ac:dyDescent="0.25">
      <c r="A130" t="s">
        <v>844</v>
      </c>
      <c r="B130">
        <v>689</v>
      </c>
      <c r="C130">
        <v>666</v>
      </c>
      <c r="D130">
        <v>652</v>
      </c>
      <c r="E130">
        <v>681</v>
      </c>
      <c r="F130" s="88">
        <v>649</v>
      </c>
      <c r="G130">
        <v>625</v>
      </c>
      <c r="H130">
        <v>662</v>
      </c>
      <c r="I130">
        <v>652</v>
      </c>
      <c r="J130">
        <v>644</v>
      </c>
      <c r="K130">
        <v>664</v>
      </c>
      <c r="S130">
        <f t="shared" si="3"/>
        <v>689</v>
      </c>
      <c r="T130" s="108">
        <f t="shared" si="2"/>
        <v>-1</v>
      </c>
    </row>
    <row r="131" spans="1:20" x14ac:dyDescent="0.25">
      <c r="A131" t="s">
        <v>524</v>
      </c>
      <c r="B131">
        <v>1177</v>
      </c>
      <c r="C131">
        <v>1163</v>
      </c>
      <c r="D131">
        <v>1167</v>
      </c>
      <c r="E131">
        <v>1180</v>
      </c>
      <c r="F131" s="88">
        <v>1214</v>
      </c>
      <c r="G131">
        <v>1075</v>
      </c>
      <c r="H131">
        <v>1117</v>
      </c>
      <c r="I131">
        <v>1043</v>
      </c>
      <c r="J131">
        <v>1027</v>
      </c>
      <c r="K131">
        <v>1121</v>
      </c>
      <c r="L131">
        <v>1061</v>
      </c>
      <c r="M131">
        <v>1079</v>
      </c>
      <c r="N131">
        <v>1061</v>
      </c>
      <c r="O131">
        <v>1102</v>
      </c>
      <c r="P131">
        <v>1041</v>
      </c>
      <c r="Q131">
        <v>990</v>
      </c>
      <c r="S131">
        <f t="shared" si="3"/>
        <v>1214</v>
      </c>
      <c r="T131" s="108">
        <f t="shared" ref="T131:T192" si="4">MIN(N131:Q131)/MAX(B131:G131)-1</f>
        <v>-0.18451400329489287</v>
      </c>
    </row>
    <row r="132" spans="1:20" x14ac:dyDescent="0.25">
      <c r="A132" t="s">
        <v>376</v>
      </c>
      <c r="B132">
        <v>1634</v>
      </c>
      <c r="C132">
        <v>1593</v>
      </c>
      <c r="D132">
        <v>1681</v>
      </c>
      <c r="E132">
        <v>1728</v>
      </c>
      <c r="F132" s="88">
        <v>1589</v>
      </c>
      <c r="G132">
        <v>1581</v>
      </c>
      <c r="H132">
        <v>1625</v>
      </c>
      <c r="I132">
        <v>1594</v>
      </c>
      <c r="J132">
        <v>1659</v>
      </c>
      <c r="K132">
        <v>1626</v>
      </c>
      <c r="L132">
        <v>1609</v>
      </c>
      <c r="M132">
        <v>1529</v>
      </c>
      <c r="N132">
        <v>1518</v>
      </c>
      <c r="O132">
        <v>1676</v>
      </c>
      <c r="P132">
        <v>1470</v>
      </c>
      <c r="Q132">
        <v>1519</v>
      </c>
      <c r="S132">
        <f t="shared" si="3"/>
        <v>1728</v>
      </c>
      <c r="T132" s="108">
        <f t="shared" si="4"/>
        <v>-0.14930555555555558</v>
      </c>
    </row>
    <row r="133" spans="1:20" x14ac:dyDescent="0.25">
      <c r="A133" t="s">
        <v>208</v>
      </c>
      <c r="B133">
        <v>1297</v>
      </c>
      <c r="C133">
        <v>1295</v>
      </c>
      <c r="D133">
        <v>1399</v>
      </c>
      <c r="E133">
        <v>1292</v>
      </c>
      <c r="F133" s="88">
        <v>1295</v>
      </c>
      <c r="G133">
        <v>1259</v>
      </c>
      <c r="H133">
        <v>1202</v>
      </c>
      <c r="I133">
        <v>1211</v>
      </c>
      <c r="J133">
        <v>1173</v>
      </c>
      <c r="K133">
        <v>1186</v>
      </c>
      <c r="L133">
        <v>1122</v>
      </c>
      <c r="M133">
        <v>1081</v>
      </c>
      <c r="N133">
        <v>1026</v>
      </c>
      <c r="O133">
        <v>1070</v>
      </c>
      <c r="P133">
        <v>1018</v>
      </c>
      <c r="Q133">
        <v>930</v>
      </c>
      <c r="S133">
        <f t="shared" si="3"/>
        <v>1399</v>
      </c>
      <c r="T133" s="108">
        <f t="shared" si="4"/>
        <v>-0.33523945675482492</v>
      </c>
    </row>
    <row r="134" spans="1:20" x14ac:dyDescent="0.25">
      <c r="A134" t="s">
        <v>156</v>
      </c>
      <c r="B134">
        <v>54192</v>
      </c>
      <c r="C134">
        <v>53746</v>
      </c>
      <c r="D134">
        <v>55232</v>
      </c>
      <c r="E134">
        <v>55378</v>
      </c>
      <c r="F134" s="88">
        <v>55645</v>
      </c>
      <c r="G134">
        <v>52895</v>
      </c>
      <c r="H134">
        <v>53170</v>
      </c>
      <c r="I134">
        <v>53641</v>
      </c>
      <c r="J134">
        <v>53299</v>
      </c>
      <c r="K134">
        <v>52041</v>
      </c>
      <c r="L134">
        <v>50018</v>
      </c>
      <c r="M134">
        <v>48986</v>
      </c>
      <c r="N134">
        <v>46950</v>
      </c>
      <c r="O134">
        <v>47860</v>
      </c>
      <c r="P134">
        <v>46849</v>
      </c>
      <c r="Q134">
        <v>45960</v>
      </c>
      <c r="S134">
        <f t="shared" si="3"/>
        <v>55645</v>
      </c>
      <c r="T134" s="108">
        <f t="shared" si="4"/>
        <v>-0.17404977985443437</v>
      </c>
    </row>
    <row r="135" spans="1:20" x14ac:dyDescent="0.25">
      <c r="T135" s="108" t="e">
        <f t="shared" si="4"/>
        <v>#DIV/0!</v>
      </c>
    </row>
    <row r="136" spans="1:20" x14ac:dyDescent="0.25">
      <c r="A136" t="s">
        <v>122</v>
      </c>
      <c r="B136">
        <v>3064</v>
      </c>
      <c r="C136">
        <v>3136</v>
      </c>
      <c r="D136">
        <v>3097</v>
      </c>
      <c r="E136">
        <v>3068</v>
      </c>
      <c r="F136" s="88">
        <v>3162</v>
      </c>
      <c r="G136">
        <v>2978</v>
      </c>
      <c r="H136">
        <v>3009</v>
      </c>
      <c r="I136">
        <v>2900</v>
      </c>
      <c r="J136">
        <v>2869</v>
      </c>
      <c r="K136">
        <v>2901</v>
      </c>
      <c r="L136">
        <v>2730</v>
      </c>
      <c r="M136">
        <v>2671</v>
      </c>
      <c r="N136">
        <v>2605</v>
      </c>
      <c r="O136">
        <v>2618</v>
      </c>
      <c r="P136">
        <v>2566</v>
      </c>
      <c r="Q136">
        <v>2591</v>
      </c>
      <c r="S136">
        <f t="shared" ref="S136:S194" si="5">MAX(B136:Q136)</f>
        <v>3162</v>
      </c>
      <c r="T136" s="108">
        <f t="shared" si="4"/>
        <v>-0.18848829854522453</v>
      </c>
    </row>
    <row r="137" spans="1:20" x14ac:dyDescent="0.25">
      <c r="A137" t="s">
        <v>250</v>
      </c>
      <c r="B137">
        <v>1486</v>
      </c>
      <c r="C137">
        <v>1449</v>
      </c>
      <c r="D137">
        <v>1438</v>
      </c>
      <c r="E137">
        <v>1487</v>
      </c>
      <c r="F137" s="88">
        <v>1515</v>
      </c>
      <c r="G137">
        <v>1379</v>
      </c>
      <c r="H137">
        <v>1438</v>
      </c>
      <c r="I137">
        <v>1449</v>
      </c>
      <c r="J137">
        <v>1455</v>
      </c>
      <c r="K137">
        <v>1353</v>
      </c>
      <c r="L137">
        <v>1312</v>
      </c>
      <c r="M137">
        <v>1363</v>
      </c>
      <c r="N137">
        <v>1312</v>
      </c>
      <c r="O137">
        <v>1355</v>
      </c>
      <c r="P137">
        <v>1327</v>
      </c>
      <c r="Q137">
        <v>1305</v>
      </c>
      <c r="S137">
        <f t="shared" si="5"/>
        <v>1515</v>
      </c>
      <c r="T137" s="108">
        <f t="shared" si="4"/>
        <v>-0.13861386138613863</v>
      </c>
    </row>
    <row r="138" spans="1:20" x14ac:dyDescent="0.25">
      <c r="A138" t="s">
        <v>404</v>
      </c>
      <c r="L138">
        <v>2021</v>
      </c>
      <c r="M138">
        <v>2005</v>
      </c>
      <c r="N138">
        <v>1839</v>
      </c>
      <c r="O138">
        <v>1870</v>
      </c>
      <c r="P138">
        <v>1809</v>
      </c>
      <c r="Q138">
        <v>1748</v>
      </c>
      <c r="S138">
        <f t="shared" si="5"/>
        <v>2021</v>
      </c>
      <c r="T138" s="108" t="e">
        <f t="shared" si="4"/>
        <v>#DIV/0!</v>
      </c>
    </row>
    <row r="139" spans="1:20" x14ac:dyDescent="0.25">
      <c r="A139" t="s">
        <v>508</v>
      </c>
      <c r="B139">
        <v>5157</v>
      </c>
      <c r="C139">
        <v>5203</v>
      </c>
      <c r="D139">
        <v>5364</v>
      </c>
      <c r="E139">
        <v>5399</v>
      </c>
      <c r="F139" s="88">
        <v>5451</v>
      </c>
      <c r="G139">
        <v>5268</v>
      </c>
      <c r="H139">
        <v>5152</v>
      </c>
      <c r="I139">
        <v>5046</v>
      </c>
      <c r="J139">
        <v>5219</v>
      </c>
      <c r="K139">
        <v>4937</v>
      </c>
      <c r="L139">
        <v>4941</v>
      </c>
      <c r="M139">
        <v>4677</v>
      </c>
      <c r="N139">
        <v>4513</v>
      </c>
      <c r="O139">
        <v>4549</v>
      </c>
      <c r="P139">
        <v>4411</v>
      </c>
      <c r="Q139">
        <v>4321</v>
      </c>
      <c r="S139">
        <f t="shared" si="5"/>
        <v>5451</v>
      </c>
      <c r="T139" s="108">
        <f t="shared" si="4"/>
        <v>-0.2073014125848468</v>
      </c>
    </row>
    <row r="140" spans="1:20" x14ac:dyDescent="0.25">
      <c r="A140" t="s">
        <v>510</v>
      </c>
      <c r="B140">
        <v>1092</v>
      </c>
      <c r="C140">
        <v>1167</v>
      </c>
      <c r="D140">
        <v>1163</v>
      </c>
      <c r="E140">
        <v>1185</v>
      </c>
      <c r="F140" s="88">
        <v>1193</v>
      </c>
      <c r="G140">
        <v>1125</v>
      </c>
      <c r="H140">
        <v>1110</v>
      </c>
      <c r="I140">
        <v>1070</v>
      </c>
      <c r="J140">
        <v>1048</v>
      </c>
      <c r="K140">
        <v>990</v>
      </c>
      <c r="L140">
        <v>981</v>
      </c>
      <c r="M140">
        <v>915</v>
      </c>
      <c r="N140">
        <v>894</v>
      </c>
      <c r="O140">
        <v>883</v>
      </c>
      <c r="P140">
        <v>820</v>
      </c>
      <c r="Q140">
        <v>779</v>
      </c>
      <c r="S140">
        <f t="shared" si="5"/>
        <v>1193</v>
      </c>
      <c r="T140" s="108">
        <f t="shared" si="4"/>
        <v>-0.34702430846605192</v>
      </c>
    </row>
    <row r="141" spans="1:20" x14ac:dyDescent="0.25">
      <c r="A141" t="s">
        <v>526</v>
      </c>
      <c r="B141">
        <v>1432</v>
      </c>
      <c r="C141">
        <v>1475</v>
      </c>
      <c r="D141">
        <v>1474</v>
      </c>
      <c r="E141">
        <v>1547</v>
      </c>
      <c r="F141" s="88">
        <v>1581</v>
      </c>
      <c r="G141">
        <v>1519</v>
      </c>
      <c r="H141">
        <v>1548</v>
      </c>
      <c r="I141">
        <v>1468</v>
      </c>
      <c r="J141">
        <v>1445</v>
      </c>
      <c r="K141">
        <v>1407</v>
      </c>
      <c r="L141">
        <v>1415</v>
      </c>
      <c r="M141">
        <v>1429</v>
      </c>
      <c r="N141">
        <v>1351</v>
      </c>
      <c r="O141">
        <v>1452</v>
      </c>
      <c r="P141">
        <v>1414</v>
      </c>
      <c r="Q141">
        <v>1305</v>
      </c>
      <c r="S141">
        <f t="shared" si="5"/>
        <v>1581</v>
      </c>
      <c r="T141" s="108">
        <f t="shared" si="4"/>
        <v>-0.17457305502846299</v>
      </c>
    </row>
    <row r="142" spans="1:20" x14ac:dyDescent="0.25">
      <c r="A142" t="s">
        <v>736</v>
      </c>
      <c r="B142">
        <v>472</v>
      </c>
      <c r="C142">
        <v>478</v>
      </c>
      <c r="D142">
        <v>452</v>
      </c>
      <c r="E142">
        <v>426</v>
      </c>
      <c r="F142" s="88">
        <v>442</v>
      </c>
      <c r="G142">
        <v>447</v>
      </c>
      <c r="H142">
        <v>399</v>
      </c>
      <c r="I142">
        <v>395</v>
      </c>
      <c r="J142">
        <v>409</v>
      </c>
      <c r="K142">
        <v>401</v>
      </c>
      <c r="L142">
        <v>392</v>
      </c>
      <c r="M142">
        <v>407</v>
      </c>
      <c r="N142">
        <v>383</v>
      </c>
      <c r="O142">
        <v>401</v>
      </c>
      <c r="P142">
        <v>372</v>
      </c>
      <c r="S142">
        <f t="shared" si="5"/>
        <v>478</v>
      </c>
      <c r="T142" s="108">
        <f t="shared" si="4"/>
        <v>-0.22175732217573219</v>
      </c>
    </row>
    <row r="143" spans="1:20" x14ac:dyDescent="0.25">
      <c r="A143" t="s">
        <v>961</v>
      </c>
      <c r="B143">
        <v>959</v>
      </c>
      <c r="C143">
        <v>870</v>
      </c>
      <c r="D143">
        <v>962</v>
      </c>
      <c r="S143">
        <f t="shared" si="5"/>
        <v>962</v>
      </c>
      <c r="T143" s="108">
        <f t="shared" si="4"/>
        <v>-1</v>
      </c>
    </row>
    <row r="144" spans="1:20" x14ac:dyDescent="0.25">
      <c r="A144" t="s">
        <v>584</v>
      </c>
      <c r="B144">
        <v>1783</v>
      </c>
      <c r="C144">
        <v>1760</v>
      </c>
      <c r="D144">
        <v>1890</v>
      </c>
      <c r="E144">
        <v>1879</v>
      </c>
      <c r="F144" s="88">
        <v>1826</v>
      </c>
      <c r="G144">
        <v>1848</v>
      </c>
      <c r="H144">
        <v>1785</v>
      </c>
      <c r="I144">
        <v>1755</v>
      </c>
      <c r="J144">
        <v>1646</v>
      </c>
      <c r="K144">
        <v>1659</v>
      </c>
      <c r="L144">
        <v>1526</v>
      </c>
      <c r="M144">
        <v>1478</v>
      </c>
      <c r="N144">
        <v>1496</v>
      </c>
      <c r="O144">
        <v>1474</v>
      </c>
      <c r="P144">
        <v>1386</v>
      </c>
      <c r="Q144">
        <v>1287</v>
      </c>
      <c r="S144">
        <f t="shared" si="5"/>
        <v>1890</v>
      </c>
      <c r="T144" s="108">
        <f t="shared" si="4"/>
        <v>-0.31904761904761902</v>
      </c>
    </row>
    <row r="145" spans="1:20" x14ac:dyDescent="0.25">
      <c r="A145" t="s">
        <v>456</v>
      </c>
      <c r="B145">
        <v>5000</v>
      </c>
      <c r="C145">
        <v>4828</v>
      </c>
      <c r="D145">
        <v>5122</v>
      </c>
      <c r="E145">
        <v>4904</v>
      </c>
      <c r="F145" s="88">
        <v>5094</v>
      </c>
      <c r="G145">
        <v>4908</v>
      </c>
      <c r="H145">
        <v>4824</v>
      </c>
      <c r="I145">
        <v>5027</v>
      </c>
      <c r="J145">
        <v>5000</v>
      </c>
      <c r="K145">
        <v>4778</v>
      </c>
      <c r="L145">
        <v>4672</v>
      </c>
      <c r="M145">
        <v>4548</v>
      </c>
      <c r="N145">
        <v>4086</v>
      </c>
      <c r="O145">
        <v>3936</v>
      </c>
      <c r="P145">
        <v>3921</v>
      </c>
      <c r="Q145">
        <v>3658</v>
      </c>
      <c r="S145">
        <f t="shared" si="5"/>
        <v>5122</v>
      </c>
      <c r="T145" s="108">
        <f t="shared" si="4"/>
        <v>-0.28582584927762589</v>
      </c>
    </row>
    <row r="146" spans="1:20" x14ac:dyDescent="0.25">
      <c r="A146" t="s">
        <v>12</v>
      </c>
      <c r="B146">
        <v>672809</v>
      </c>
      <c r="C146">
        <v>671058</v>
      </c>
      <c r="D146">
        <v>687007</v>
      </c>
      <c r="E146">
        <v>688120</v>
      </c>
      <c r="F146" s="88">
        <v>694241</v>
      </c>
      <c r="G146">
        <v>664517</v>
      </c>
      <c r="H146">
        <v>661496</v>
      </c>
      <c r="I146">
        <v>664399</v>
      </c>
      <c r="J146">
        <v>663157</v>
      </c>
      <c r="K146">
        <v>646794</v>
      </c>
      <c r="L146">
        <v>625651</v>
      </c>
      <c r="M146">
        <v>610505</v>
      </c>
      <c r="N146">
        <v>585195</v>
      </c>
      <c r="O146">
        <v>595948</v>
      </c>
      <c r="P146">
        <v>577046</v>
      </c>
      <c r="Q146">
        <v>563561</v>
      </c>
      <c r="S146">
        <f t="shared" si="5"/>
        <v>694241</v>
      </c>
      <c r="T146" s="108">
        <f t="shared" si="4"/>
        <v>-0.18823434513375037</v>
      </c>
    </row>
    <row r="147" spans="1:20" x14ac:dyDescent="0.25">
      <c r="A147" t="s">
        <v>10</v>
      </c>
      <c r="B147">
        <v>708711</v>
      </c>
      <c r="C147">
        <v>706248</v>
      </c>
      <c r="D147">
        <v>722959</v>
      </c>
      <c r="E147">
        <v>723718</v>
      </c>
      <c r="F147" s="88">
        <v>729479</v>
      </c>
      <c r="G147">
        <v>698264</v>
      </c>
      <c r="H147">
        <v>695040</v>
      </c>
      <c r="J147">
        <v>696093</v>
      </c>
      <c r="K147">
        <v>678970</v>
      </c>
      <c r="L147">
        <v>656925</v>
      </c>
      <c r="M147">
        <v>640209</v>
      </c>
      <c r="N147">
        <v>613833</v>
      </c>
      <c r="O147">
        <v>624729</v>
      </c>
      <c r="P147">
        <v>605342</v>
      </c>
      <c r="Q147">
        <v>590935</v>
      </c>
      <c r="S147">
        <f t="shared" si="5"/>
        <v>729479</v>
      </c>
      <c r="T147" s="108">
        <f t="shared" si="4"/>
        <v>-0.18992184833285131</v>
      </c>
    </row>
    <row r="148" spans="1:20" x14ac:dyDescent="0.25">
      <c r="A148" t="s">
        <v>8</v>
      </c>
      <c r="B148">
        <v>708963</v>
      </c>
      <c r="C148">
        <v>706501</v>
      </c>
      <c r="D148">
        <v>723165</v>
      </c>
      <c r="E148">
        <v>723913</v>
      </c>
      <c r="F148" s="88">
        <v>729674</v>
      </c>
      <c r="G148">
        <v>698512</v>
      </c>
      <c r="H148">
        <v>695233</v>
      </c>
      <c r="J148">
        <v>696271</v>
      </c>
      <c r="K148">
        <v>679106</v>
      </c>
      <c r="L148">
        <v>657076</v>
      </c>
      <c r="M148">
        <v>640370</v>
      </c>
      <c r="N148">
        <v>613936</v>
      </c>
      <c r="O148">
        <v>624828</v>
      </c>
      <c r="P148">
        <v>605479</v>
      </c>
      <c r="Q148">
        <v>591072</v>
      </c>
      <c r="S148">
        <f t="shared" si="5"/>
        <v>729674</v>
      </c>
      <c r="T148" s="108">
        <f t="shared" si="4"/>
        <v>-0.18995058067027193</v>
      </c>
    </row>
    <row r="149" spans="1:20" x14ac:dyDescent="0.25">
      <c r="A149" t="s">
        <v>346</v>
      </c>
      <c r="B149">
        <v>1500</v>
      </c>
      <c r="C149">
        <v>1548</v>
      </c>
      <c r="D149">
        <v>1519</v>
      </c>
      <c r="E149">
        <v>1591</v>
      </c>
      <c r="F149" s="88">
        <v>1622</v>
      </c>
      <c r="G149">
        <v>1553</v>
      </c>
      <c r="H149">
        <v>1478</v>
      </c>
      <c r="I149">
        <v>1627</v>
      </c>
      <c r="J149">
        <v>1592</v>
      </c>
      <c r="K149">
        <v>1622</v>
      </c>
      <c r="L149">
        <v>1587</v>
      </c>
      <c r="M149">
        <v>1642</v>
      </c>
      <c r="N149">
        <v>1518</v>
      </c>
      <c r="O149">
        <v>1599</v>
      </c>
      <c r="P149">
        <v>1457</v>
      </c>
      <c r="Q149">
        <v>1441</v>
      </c>
      <c r="S149">
        <f t="shared" si="5"/>
        <v>1642</v>
      </c>
      <c r="T149" s="108">
        <f t="shared" si="4"/>
        <v>-0.11159062885326754</v>
      </c>
    </row>
    <row r="150" spans="1:20" x14ac:dyDescent="0.25">
      <c r="A150" t="s">
        <v>586</v>
      </c>
      <c r="B150">
        <v>904</v>
      </c>
      <c r="C150">
        <v>867</v>
      </c>
      <c r="D150">
        <v>918</v>
      </c>
      <c r="E150">
        <v>930</v>
      </c>
      <c r="F150" s="88">
        <v>952</v>
      </c>
      <c r="G150">
        <v>909</v>
      </c>
      <c r="H150">
        <v>920</v>
      </c>
      <c r="I150">
        <v>958</v>
      </c>
      <c r="J150">
        <v>950</v>
      </c>
      <c r="K150">
        <v>943</v>
      </c>
      <c r="L150">
        <v>904</v>
      </c>
      <c r="M150">
        <v>824</v>
      </c>
      <c r="N150">
        <v>864</v>
      </c>
      <c r="O150">
        <v>813</v>
      </c>
      <c r="P150">
        <v>814</v>
      </c>
      <c r="Q150">
        <v>744</v>
      </c>
      <c r="S150">
        <f t="shared" si="5"/>
        <v>958</v>
      </c>
      <c r="T150" s="108">
        <f t="shared" si="4"/>
        <v>-0.21848739495798319</v>
      </c>
    </row>
    <row r="151" spans="1:20" x14ac:dyDescent="0.25">
      <c r="A151" t="s">
        <v>180</v>
      </c>
      <c r="B151">
        <v>1313</v>
      </c>
      <c r="C151">
        <v>1211</v>
      </c>
      <c r="D151">
        <v>1316</v>
      </c>
      <c r="E151">
        <v>1309</v>
      </c>
      <c r="F151" s="88">
        <v>1348</v>
      </c>
      <c r="G151">
        <v>1263</v>
      </c>
      <c r="H151">
        <v>1296</v>
      </c>
      <c r="I151">
        <v>1300</v>
      </c>
      <c r="J151">
        <v>1216</v>
      </c>
      <c r="K151">
        <v>1193</v>
      </c>
      <c r="L151">
        <v>1120</v>
      </c>
      <c r="M151">
        <v>1041</v>
      </c>
      <c r="N151">
        <v>1033</v>
      </c>
      <c r="O151">
        <v>1015</v>
      </c>
      <c r="P151">
        <v>1050</v>
      </c>
      <c r="Q151">
        <v>946</v>
      </c>
      <c r="S151">
        <f t="shared" si="5"/>
        <v>1348</v>
      </c>
      <c r="T151" s="108">
        <f t="shared" si="4"/>
        <v>-0.29821958456973297</v>
      </c>
    </row>
    <row r="152" spans="1:20" x14ac:dyDescent="0.25">
      <c r="A152" t="s">
        <v>332</v>
      </c>
      <c r="B152">
        <v>16005</v>
      </c>
      <c r="C152">
        <v>16264</v>
      </c>
      <c r="D152">
        <v>16483</v>
      </c>
      <c r="E152">
        <v>16330</v>
      </c>
      <c r="F152" s="88">
        <v>16860</v>
      </c>
      <c r="G152">
        <v>15949</v>
      </c>
      <c r="H152">
        <v>16449</v>
      </c>
      <c r="I152">
        <v>16335</v>
      </c>
      <c r="J152">
        <v>16536</v>
      </c>
      <c r="K152">
        <v>16563</v>
      </c>
      <c r="L152">
        <v>16171</v>
      </c>
      <c r="M152">
        <v>15916</v>
      </c>
      <c r="N152">
        <v>15009</v>
      </c>
      <c r="O152">
        <v>16215</v>
      </c>
      <c r="P152">
        <v>15546</v>
      </c>
      <c r="Q152">
        <v>15070</v>
      </c>
      <c r="S152">
        <f t="shared" si="5"/>
        <v>16860</v>
      </c>
      <c r="T152" s="108">
        <f t="shared" si="4"/>
        <v>-0.10978647686832743</v>
      </c>
    </row>
    <row r="153" spans="1:20" x14ac:dyDescent="0.25">
      <c r="A153" t="s">
        <v>652</v>
      </c>
      <c r="B153">
        <v>1411</v>
      </c>
      <c r="C153">
        <v>1442</v>
      </c>
      <c r="D153">
        <v>1420</v>
      </c>
      <c r="E153">
        <v>1466</v>
      </c>
      <c r="F153" s="88">
        <v>1446</v>
      </c>
      <c r="G153">
        <v>1384</v>
      </c>
      <c r="H153">
        <v>1346</v>
      </c>
      <c r="I153">
        <v>1322</v>
      </c>
      <c r="J153">
        <v>1292</v>
      </c>
      <c r="K153">
        <v>1329</v>
      </c>
      <c r="L153">
        <v>1196</v>
      </c>
      <c r="M153">
        <v>1170</v>
      </c>
      <c r="N153">
        <v>1143</v>
      </c>
      <c r="O153">
        <v>1173</v>
      </c>
      <c r="P153">
        <v>1107</v>
      </c>
      <c r="Q153">
        <v>1042</v>
      </c>
      <c r="S153">
        <f t="shared" si="5"/>
        <v>1466</v>
      </c>
      <c r="T153" s="108">
        <f t="shared" si="4"/>
        <v>-0.28922237380627558</v>
      </c>
    </row>
    <row r="154" spans="1:20" x14ac:dyDescent="0.25">
      <c r="A154" t="s">
        <v>528</v>
      </c>
      <c r="B154">
        <v>1128</v>
      </c>
      <c r="C154">
        <v>1055</v>
      </c>
      <c r="D154">
        <v>1076</v>
      </c>
      <c r="E154">
        <v>1109</v>
      </c>
      <c r="F154" s="88">
        <v>1121</v>
      </c>
      <c r="G154">
        <v>1047</v>
      </c>
      <c r="H154">
        <v>1030</v>
      </c>
      <c r="I154">
        <v>1094</v>
      </c>
      <c r="J154">
        <v>1049</v>
      </c>
      <c r="K154">
        <v>1035</v>
      </c>
      <c r="L154">
        <v>973</v>
      </c>
      <c r="M154">
        <v>917</v>
      </c>
      <c r="N154">
        <v>892</v>
      </c>
      <c r="O154">
        <v>931</v>
      </c>
      <c r="P154">
        <v>859</v>
      </c>
      <c r="Q154">
        <v>807</v>
      </c>
      <c r="S154">
        <f t="shared" si="5"/>
        <v>1128</v>
      </c>
      <c r="T154" s="108">
        <f t="shared" si="4"/>
        <v>-0.28457446808510634</v>
      </c>
    </row>
    <row r="155" spans="1:20" x14ac:dyDescent="0.25">
      <c r="A155" t="s">
        <v>326</v>
      </c>
      <c r="B155">
        <v>1056</v>
      </c>
      <c r="C155">
        <v>1109</v>
      </c>
      <c r="D155">
        <v>1127</v>
      </c>
      <c r="E155">
        <v>1147</v>
      </c>
      <c r="F155" s="88">
        <v>1207</v>
      </c>
      <c r="G155">
        <v>1170</v>
      </c>
      <c r="H155">
        <v>1118</v>
      </c>
      <c r="I155">
        <v>1175</v>
      </c>
      <c r="J155">
        <v>1130</v>
      </c>
      <c r="K155">
        <v>1155</v>
      </c>
      <c r="L155">
        <v>1049</v>
      </c>
      <c r="M155">
        <v>1033</v>
      </c>
      <c r="N155">
        <v>996</v>
      </c>
      <c r="O155">
        <v>1023</v>
      </c>
      <c r="P155">
        <v>1067</v>
      </c>
      <c r="Q155">
        <v>979</v>
      </c>
      <c r="S155">
        <f t="shared" si="5"/>
        <v>1207</v>
      </c>
      <c r="T155" s="108">
        <f t="shared" si="4"/>
        <v>-0.18889809444904726</v>
      </c>
    </row>
    <row r="156" spans="1:20" x14ac:dyDescent="0.25">
      <c r="A156" t="s">
        <v>690</v>
      </c>
      <c r="B156">
        <v>1743</v>
      </c>
      <c r="C156">
        <v>1754</v>
      </c>
      <c r="D156">
        <v>1808</v>
      </c>
      <c r="E156">
        <v>1701</v>
      </c>
      <c r="F156" s="88">
        <v>1689</v>
      </c>
      <c r="G156">
        <v>1657</v>
      </c>
      <c r="H156">
        <v>1623</v>
      </c>
      <c r="I156">
        <v>1577</v>
      </c>
      <c r="J156">
        <v>1587</v>
      </c>
      <c r="K156">
        <v>1637</v>
      </c>
      <c r="L156">
        <v>1556</v>
      </c>
      <c r="M156">
        <v>1400</v>
      </c>
      <c r="N156">
        <v>1403</v>
      </c>
      <c r="O156">
        <v>1470</v>
      </c>
      <c r="P156">
        <v>1420</v>
      </c>
      <c r="Q156">
        <v>1343</v>
      </c>
      <c r="S156">
        <f t="shared" si="5"/>
        <v>1808</v>
      </c>
      <c r="T156" s="108">
        <f t="shared" si="4"/>
        <v>-0.25719026548672563</v>
      </c>
    </row>
    <row r="157" spans="1:20" x14ac:dyDescent="0.25">
      <c r="A157" t="s">
        <v>560</v>
      </c>
      <c r="L157">
        <v>984</v>
      </c>
      <c r="M157">
        <v>1027</v>
      </c>
      <c r="N157">
        <v>938</v>
      </c>
      <c r="O157">
        <v>978</v>
      </c>
      <c r="P157">
        <v>953</v>
      </c>
      <c r="Q157">
        <v>898</v>
      </c>
      <c r="S157">
        <f t="shared" si="5"/>
        <v>1027</v>
      </c>
      <c r="T157" s="108" t="e">
        <f t="shared" si="4"/>
        <v>#DIV/0!</v>
      </c>
    </row>
    <row r="158" spans="1:20" x14ac:dyDescent="0.25">
      <c r="A158" t="s">
        <v>822</v>
      </c>
      <c r="B158">
        <v>869</v>
      </c>
      <c r="C158">
        <v>912</v>
      </c>
      <c r="D158">
        <v>932</v>
      </c>
      <c r="E158">
        <v>1039</v>
      </c>
      <c r="F158" s="88">
        <v>1031</v>
      </c>
      <c r="G158">
        <v>953</v>
      </c>
      <c r="H158">
        <v>1015</v>
      </c>
      <c r="I158">
        <v>991</v>
      </c>
      <c r="J158">
        <v>1016</v>
      </c>
      <c r="K158">
        <v>970</v>
      </c>
      <c r="S158">
        <f t="shared" si="5"/>
        <v>1039</v>
      </c>
      <c r="T158" s="108">
        <f t="shared" si="4"/>
        <v>-1</v>
      </c>
    </row>
    <row r="159" spans="1:20" x14ac:dyDescent="0.25">
      <c r="A159" t="s">
        <v>672</v>
      </c>
      <c r="B159">
        <v>817</v>
      </c>
      <c r="C159">
        <v>782</v>
      </c>
      <c r="D159">
        <v>843</v>
      </c>
      <c r="E159">
        <v>783</v>
      </c>
      <c r="F159" s="88">
        <v>803</v>
      </c>
      <c r="G159">
        <v>734</v>
      </c>
      <c r="H159">
        <v>779</v>
      </c>
      <c r="I159">
        <v>786</v>
      </c>
      <c r="J159">
        <v>844</v>
      </c>
      <c r="K159">
        <v>732</v>
      </c>
      <c r="L159">
        <v>785</v>
      </c>
      <c r="M159">
        <v>726</v>
      </c>
      <c r="N159">
        <v>713</v>
      </c>
      <c r="O159">
        <v>775</v>
      </c>
      <c r="P159">
        <v>729</v>
      </c>
      <c r="Q159">
        <v>709</v>
      </c>
      <c r="S159">
        <f t="shared" si="5"/>
        <v>844</v>
      </c>
      <c r="T159" s="108">
        <f t="shared" si="4"/>
        <v>-0.15895610913404512</v>
      </c>
    </row>
    <row r="160" spans="1:20" x14ac:dyDescent="0.25">
      <c r="A160" t="s">
        <v>88</v>
      </c>
      <c r="B160">
        <v>642</v>
      </c>
      <c r="C160">
        <v>621</v>
      </c>
      <c r="D160">
        <v>679</v>
      </c>
      <c r="E160">
        <v>693</v>
      </c>
      <c r="F160" s="88">
        <v>682</v>
      </c>
      <c r="G160">
        <v>645</v>
      </c>
      <c r="H160">
        <v>600</v>
      </c>
      <c r="I160">
        <v>633</v>
      </c>
      <c r="J160">
        <v>629</v>
      </c>
      <c r="K160">
        <v>612</v>
      </c>
      <c r="L160">
        <v>603</v>
      </c>
      <c r="M160">
        <v>617</v>
      </c>
      <c r="N160">
        <v>546</v>
      </c>
      <c r="O160">
        <v>609</v>
      </c>
      <c r="P160">
        <v>585</v>
      </c>
      <c r="Q160">
        <v>581</v>
      </c>
      <c r="S160">
        <f t="shared" si="5"/>
        <v>693</v>
      </c>
      <c r="T160" s="108">
        <f t="shared" si="4"/>
        <v>-0.21212121212121215</v>
      </c>
    </row>
    <row r="161" spans="1:20" x14ac:dyDescent="0.25">
      <c r="A161" t="s">
        <v>32</v>
      </c>
      <c r="B161">
        <v>2352</v>
      </c>
      <c r="C161">
        <v>2326</v>
      </c>
      <c r="D161">
        <v>2400</v>
      </c>
      <c r="E161">
        <v>2375</v>
      </c>
      <c r="F161" s="88">
        <v>2321</v>
      </c>
      <c r="G161">
        <v>2297</v>
      </c>
      <c r="H161">
        <v>2274</v>
      </c>
      <c r="I161">
        <v>2214</v>
      </c>
      <c r="J161">
        <v>2286</v>
      </c>
      <c r="K161">
        <v>2061</v>
      </c>
      <c r="L161">
        <v>2003</v>
      </c>
      <c r="M161">
        <v>1995</v>
      </c>
      <c r="N161">
        <v>1890</v>
      </c>
      <c r="O161">
        <v>1983</v>
      </c>
      <c r="P161">
        <v>1850</v>
      </c>
      <c r="Q161">
        <v>1813</v>
      </c>
      <c r="S161">
        <f t="shared" si="5"/>
        <v>2400</v>
      </c>
      <c r="T161" s="108">
        <f t="shared" si="4"/>
        <v>-0.24458333333333337</v>
      </c>
    </row>
    <row r="162" spans="1:20" x14ac:dyDescent="0.25">
      <c r="A162" t="s">
        <v>228</v>
      </c>
      <c r="B162">
        <v>1195</v>
      </c>
      <c r="C162">
        <v>1240</v>
      </c>
      <c r="D162">
        <v>1278</v>
      </c>
      <c r="E162">
        <v>1225</v>
      </c>
      <c r="F162" s="88">
        <v>1256</v>
      </c>
      <c r="G162">
        <v>1274</v>
      </c>
      <c r="H162">
        <v>1243</v>
      </c>
      <c r="I162">
        <v>1305</v>
      </c>
      <c r="J162">
        <v>1269</v>
      </c>
      <c r="K162">
        <v>1193</v>
      </c>
      <c r="L162">
        <v>1136</v>
      </c>
      <c r="M162">
        <v>1098</v>
      </c>
      <c r="N162">
        <v>1123</v>
      </c>
      <c r="O162">
        <v>1102</v>
      </c>
      <c r="P162">
        <v>1051</v>
      </c>
      <c r="Q162">
        <v>1087</v>
      </c>
      <c r="S162">
        <f t="shared" si="5"/>
        <v>1305</v>
      </c>
      <c r="T162" s="108">
        <f t="shared" si="4"/>
        <v>-0.17762128325508608</v>
      </c>
    </row>
    <row r="163" spans="1:20" x14ac:dyDescent="0.25">
      <c r="A163" t="s">
        <v>674</v>
      </c>
      <c r="B163">
        <v>1746</v>
      </c>
      <c r="C163">
        <v>1669</v>
      </c>
      <c r="D163">
        <v>1789</v>
      </c>
      <c r="E163">
        <v>1810</v>
      </c>
      <c r="F163" s="88">
        <v>1903</v>
      </c>
      <c r="G163">
        <v>1760</v>
      </c>
      <c r="H163">
        <v>1730</v>
      </c>
      <c r="I163">
        <v>1796</v>
      </c>
      <c r="J163">
        <v>1768</v>
      </c>
      <c r="K163">
        <v>1637</v>
      </c>
      <c r="L163">
        <v>1637</v>
      </c>
      <c r="M163">
        <v>1461</v>
      </c>
      <c r="N163">
        <v>1437</v>
      </c>
      <c r="O163">
        <v>1452</v>
      </c>
      <c r="P163">
        <v>1398</v>
      </c>
      <c r="Q163">
        <v>1448</v>
      </c>
      <c r="S163">
        <f t="shared" si="5"/>
        <v>1903</v>
      </c>
      <c r="T163" s="108">
        <f t="shared" si="4"/>
        <v>-0.26537046768260641</v>
      </c>
    </row>
    <row r="164" spans="1:20" x14ac:dyDescent="0.25">
      <c r="A164" t="s">
        <v>666</v>
      </c>
      <c r="B164">
        <v>6730</v>
      </c>
      <c r="C164">
        <v>6529</v>
      </c>
      <c r="D164">
        <v>6875</v>
      </c>
      <c r="E164">
        <v>6720</v>
      </c>
      <c r="F164" s="88">
        <v>6880</v>
      </c>
      <c r="G164">
        <v>6554</v>
      </c>
      <c r="H164">
        <v>6631</v>
      </c>
      <c r="I164">
        <v>6697</v>
      </c>
      <c r="J164">
        <v>6739</v>
      </c>
      <c r="K164">
        <v>6537</v>
      </c>
      <c r="L164">
        <v>6449</v>
      </c>
      <c r="M164">
        <v>6124</v>
      </c>
      <c r="N164">
        <v>5800</v>
      </c>
      <c r="O164">
        <v>6138</v>
      </c>
      <c r="P164">
        <v>5834</v>
      </c>
      <c r="Q164">
        <v>5839</v>
      </c>
      <c r="S164">
        <f t="shared" si="5"/>
        <v>6880</v>
      </c>
      <c r="T164" s="108">
        <f t="shared" si="4"/>
        <v>-0.15697674418604646</v>
      </c>
    </row>
    <row r="165" spans="1:20" x14ac:dyDescent="0.25">
      <c r="A165" t="s">
        <v>530</v>
      </c>
      <c r="B165">
        <v>1101</v>
      </c>
      <c r="C165">
        <v>1059</v>
      </c>
      <c r="D165">
        <v>1052</v>
      </c>
      <c r="E165">
        <v>1036</v>
      </c>
      <c r="F165" s="88">
        <v>1037</v>
      </c>
      <c r="G165">
        <v>937</v>
      </c>
      <c r="H165">
        <v>942</v>
      </c>
      <c r="I165">
        <v>977</v>
      </c>
      <c r="J165">
        <v>924</v>
      </c>
      <c r="K165">
        <v>936</v>
      </c>
      <c r="L165">
        <v>843</v>
      </c>
      <c r="M165">
        <v>812</v>
      </c>
      <c r="N165">
        <v>842</v>
      </c>
      <c r="O165">
        <v>785</v>
      </c>
      <c r="P165">
        <v>765</v>
      </c>
      <c r="Q165">
        <v>713</v>
      </c>
      <c r="S165">
        <f t="shared" si="5"/>
        <v>1101</v>
      </c>
      <c r="T165" s="108">
        <f t="shared" si="4"/>
        <v>-0.35240690281562215</v>
      </c>
    </row>
    <row r="166" spans="1:20" x14ac:dyDescent="0.25">
      <c r="A166" t="s">
        <v>554</v>
      </c>
      <c r="B166">
        <v>1226</v>
      </c>
      <c r="C166">
        <v>1337</v>
      </c>
      <c r="D166">
        <v>1302</v>
      </c>
      <c r="E166">
        <v>1396</v>
      </c>
      <c r="F166" s="88">
        <v>1472</v>
      </c>
      <c r="G166">
        <v>1389</v>
      </c>
      <c r="H166">
        <v>1454</v>
      </c>
      <c r="I166">
        <v>1410</v>
      </c>
      <c r="J166">
        <v>1417</v>
      </c>
      <c r="K166">
        <v>1375</v>
      </c>
      <c r="L166">
        <v>1311</v>
      </c>
      <c r="M166">
        <v>1343</v>
      </c>
      <c r="N166">
        <v>1283</v>
      </c>
      <c r="O166">
        <v>1257</v>
      </c>
      <c r="P166">
        <v>1323</v>
      </c>
      <c r="Q166">
        <v>1275</v>
      </c>
      <c r="S166">
        <f t="shared" si="5"/>
        <v>1472</v>
      </c>
      <c r="T166" s="108">
        <f t="shared" si="4"/>
        <v>-0.14605978260869568</v>
      </c>
    </row>
    <row r="167" spans="1:20" x14ac:dyDescent="0.25">
      <c r="A167" t="s">
        <v>386</v>
      </c>
      <c r="B167">
        <v>1136</v>
      </c>
      <c r="C167">
        <v>1076</v>
      </c>
      <c r="D167">
        <v>1178</v>
      </c>
      <c r="E167">
        <v>1103</v>
      </c>
      <c r="F167" s="88">
        <v>1143</v>
      </c>
      <c r="G167">
        <v>1094</v>
      </c>
      <c r="H167">
        <v>1076</v>
      </c>
      <c r="I167">
        <v>1070</v>
      </c>
      <c r="J167">
        <v>1086</v>
      </c>
      <c r="K167">
        <v>1052</v>
      </c>
      <c r="L167">
        <v>1048</v>
      </c>
      <c r="M167">
        <v>964</v>
      </c>
      <c r="N167">
        <v>932</v>
      </c>
      <c r="O167">
        <v>888</v>
      </c>
      <c r="P167">
        <v>905</v>
      </c>
      <c r="Q167">
        <v>871</v>
      </c>
      <c r="S167">
        <f t="shared" si="5"/>
        <v>1178</v>
      </c>
      <c r="T167" s="108">
        <f t="shared" si="4"/>
        <v>-0.26061120543293714</v>
      </c>
    </row>
    <row r="168" spans="1:20" x14ac:dyDescent="0.25">
      <c r="A168" t="s">
        <v>60</v>
      </c>
      <c r="B168">
        <v>36830</v>
      </c>
      <c r="C168">
        <v>37145</v>
      </c>
      <c r="D168">
        <v>37876</v>
      </c>
      <c r="E168">
        <v>37584</v>
      </c>
      <c r="F168" s="88">
        <v>37852</v>
      </c>
      <c r="G168">
        <v>37045</v>
      </c>
      <c r="H168">
        <v>36402</v>
      </c>
      <c r="I168">
        <v>36644</v>
      </c>
      <c r="J168">
        <v>36889</v>
      </c>
      <c r="K168">
        <v>35760</v>
      </c>
      <c r="L168">
        <v>34776</v>
      </c>
      <c r="M168">
        <v>34396</v>
      </c>
      <c r="N168">
        <v>32962</v>
      </c>
      <c r="O168">
        <v>33445</v>
      </c>
      <c r="P168">
        <v>33035</v>
      </c>
      <c r="Q168">
        <v>31920</v>
      </c>
      <c r="S168">
        <f t="shared" si="5"/>
        <v>37876</v>
      </c>
      <c r="T168" s="108">
        <f t="shared" si="4"/>
        <v>-0.15724997359805681</v>
      </c>
    </row>
    <row r="169" spans="1:20" x14ac:dyDescent="0.25">
      <c r="A169" t="s">
        <v>458</v>
      </c>
      <c r="B169">
        <v>4361</v>
      </c>
      <c r="C169">
        <v>4480</v>
      </c>
      <c r="D169">
        <v>4674</v>
      </c>
      <c r="E169">
        <v>4561</v>
      </c>
      <c r="F169" s="88">
        <v>4624</v>
      </c>
      <c r="G169">
        <v>4442</v>
      </c>
      <c r="H169">
        <v>4368</v>
      </c>
      <c r="I169">
        <v>4644</v>
      </c>
      <c r="J169">
        <v>4621</v>
      </c>
      <c r="K169">
        <v>4453</v>
      </c>
      <c r="L169">
        <v>4228</v>
      </c>
      <c r="M169">
        <v>4125</v>
      </c>
      <c r="N169">
        <v>4031</v>
      </c>
      <c r="O169">
        <v>3906</v>
      </c>
      <c r="P169">
        <v>3760</v>
      </c>
      <c r="Q169">
        <v>3591</v>
      </c>
      <c r="S169">
        <f t="shared" si="5"/>
        <v>4674</v>
      </c>
      <c r="T169" s="108">
        <f t="shared" si="4"/>
        <v>-0.23170731707317072</v>
      </c>
    </row>
    <row r="170" spans="1:20" x14ac:dyDescent="0.25">
      <c r="A170" t="s">
        <v>588</v>
      </c>
      <c r="B170">
        <v>1629</v>
      </c>
      <c r="C170">
        <v>1610</v>
      </c>
      <c r="D170">
        <v>1578</v>
      </c>
      <c r="E170">
        <v>1667</v>
      </c>
      <c r="F170" s="88">
        <v>1677</v>
      </c>
      <c r="G170">
        <v>1535</v>
      </c>
      <c r="H170">
        <v>1542</v>
      </c>
      <c r="I170">
        <v>1513</v>
      </c>
      <c r="J170">
        <v>1533</v>
      </c>
      <c r="K170">
        <v>1393</v>
      </c>
      <c r="L170">
        <v>1378</v>
      </c>
      <c r="M170">
        <v>1264</v>
      </c>
      <c r="N170">
        <v>1219</v>
      </c>
      <c r="O170">
        <v>1370</v>
      </c>
      <c r="P170">
        <v>1305</v>
      </c>
      <c r="Q170">
        <v>1319</v>
      </c>
      <c r="S170">
        <f t="shared" si="5"/>
        <v>1677</v>
      </c>
      <c r="T170" s="108">
        <f t="shared" si="4"/>
        <v>-0.27310673822301734</v>
      </c>
    </row>
    <row r="171" spans="1:20" x14ac:dyDescent="0.25">
      <c r="A171" t="s">
        <v>684</v>
      </c>
      <c r="B171">
        <v>1276</v>
      </c>
      <c r="C171">
        <v>1338</v>
      </c>
      <c r="D171">
        <v>1270</v>
      </c>
      <c r="E171">
        <v>1319</v>
      </c>
      <c r="F171" s="88">
        <v>1327</v>
      </c>
      <c r="G171">
        <v>1229</v>
      </c>
      <c r="H171">
        <v>1175</v>
      </c>
      <c r="I171">
        <v>1156</v>
      </c>
      <c r="J171">
        <v>1156</v>
      </c>
      <c r="K171">
        <v>1130</v>
      </c>
      <c r="L171">
        <v>1144</v>
      </c>
      <c r="M171">
        <v>1016</v>
      </c>
      <c r="N171">
        <v>1026</v>
      </c>
      <c r="O171">
        <v>1039</v>
      </c>
      <c r="P171">
        <v>997</v>
      </c>
      <c r="Q171">
        <v>998</v>
      </c>
      <c r="S171">
        <f t="shared" si="5"/>
        <v>1338</v>
      </c>
      <c r="T171" s="108">
        <f t="shared" si="4"/>
        <v>-0.25485799701046341</v>
      </c>
    </row>
    <row r="172" spans="1:20" x14ac:dyDescent="0.25">
      <c r="A172" t="s">
        <v>942</v>
      </c>
      <c r="B172">
        <v>4485</v>
      </c>
      <c r="C172">
        <v>4574</v>
      </c>
      <c r="D172">
        <v>4677</v>
      </c>
      <c r="E172">
        <v>4450</v>
      </c>
      <c r="F172" s="88">
        <v>4585</v>
      </c>
      <c r="G172">
        <v>4500</v>
      </c>
      <c r="H172">
        <v>4438</v>
      </c>
      <c r="I172">
        <v>4569</v>
      </c>
      <c r="J172">
        <v>4501</v>
      </c>
      <c r="K172">
        <v>4410</v>
      </c>
      <c r="L172">
        <v>4435</v>
      </c>
      <c r="M172">
        <v>4172</v>
      </c>
      <c r="N172">
        <v>3982</v>
      </c>
      <c r="O172">
        <v>4031</v>
      </c>
      <c r="P172">
        <v>3547</v>
      </c>
      <c r="Q172">
        <v>3500</v>
      </c>
      <c r="S172">
        <f t="shared" si="5"/>
        <v>4677</v>
      </c>
      <c r="T172" s="108">
        <f t="shared" si="4"/>
        <v>-0.25165704511438958</v>
      </c>
    </row>
    <row r="173" spans="1:20" x14ac:dyDescent="0.25">
      <c r="A173" t="s">
        <v>52</v>
      </c>
      <c r="B173">
        <v>1656</v>
      </c>
      <c r="C173">
        <v>1575</v>
      </c>
      <c r="D173">
        <v>1667</v>
      </c>
      <c r="E173">
        <v>1571</v>
      </c>
      <c r="F173" s="88">
        <v>1661</v>
      </c>
      <c r="G173">
        <v>1597</v>
      </c>
      <c r="H173">
        <v>1556</v>
      </c>
      <c r="I173">
        <v>1489</v>
      </c>
      <c r="J173">
        <v>1503</v>
      </c>
      <c r="K173">
        <v>1482</v>
      </c>
      <c r="L173">
        <v>1422</v>
      </c>
      <c r="M173">
        <v>1394</v>
      </c>
      <c r="N173">
        <v>1256</v>
      </c>
      <c r="O173">
        <v>1355</v>
      </c>
      <c r="P173">
        <v>1193</v>
      </c>
      <c r="Q173">
        <v>1180</v>
      </c>
      <c r="S173">
        <f t="shared" si="5"/>
        <v>1667</v>
      </c>
      <c r="T173" s="108">
        <f t="shared" si="4"/>
        <v>-0.2921415716856629</v>
      </c>
    </row>
    <row r="174" spans="1:20" x14ac:dyDescent="0.25">
      <c r="A174" t="s">
        <v>744</v>
      </c>
      <c r="B174">
        <v>871</v>
      </c>
      <c r="C174">
        <v>873</v>
      </c>
      <c r="D174">
        <v>799</v>
      </c>
      <c r="E174">
        <v>808</v>
      </c>
      <c r="F174" s="88">
        <v>890</v>
      </c>
      <c r="G174">
        <v>802</v>
      </c>
      <c r="H174">
        <v>820</v>
      </c>
      <c r="I174">
        <v>764</v>
      </c>
      <c r="J174">
        <v>803</v>
      </c>
      <c r="K174">
        <v>769</v>
      </c>
      <c r="L174">
        <v>720</v>
      </c>
      <c r="M174">
        <v>645</v>
      </c>
      <c r="N174">
        <v>625</v>
      </c>
      <c r="O174">
        <v>691</v>
      </c>
      <c r="P174">
        <v>700</v>
      </c>
      <c r="S174">
        <f t="shared" si="5"/>
        <v>890</v>
      </c>
      <c r="T174" s="108">
        <f t="shared" si="4"/>
        <v>-0.297752808988764</v>
      </c>
    </row>
    <row r="175" spans="1:20" x14ac:dyDescent="0.25">
      <c r="A175" t="s">
        <v>418</v>
      </c>
      <c r="B175">
        <v>2733</v>
      </c>
      <c r="C175">
        <v>2841</v>
      </c>
      <c r="D175">
        <v>2773</v>
      </c>
      <c r="E175">
        <v>2754</v>
      </c>
      <c r="F175" s="88">
        <v>2646</v>
      </c>
      <c r="G175">
        <v>2552</v>
      </c>
      <c r="H175">
        <v>2440</v>
      </c>
      <c r="I175">
        <v>2345</v>
      </c>
      <c r="J175">
        <v>2509</v>
      </c>
      <c r="K175">
        <v>2392</v>
      </c>
      <c r="L175">
        <v>2314</v>
      </c>
      <c r="M175">
        <v>2189</v>
      </c>
      <c r="N175">
        <v>2031</v>
      </c>
      <c r="O175">
        <v>2146</v>
      </c>
      <c r="P175">
        <v>2006</v>
      </c>
      <c r="Q175">
        <v>1882</v>
      </c>
      <c r="S175">
        <f t="shared" si="5"/>
        <v>2841</v>
      </c>
      <c r="T175" s="108">
        <f t="shared" si="4"/>
        <v>-0.33755719816965857</v>
      </c>
    </row>
    <row r="176" spans="1:20" x14ac:dyDescent="0.25">
      <c r="A176" t="s">
        <v>520</v>
      </c>
      <c r="B176">
        <v>14677</v>
      </c>
      <c r="C176">
        <v>14641</v>
      </c>
      <c r="D176">
        <v>14972</v>
      </c>
      <c r="E176">
        <v>15238</v>
      </c>
      <c r="F176" s="88">
        <v>15400</v>
      </c>
      <c r="G176">
        <v>14275</v>
      </c>
      <c r="H176">
        <v>14453</v>
      </c>
      <c r="I176">
        <v>14357</v>
      </c>
      <c r="J176">
        <v>14379</v>
      </c>
      <c r="K176">
        <v>13818</v>
      </c>
      <c r="L176">
        <v>13401</v>
      </c>
      <c r="M176">
        <v>13318</v>
      </c>
      <c r="N176">
        <v>12891</v>
      </c>
      <c r="O176">
        <v>13468</v>
      </c>
      <c r="P176">
        <v>12838</v>
      </c>
      <c r="Q176">
        <v>12409</v>
      </c>
      <c r="S176">
        <f t="shared" si="5"/>
        <v>15400</v>
      </c>
      <c r="T176" s="108">
        <f t="shared" si="4"/>
        <v>-0.19422077922077918</v>
      </c>
    </row>
    <row r="177" spans="1:20" x14ac:dyDescent="0.25">
      <c r="A177" t="s">
        <v>194</v>
      </c>
      <c r="B177">
        <v>818</v>
      </c>
      <c r="C177">
        <v>837</v>
      </c>
      <c r="D177">
        <v>845</v>
      </c>
      <c r="E177">
        <v>758</v>
      </c>
      <c r="F177" s="88">
        <v>826</v>
      </c>
      <c r="G177">
        <v>775</v>
      </c>
      <c r="H177">
        <v>817</v>
      </c>
      <c r="I177">
        <v>875</v>
      </c>
      <c r="J177">
        <v>803</v>
      </c>
      <c r="K177">
        <v>804</v>
      </c>
      <c r="L177">
        <v>812</v>
      </c>
      <c r="M177">
        <v>823</v>
      </c>
      <c r="N177">
        <v>780</v>
      </c>
      <c r="O177">
        <v>934</v>
      </c>
      <c r="P177">
        <v>857</v>
      </c>
      <c r="Q177">
        <v>933</v>
      </c>
      <c r="S177">
        <f t="shared" si="5"/>
        <v>934</v>
      </c>
      <c r="T177" s="108">
        <f t="shared" si="4"/>
        <v>-7.6923076923076872E-2</v>
      </c>
    </row>
    <row r="178" spans="1:20" x14ac:dyDescent="0.25">
      <c r="A178" t="s">
        <v>420</v>
      </c>
      <c r="B178">
        <v>4289</v>
      </c>
      <c r="C178">
        <v>4193</v>
      </c>
      <c r="D178">
        <v>4456</v>
      </c>
      <c r="E178">
        <v>4227</v>
      </c>
      <c r="F178" s="88">
        <v>4209</v>
      </c>
      <c r="G178">
        <v>4141</v>
      </c>
      <c r="H178">
        <v>4006</v>
      </c>
      <c r="I178">
        <v>4108</v>
      </c>
      <c r="J178">
        <v>4114</v>
      </c>
      <c r="K178">
        <v>3881</v>
      </c>
      <c r="L178">
        <v>3756</v>
      </c>
      <c r="M178">
        <v>3595</v>
      </c>
      <c r="N178">
        <v>3383</v>
      </c>
      <c r="O178">
        <v>3376</v>
      </c>
      <c r="P178">
        <v>3085</v>
      </c>
      <c r="Q178">
        <v>3064</v>
      </c>
      <c r="S178">
        <f t="shared" si="5"/>
        <v>4456</v>
      </c>
      <c r="T178" s="108">
        <f t="shared" si="4"/>
        <v>-0.31238779174147213</v>
      </c>
    </row>
    <row r="179" spans="1:20" x14ac:dyDescent="0.25">
      <c r="A179" t="s">
        <v>348</v>
      </c>
      <c r="B179">
        <v>1270</v>
      </c>
      <c r="C179">
        <v>1302</v>
      </c>
      <c r="D179">
        <v>1262</v>
      </c>
      <c r="E179">
        <v>1281</v>
      </c>
      <c r="F179" s="88">
        <v>1363</v>
      </c>
      <c r="G179">
        <v>1219</v>
      </c>
      <c r="H179">
        <v>1364</v>
      </c>
      <c r="I179">
        <v>1222</v>
      </c>
      <c r="J179">
        <v>1303</v>
      </c>
      <c r="K179">
        <v>1225</v>
      </c>
      <c r="L179">
        <v>1191</v>
      </c>
      <c r="M179">
        <v>1203</v>
      </c>
      <c r="N179">
        <v>1133</v>
      </c>
      <c r="O179">
        <v>1247</v>
      </c>
      <c r="P179">
        <v>1251</v>
      </c>
      <c r="Q179">
        <v>1190</v>
      </c>
      <c r="S179">
        <f t="shared" si="5"/>
        <v>1364</v>
      </c>
      <c r="T179" s="108">
        <f t="shared" si="4"/>
        <v>-0.16874541452677916</v>
      </c>
    </row>
    <row r="180" spans="1:20" x14ac:dyDescent="0.25">
      <c r="A180" t="s">
        <v>746</v>
      </c>
      <c r="B180">
        <v>1706</v>
      </c>
      <c r="C180">
        <v>1634</v>
      </c>
      <c r="D180">
        <v>1614</v>
      </c>
      <c r="E180">
        <v>1664</v>
      </c>
      <c r="F180" s="88">
        <v>1606</v>
      </c>
      <c r="G180">
        <v>1453</v>
      </c>
      <c r="H180">
        <v>1426</v>
      </c>
      <c r="I180">
        <v>1494</v>
      </c>
      <c r="J180">
        <v>1475</v>
      </c>
      <c r="K180">
        <v>1400</v>
      </c>
      <c r="L180">
        <v>1357</v>
      </c>
      <c r="M180">
        <v>1284</v>
      </c>
      <c r="N180">
        <v>1257</v>
      </c>
      <c r="O180">
        <v>1356</v>
      </c>
      <c r="P180">
        <v>1204</v>
      </c>
      <c r="S180">
        <f t="shared" si="5"/>
        <v>1706</v>
      </c>
      <c r="T180" s="108">
        <f t="shared" si="4"/>
        <v>-0.29425556858147717</v>
      </c>
    </row>
    <row r="181" spans="1:20" x14ac:dyDescent="0.25">
      <c r="A181" t="s">
        <v>460</v>
      </c>
      <c r="B181">
        <v>3230</v>
      </c>
      <c r="C181">
        <v>3265</v>
      </c>
      <c r="D181">
        <v>3503</v>
      </c>
      <c r="E181">
        <v>3466</v>
      </c>
      <c r="F181" s="88">
        <v>3585</v>
      </c>
      <c r="G181">
        <v>3559</v>
      </c>
      <c r="H181">
        <v>3525</v>
      </c>
      <c r="I181">
        <v>3601</v>
      </c>
      <c r="J181">
        <v>3606</v>
      </c>
      <c r="K181">
        <v>3695</v>
      </c>
      <c r="L181">
        <v>3582</v>
      </c>
      <c r="M181">
        <v>3526</v>
      </c>
      <c r="N181">
        <v>3452</v>
      </c>
      <c r="O181">
        <v>3312</v>
      </c>
      <c r="P181">
        <v>3298</v>
      </c>
      <c r="Q181">
        <v>3019</v>
      </c>
      <c r="S181">
        <f t="shared" si="5"/>
        <v>3695</v>
      </c>
      <c r="T181" s="108">
        <f t="shared" si="4"/>
        <v>-0.15788005578800557</v>
      </c>
    </row>
    <row r="182" spans="1:20" x14ac:dyDescent="0.25">
      <c r="A182" t="s">
        <v>532</v>
      </c>
      <c r="B182">
        <v>1097</v>
      </c>
      <c r="C182">
        <v>1040</v>
      </c>
      <c r="D182">
        <v>1090</v>
      </c>
      <c r="E182">
        <v>1023</v>
      </c>
      <c r="F182" s="88">
        <v>1051</v>
      </c>
      <c r="G182">
        <v>943</v>
      </c>
      <c r="H182">
        <v>1036</v>
      </c>
      <c r="I182">
        <v>1000</v>
      </c>
      <c r="J182">
        <v>950</v>
      </c>
      <c r="K182">
        <v>934</v>
      </c>
      <c r="L182">
        <v>965</v>
      </c>
      <c r="M182">
        <v>882</v>
      </c>
      <c r="N182">
        <v>916</v>
      </c>
      <c r="O182">
        <v>940</v>
      </c>
      <c r="P182">
        <v>892</v>
      </c>
      <c r="Q182">
        <v>877</v>
      </c>
      <c r="S182">
        <f t="shared" si="5"/>
        <v>1097</v>
      </c>
      <c r="T182" s="108">
        <f t="shared" si="4"/>
        <v>-0.20054694621695535</v>
      </c>
    </row>
    <row r="183" spans="1:20" x14ac:dyDescent="0.25">
      <c r="A183" t="s">
        <v>20</v>
      </c>
      <c r="B183">
        <v>1164</v>
      </c>
      <c r="C183">
        <v>1177</v>
      </c>
      <c r="D183">
        <v>1134</v>
      </c>
      <c r="E183">
        <v>1193</v>
      </c>
      <c r="F183" s="88">
        <v>1137</v>
      </c>
      <c r="G183">
        <v>1021</v>
      </c>
      <c r="H183">
        <v>1043</v>
      </c>
      <c r="I183">
        <v>1080</v>
      </c>
      <c r="J183">
        <v>1051</v>
      </c>
      <c r="K183">
        <v>1006</v>
      </c>
      <c r="L183">
        <v>1032</v>
      </c>
      <c r="M183">
        <v>938</v>
      </c>
      <c r="N183">
        <v>931</v>
      </c>
      <c r="O183">
        <v>932</v>
      </c>
      <c r="P183">
        <v>891</v>
      </c>
      <c r="Q183">
        <v>931</v>
      </c>
      <c r="S183">
        <f t="shared" si="5"/>
        <v>1193</v>
      </c>
      <c r="T183" s="108">
        <f t="shared" si="4"/>
        <v>-0.25314333612740991</v>
      </c>
    </row>
    <row r="184" spans="1:20" x14ac:dyDescent="0.25">
      <c r="A184" t="s">
        <v>512</v>
      </c>
      <c r="B184">
        <v>1153</v>
      </c>
      <c r="C184">
        <v>1146</v>
      </c>
      <c r="D184">
        <v>1147</v>
      </c>
      <c r="E184">
        <v>1202</v>
      </c>
      <c r="F184" s="88">
        <v>1208</v>
      </c>
      <c r="G184">
        <v>1208</v>
      </c>
      <c r="H184">
        <v>1084</v>
      </c>
      <c r="I184">
        <v>1099</v>
      </c>
      <c r="J184">
        <v>1115</v>
      </c>
      <c r="K184">
        <v>1050</v>
      </c>
      <c r="L184">
        <v>1069</v>
      </c>
      <c r="M184">
        <v>1005</v>
      </c>
      <c r="N184">
        <v>925</v>
      </c>
      <c r="O184">
        <v>909</v>
      </c>
      <c r="P184">
        <v>896</v>
      </c>
      <c r="Q184">
        <v>838</v>
      </c>
      <c r="S184">
        <f t="shared" si="5"/>
        <v>1208</v>
      </c>
      <c r="T184" s="108">
        <f t="shared" si="4"/>
        <v>-0.30629139072847678</v>
      </c>
    </row>
    <row r="185" spans="1:20" x14ac:dyDescent="0.25">
      <c r="A185" t="s">
        <v>534</v>
      </c>
      <c r="B185">
        <v>1265</v>
      </c>
      <c r="C185">
        <v>1310</v>
      </c>
      <c r="D185">
        <v>1322</v>
      </c>
      <c r="E185">
        <v>1344</v>
      </c>
      <c r="F185" s="88">
        <v>1374</v>
      </c>
      <c r="G185">
        <v>1256</v>
      </c>
      <c r="H185">
        <v>1237</v>
      </c>
      <c r="I185">
        <v>1309</v>
      </c>
      <c r="J185">
        <v>1330</v>
      </c>
      <c r="K185">
        <v>1277</v>
      </c>
      <c r="L185">
        <v>1182</v>
      </c>
      <c r="M185">
        <v>1241</v>
      </c>
      <c r="N185">
        <v>1135</v>
      </c>
      <c r="O185">
        <v>1187</v>
      </c>
      <c r="P185">
        <v>1158</v>
      </c>
      <c r="Q185">
        <v>1139</v>
      </c>
      <c r="S185">
        <f t="shared" si="5"/>
        <v>1374</v>
      </c>
      <c r="T185" s="108">
        <f t="shared" si="4"/>
        <v>-0.17394468704512378</v>
      </c>
    </row>
    <row r="186" spans="1:20" x14ac:dyDescent="0.25">
      <c r="A186" t="s">
        <v>462</v>
      </c>
      <c r="B186">
        <v>2787</v>
      </c>
      <c r="C186">
        <v>2697</v>
      </c>
      <c r="D186">
        <v>2817</v>
      </c>
      <c r="E186">
        <v>2895</v>
      </c>
      <c r="F186" s="88">
        <v>2888</v>
      </c>
      <c r="G186">
        <v>3004</v>
      </c>
      <c r="H186">
        <v>3150</v>
      </c>
      <c r="I186">
        <v>3275</v>
      </c>
      <c r="J186">
        <v>3423</v>
      </c>
      <c r="K186">
        <v>3395</v>
      </c>
      <c r="L186">
        <v>3307</v>
      </c>
      <c r="M186">
        <v>3186</v>
      </c>
      <c r="N186">
        <v>3116</v>
      </c>
      <c r="O186">
        <v>3057</v>
      </c>
      <c r="P186">
        <v>3089</v>
      </c>
      <c r="Q186">
        <v>3084</v>
      </c>
      <c r="S186">
        <f t="shared" si="5"/>
        <v>3423</v>
      </c>
      <c r="T186" s="108">
        <f t="shared" si="4"/>
        <v>1.7643142476697626E-2</v>
      </c>
    </row>
    <row r="187" spans="1:20" x14ac:dyDescent="0.25">
      <c r="A187" t="s">
        <v>238</v>
      </c>
      <c r="B187">
        <v>1753</v>
      </c>
      <c r="C187">
        <v>1824</v>
      </c>
      <c r="D187">
        <v>1911</v>
      </c>
      <c r="E187">
        <v>1859</v>
      </c>
      <c r="F187" s="88">
        <v>1906</v>
      </c>
      <c r="G187">
        <v>1833</v>
      </c>
      <c r="H187">
        <v>1728</v>
      </c>
      <c r="I187">
        <v>1733</v>
      </c>
      <c r="J187">
        <v>1767</v>
      </c>
      <c r="K187">
        <v>1738</v>
      </c>
      <c r="L187">
        <v>1683</v>
      </c>
      <c r="M187">
        <v>1645</v>
      </c>
      <c r="N187">
        <v>1495</v>
      </c>
      <c r="O187">
        <v>1586</v>
      </c>
      <c r="P187">
        <v>1521</v>
      </c>
      <c r="Q187">
        <v>1498</v>
      </c>
      <c r="S187">
        <f t="shared" si="5"/>
        <v>1911</v>
      </c>
      <c r="T187" s="108">
        <f t="shared" si="4"/>
        <v>-0.21768707482993199</v>
      </c>
    </row>
    <row r="188" spans="1:20" x14ac:dyDescent="0.25">
      <c r="A188" t="s">
        <v>358</v>
      </c>
      <c r="B188">
        <v>14496</v>
      </c>
      <c r="C188">
        <v>14347</v>
      </c>
      <c r="D188">
        <v>14969</v>
      </c>
      <c r="E188">
        <v>14932</v>
      </c>
      <c r="F188" s="88">
        <v>14913</v>
      </c>
      <c r="G188">
        <v>14503</v>
      </c>
      <c r="H188">
        <v>14493</v>
      </c>
      <c r="I188">
        <v>14699</v>
      </c>
      <c r="J188">
        <v>14601</v>
      </c>
      <c r="K188">
        <v>14301</v>
      </c>
      <c r="L188">
        <v>13967</v>
      </c>
      <c r="M188">
        <v>13517</v>
      </c>
      <c r="N188">
        <v>12988</v>
      </c>
      <c r="O188">
        <v>13495</v>
      </c>
      <c r="P188">
        <v>12449</v>
      </c>
      <c r="Q188">
        <v>12279</v>
      </c>
      <c r="S188">
        <f t="shared" si="5"/>
        <v>14969</v>
      </c>
      <c r="T188" s="108">
        <f t="shared" si="4"/>
        <v>-0.17970472309439511</v>
      </c>
    </row>
    <row r="189" spans="1:20" x14ac:dyDescent="0.25">
      <c r="A189" t="s">
        <v>364</v>
      </c>
      <c r="B189">
        <v>1270</v>
      </c>
      <c r="C189">
        <v>1291</v>
      </c>
      <c r="D189">
        <v>1313</v>
      </c>
      <c r="E189">
        <v>1290</v>
      </c>
      <c r="F189" s="88">
        <v>1297</v>
      </c>
      <c r="G189">
        <v>1291</v>
      </c>
      <c r="H189">
        <v>1357</v>
      </c>
      <c r="I189">
        <v>1347</v>
      </c>
      <c r="J189">
        <v>1301</v>
      </c>
      <c r="K189">
        <v>1271</v>
      </c>
      <c r="L189">
        <v>1217</v>
      </c>
      <c r="M189">
        <v>1212</v>
      </c>
      <c r="N189">
        <v>1167</v>
      </c>
      <c r="O189">
        <v>1220</v>
      </c>
      <c r="P189">
        <v>1094</v>
      </c>
      <c r="Q189">
        <v>1072</v>
      </c>
      <c r="S189">
        <f t="shared" si="5"/>
        <v>1357</v>
      </c>
      <c r="T189" s="108">
        <f t="shared" si="4"/>
        <v>-0.18354912414318358</v>
      </c>
    </row>
    <row r="190" spans="1:20" x14ac:dyDescent="0.25">
      <c r="A190" t="s">
        <v>182</v>
      </c>
      <c r="B190">
        <v>1034</v>
      </c>
      <c r="C190">
        <v>968</v>
      </c>
      <c r="D190">
        <v>979</v>
      </c>
      <c r="E190">
        <v>1005</v>
      </c>
      <c r="F190" s="88">
        <v>945</v>
      </c>
      <c r="G190">
        <v>866</v>
      </c>
      <c r="H190">
        <v>882</v>
      </c>
      <c r="I190">
        <v>842</v>
      </c>
      <c r="J190">
        <v>890</v>
      </c>
      <c r="K190">
        <v>903</v>
      </c>
      <c r="L190">
        <v>824</v>
      </c>
      <c r="M190">
        <v>843</v>
      </c>
      <c r="N190">
        <v>756</v>
      </c>
      <c r="O190">
        <v>791</v>
      </c>
      <c r="P190">
        <v>752</v>
      </c>
      <c r="Q190">
        <v>728</v>
      </c>
      <c r="S190">
        <f t="shared" si="5"/>
        <v>1034</v>
      </c>
      <c r="T190" s="108">
        <f t="shared" si="4"/>
        <v>-0.2959381044487428</v>
      </c>
    </row>
    <row r="191" spans="1:20" x14ac:dyDescent="0.25">
      <c r="A191" t="s">
        <v>464</v>
      </c>
      <c r="B191">
        <v>4126</v>
      </c>
      <c r="C191">
        <v>4207</v>
      </c>
      <c r="D191">
        <v>4192</v>
      </c>
      <c r="E191">
        <v>4357</v>
      </c>
      <c r="F191" s="88">
        <v>4536</v>
      </c>
      <c r="G191">
        <v>4330</v>
      </c>
      <c r="H191">
        <v>4423</v>
      </c>
      <c r="I191">
        <v>4394</v>
      </c>
      <c r="J191">
        <v>4508</v>
      </c>
      <c r="K191">
        <v>4408</v>
      </c>
      <c r="L191">
        <v>4075</v>
      </c>
      <c r="M191">
        <v>4139</v>
      </c>
      <c r="N191">
        <v>3958</v>
      </c>
      <c r="O191">
        <v>4061</v>
      </c>
      <c r="P191">
        <v>4037</v>
      </c>
      <c r="Q191">
        <v>4082</v>
      </c>
      <c r="S191">
        <f t="shared" si="5"/>
        <v>4536</v>
      </c>
      <c r="T191" s="108">
        <f t="shared" si="4"/>
        <v>-0.12742504409171074</v>
      </c>
    </row>
    <row r="192" spans="1:20" x14ac:dyDescent="0.25">
      <c r="A192" t="s">
        <v>196</v>
      </c>
      <c r="B192">
        <v>1092</v>
      </c>
      <c r="C192">
        <v>1132</v>
      </c>
      <c r="D192">
        <v>1119</v>
      </c>
      <c r="E192">
        <v>1209</v>
      </c>
      <c r="F192" s="88">
        <v>1176</v>
      </c>
      <c r="G192">
        <v>1092</v>
      </c>
      <c r="H192">
        <v>1091</v>
      </c>
      <c r="I192">
        <v>1111</v>
      </c>
      <c r="J192">
        <v>1176</v>
      </c>
      <c r="K192">
        <v>1160</v>
      </c>
      <c r="L192">
        <v>1085</v>
      </c>
      <c r="M192">
        <v>1104</v>
      </c>
      <c r="N192">
        <v>994</v>
      </c>
      <c r="O192">
        <v>1065</v>
      </c>
      <c r="P192">
        <v>1089</v>
      </c>
      <c r="Q192">
        <v>1039</v>
      </c>
      <c r="S192">
        <f t="shared" si="5"/>
        <v>1209</v>
      </c>
      <c r="T192" s="108">
        <f t="shared" si="4"/>
        <v>-0.17783291976840365</v>
      </c>
    </row>
    <row r="193" spans="1:20" x14ac:dyDescent="0.25">
      <c r="A193" t="s">
        <v>616</v>
      </c>
      <c r="B193">
        <v>1313</v>
      </c>
      <c r="C193">
        <v>1368</v>
      </c>
      <c r="D193">
        <v>1313</v>
      </c>
      <c r="E193">
        <v>1308</v>
      </c>
      <c r="F193" s="88">
        <v>1290</v>
      </c>
      <c r="G193">
        <v>1261</v>
      </c>
      <c r="H193">
        <v>1229</v>
      </c>
      <c r="I193">
        <v>1264</v>
      </c>
      <c r="J193">
        <v>1324</v>
      </c>
      <c r="K193">
        <v>1303</v>
      </c>
      <c r="L193">
        <v>1306</v>
      </c>
      <c r="M193">
        <v>1314</v>
      </c>
      <c r="N193">
        <v>1250</v>
      </c>
      <c r="O193">
        <v>1444</v>
      </c>
      <c r="P193">
        <v>1286</v>
      </c>
      <c r="Q193">
        <v>1245</v>
      </c>
      <c r="S193">
        <f t="shared" si="5"/>
        <v>1444</v>
      </c>
      <c r="T193" s="108">
        <f t="shared" ref="T193:T256" si="6">MIN(N193:Q193)/MAX(B193:G193)-1</f>
        <v>-8.9912280701754388E-2</v>
      </c>
    </row>
    <row r="194" spans="1:20" x14ac:dyDescent="0.25">
      <c r="A194" t="s">
        <v>466</v>
      </c>
      <c r="B194">
        <v>4209</v>
      </c>
      <c r="C194">
        <v>4297</v>
      </c>
      <c r="D194">
        <v>4433</v>
      </c>
      <c r="E194">
        <v>4561</v>
      </c>
      <c r="F194" s="88">
        <v>4621</v>
      </c>
      <c r="G194">
        <v>4443</v>
      </c>
      <c r="H194">
        <v>4245</v>
      </c>
      <c r="I194">
        <v>4455</v>
      </c>
      <c r="J194">
        <v>4351</v>
      </c>
      <c r="K194">
        <v>4166</v>
      </c>
      <c r="L194">
        <v>3947</v>
      </c>
      <c r="M194">
        <v>3866</v>
      </c>
      <c r="N194">
        <v>3718</v>
      </c>
      <c r="O194">
        <v>3678</v>
      </c>
      <c r="P194">
        <v>3529</v>
      </c>
      <c r="Q194">
        <v>3577</v>
      </c>
      <c r="S194">
        <f t="shared" si="5"/>
        <v>4621</v>
      </c>
      <c r="T194" s="108">
        <f t="shared" si="6"/>
        <v>-0.23631248647478897</v>
      </c>
    </row>
    <row r="195" spans="1:20" x14ac:dyDescent="0.25">
      <c r="A195" t="s">
        <v>328</v>
      </c>
      <c r="B195">
        <v>2036</v>
      </c>
      <c r="C195">
        <v>1950</v>
      </c>
      <c r="D195">
        <v>2018</v>
      </c>
      <c r="E195">
        <v>2039</v>
      </c>
      <c r="F195" s="88">
        <v>2143</v>
      </c>
      <c r="G195">
        <v>1985</v>
      </c>
      <c r="H195">
        <v>1966</v>
      </c>
      <c r="I195">
        <v>2033</v>
      </c>
      <c r="J195">
        <v>1973</v>
      </c>
      <c r="K195">
        <v>1870</v>
      </c>
      <c r="L195">
        <v>1832</v>
      </c>
      <c r="M195">
        <v>1867</v>
      </c>
      <c r="N195">
        <v>1783</v>
      </c>
      <c r="O195">
        <v>1890</v>
      </c>
      <c r="P195">
        <v>1707</v>
      </c>
      <c r="Q195">
        <v>1714</v>
      </c>
      <c r="S195">
        <f t="shared" ref="S195:S257" si="7">MAX(B195:Q195)</f>
        <v>2143</v>
      </c>
      <c r="T195" s="108">
        <f t="shared" si="6"/>
        <v>-0.20345310312645826</v>
      </c>
    </row>
    <row r="196" spans="1:20" x14ac:dyDescent="0.25">
      <c r="A196" t="s">
        <v>90</v>
      </c>
      <c r="B196">
        <v>1159</v>
      </c>
      <c r="C196">
        <v>1231</v>
      </c>
      <c r="D196">
        <v>1140</v>
      </c>
      <c r="E196">
        <v>1164</v>
      </c>
      <c r="F196" s="88">
        <v>1121</v>
      </c>
      <c r="G196">
        <v>1135</v>
      </c>
      <c r="H196">
        <v>1085</v>
      </c>
      <c r="I196">
        <v>1077</v>
      </c>
      <c r="J196">
        <v>1057</v>
      </c>
      <c r="K196">
        <v>1065</v>
      </c>
      <c r="L196">
        <v>988</v>
      </c>
      <c r="M196">
        <v>1030</v>
      </c>
      <c r="N196">
        <v>920</v>
      </c>
      <c r="O196">
        <v>976</v>
      </c>
      <c r="P196">
        <v>950</v>
      </c>
      <c r="Q196">
        <v>916</v>
      </c>
      <c r="S196">
        <f t="shared" si="7"/>
        <v>1231</v>
      </c>
      <c r="T196" s="108">
        <f t="shared" si="6"/>
        <v>-0.25588952071486593</v>
      </c>
    </row>
    <row r="197" spans="1:20" x14ac:dyDescent="0.25">
      <c r="A197" t="s">
        <v>865</v>
      </c>
      <c r="G197">
        <v>3589</v>
      </c>
      <c r="H197">
        <v>3639</v>
      </c>
      <c r="I197">
        <v>3667</v>
      </c>
      <c r="J197">
        <v>3623</v>
      </c>
      <c r="S197">
        <f t="shared" si="7"/>
        <v>3667</v>
      </c>
      <c r="T197" s="108">
        <f t="shared" si="6"/>
        <v>-1</v>
      </c>
    </row>
    <row r="198" spans="1:20" x14ac:dyDescent="0.25">
      <c r="A198" t="s">
        <v>410</v>
      </c>
      <c r="B198">
        <v>52744</v>
      </c>
      <c r="C198">
        <v>53209</v>
      </c>
      <c r="D198">
        <v>54613</v>
      </c>
      <c r="E198">
        <v>53908</v>
      </c>
      <c r="F198" s="88">
        <v>53957</v>
      </c>
      <c r="G198">
        <v>51407</v>
      </c>
      <c r="H198">
        <v>50574</v>
      </c>
      <c r="I198">
        <v>51017</v>
      </c>
      <c r="J198">
        <v>50096</v>
      </c>
      <c r="K198">
        <v>49104</v>
      </c>
      <c r="L198">
        <v>47322</v>
      </c>
      <c r="M198">
        <v>45545</v>
      </c>
      <c r="N198">
        <v>42830</v>
      </c>
      <c r="O198">
        <v>43120</v>
      </c>
      <c r="P198">
        <v>40602</v>
      </c>
      <c r="Q198">
        <v>39621</v>
      </c>
      <c r="S198">
        <f t="shared" si="7"/>
        <v>54613</v>
      </c>
      <c r="T198" s="108">
        <f t="shared" si="6"/>
        <v>-0.27451339424679111</v>
      </c>
    </row>
    <row r="199" spans="1:20" x14ac:dyDescent="0.25">
      <c r="A199" t="s">
        <v>400</v>
      </c>
      <c r="B199">
        <v>1871</v>
      </c>
      <c r="C199">
        <v>1872</v>
      </c>
      <c r="D199">
        <v>2016</v>
      </c>
      <c r="E199">
        <v>1978</v>
      </c>
      <c r="F199" s="88">
        <v>2039</v>
      </c>
      <c r="G199">
        <v>1887</v>
      </c>
      <c r="H199">
        <v>1866</v>
      </c>
      <c r="I199">
        <v>1978</v>
      </c>
      <c r="J199">
        <v>1985</v>
      </c>
      <c r="K199">
        <v>1825</v>
      </c>
      <c r="L199">
        <v>1745</v>
      </c>
      <c r="M199">
        <v>1753</v>
      </c>
      <c r="N199">
        <v>1564</v>
      </c>
      <c r="O199">
        <v>1623</v>
      </c>
      <c r="P199">
        <v>1516</v>
      </c>
      <c r="Q199">
        <v>1449</v>
      </c>
      <c r="S199">
        <f t="shared" si="7"/>
        <v>2039</v>
      </c>
      <c r="T199" s="108">
        <f t="shared" si="6"/>
        <v>-0.28935752820009808</v>
      </c>
    </row>
    <row r="200" spans="1:20" x14ac:dyDescent="0.25">
      <c r="A200" t="s">
        <v>682</v>
      </c>
      <c r="B200">
        <v>780</v>
      </c>
      <c r="C200">
        <v>775</v>
      </c>
      <c r="D200">
        <v>828</v>
      </c>
      <c r="E200">
        <v>771</v>
      </c>
      <c r="F200" s="88">
        <v>835</v>
      </c>
      <c r="G200">
        <v>763</v>
      </c>
      <c r="H200">
        <v>747</v>
      </c>
      <c r="I200">
        <v>692</v>
      </c>
      <c r="J200">
        <v>716</v>
      </c>
      <c r="K200">
        <v>659</v>
      </c>
      <c r="L200">
        <v>678</v>
      </c>
      <c r="M200">
        <v>557</v>
      </c>
      <c r="N200">
        <v>583</v>
      </c>
      <c r="O200">
        <v>592</v>
      </c>
      <c r="P200">
        <v>565</v>
      </c>
      <c r="Q200">
        <v>486</v>
      </c>
      <c r="S200">
        <f t="shared" si="7"/>
        <v>835</v>
      </c>
      <c r="T200" s="108">
        <f t="shared" si="6"/>
        <v>-0.41796407185628748</v>
      </c>
    </row>
    <row r="201" spans="1:20" x14ac:dyDescent="0.25">
      <c r="A201" t="s">
        <v>486</v>
      </c>
      <c r="B201">
        <v>1270</v>
      </c>
      <c r="C201">
        <v>1216</v>
      </c>
      <c r="D201">
        <v>1318</v>
      </c>
      <c r="E201">
        <v>1321</v>
      </c>
      <c r="F201" s="88">
        <v>1329</v>
      </c>
      <c r="G201">
        <v>1287</v>
      </c>
      <c r="H201">
        <v>1316</v>
      </c>
      <c r="I201">
        <v>1296</v>
      </c>
      <c r="J201">
        <v>1142</v>
      </c>
      <c r="K201">
        <v>1230</v>
      </c>
      <c r="L201">
        <v>1080</v>
      </c>
      <c r="M201">
        <v>1036</v>
      </c>
      <c r="N201">
        <v>1009</v>
      </c>
      <c r="O201">
        <v>1028</v>
      </c>
      <c r="P201">
        <v>970</v>
      </c>
      <c r="Q201">
        <v>919</v>
      </c>
      <c r="S201">
        <f t="shared" si="7"/>
        <v>1329</v>
      </c>
      <c r="T201" s="108">
        <f t="shared" si="6"/>
        <v>-0.30850263355906693</v>
      </c>
    </row>
    <row r="202" spans="1:20" x14ac:dyDescent="0.25">
      <c r="A202" t="s">
        <v>422</v>
      </c>
      <c r="B202">
        <v>2917</v>
      </c>
      <c r="C202">
        <v>2983</v>
      </c>
      <c r="D202">
        <v>2952</v>
      </c>
      <c r="E202">
        <v>3008</v>
      </c>
      <c r="F202" s="88">
        <v>2988</v>
      </c>
      <c r="G202">
        <v>2819</v>
      </c>
      <c r="H202">
        <v>2879</v>
      </c>
      <c r="I202">
        <v>2939</v>
      </c>
      <c r="J202">
        <v>2945</v>
      </c>
      <c r="K202">
        <v>2946</v>
      </c>
      <c r="L202">
        <v>2793</v>
      </c>
      <c r="M202">
        <v>2680</v>
      </c>
      <c r="N202">
        <v>2594</v>
      </c>
      <c r="O202">
        <v>2657</v>
      </c>
      <c r="P202">
        <v>2443</v>
      </c>
      <c r="Q202">
        <v>2259</v>
      </c>
      <c r="S202">
        <f t="shared" si="7"/>
        <v>3008</v>
      </c>
      <c r="T202" s="108">
        <f t="shared" si="6"/>
        <v>-0.2490026595744681</v>
      </c>
    </row>
    <row r="203" spans="1:20" x14ac:dyDescent="0.25">
      <c r="A203" t="s">
        <v>1068</v>
      </c>
      <c r="B203">
        <v>935</v>
      </c>
      <c r="C203">
        <v>871</v>
      </c>
      <c r="D203">
        <v>953</v>
      </c>
      <c r="S203">
        <f t="shared" si="7"/>
        <v>953</v>
      </c>
      <c r="T203" s="108">
        <f t="shared" si="6"/>
        <v>-1</v>
      </c>
    </row>
    <row r="204" spans="1:20" x14ac:dyDescent="0.25">
      <c r="A204" t="s">
        <v>424</v>
      </c>
      <c r="B204">
        <v>2216</v>
      </c>
      <c r="C204">
        <v>2227</v>
      </c>
      <c r="D204">
        <v>2221</v>
      </c>
      <c r="E204">
        <v>2185</v>
      </c>
      <c r="F204" s="88">
        <v>2024</v>
      </c>
      <c r="G204">
        <v>1803</v>
      </c>
      <c r="H204">
        <v>1821</v>
      </c>
      <c r="I204">
        <v>1805</v>
      </c>
      <c r="J204">
        <v>1729</v>
      </c>
      <c r="K204">
        <v>1699</v>
      </c>
      <c r="L204">
        <v>1637</v>
      </c>
      <c r="M204">
        <v>1612</v>
      </c>
      <c r="N204">
        <v>1410</v>
      </c>
      <c r="O204">
        <v>1455</v>
      </c>
      <c r="P204">
        <v>1387</v>
      </c>
      <c r="Q204">
        <v>1339</v>
      </c>
      <c r="S204">
        <f t="shared" si="7"/>
        <v>2227</v>
      </c>
      <c r="T204" s="108">
        <f t="shared" si="6"/>
        <v>-0.39874270318814553</v>
      </c>
    </row>
    <row r="205" spans="1:20" x14ac:dyDescent="0.25">
      <c r="A205" t="s">
        <v>544</v>
      </c>
      <c r="B205">
        <v>17095</v>
      </c>
      <c r="C205">
        <v>17144</v>
      </c>
      <c r="D205">
        <v>17558</v>
      </c>
      <c r="E205">
        <v>17612</v>
      </c>
      <c r="F205" s="88">
        <v>18147</v>
      </c>
      <c r="G205">
        <v>16955</v>
      </c>
      <c r="H205">
        <v>17305</v>
      </c>
      <c r="I205">
        <v>17297</v>
      </c>
      <c r="J205">
        <v>17374</v>
      </c>
      <c r="K205">
        <v>17467</v>
      </c>
      <c r="L205">
        <v>17062</v>
      </c>
      <c r="M205">
        <v>16537</v>
      </c>
      <c r="N205">
        <v>15940</v>
      </c>
      <c r="O205">
        <v>16633</v>
      </c>
      <c r="P205">
        <v>16364</v>
      </c>
      <c r="Q205">
        <v>15429</v>
      </c>
      <c r="S205">
        <f t="shared" si="7"/>
        <v>18147</v>
      </c>
      <c r="T205" s="108">
        <f t="shared" si="6"/>
        <v>-0.14977682261530834</v>
      </c>
    </row>
    <row r="206" spans="1:20" x14ac:dyDescent="0.25">
      <c r="A206" t="s">
        <v>974</v>
      </c>
      <c r="B206">
        <v>1106</v>
      </c>
      <c r="C206">
        <v>1117</v>
      </c>
      <c r="D206">
        <v>1137</v>
      </c>
      <c r="S206">
        <f t="shared" si="7"/>
        <v>1137</v>
      </c>
      <c r="T206" s="108">
        <f t="shared" si="6"/>
        <v>-1</v>
      </c>
    </row>
    <row r="207" spans="1:20" x14ac:dyDescent="0.25">
      <c r="A207" t="s">
        <v>784</v>
      </c>
      <c r="B207">
        <v>1212</v>
      </c>
      <c r="C207">
        <v>1250</v>
      </c>
      <c r="D207">
        <v>1267</v>
      </c>
      <c r="E207">
        <v>1227</v>
      </c>
      <c r="F207" s="88">
        <v>1271</v>
      </c>
      <c r="G207">
        <v>1179</v>
      </c>
      <c r="H207">
        <v>1243</v>
      </c>
      <c r="I207">
        <v>1272</v>
      </c>
      <c r="J207">
        <v>1250</v>
      </c>
      <c r="K207">
        <v>1155</v>
      </c>
      <c r="L207">
        <v>1191</v>
      </c>
      <c r="M207">
        <v>1213</v>
      </c>
      <c r="S207">
        <f t="shared" si="7"/>
        <v>1272</v>
      </c>
      <c r="T207" s="108">
        <f t="shared" si="6"/>
        <v>-1</v>
      </c>
    </row>
    <row r="208" spans="1:20" x14ac:dyDescent="0.25">
      <c r="A208" t="s">
        <v>388</v>
      </c>
      <c r="B208">
        <v>1576</v>
      </c>
      <c r="C208">
        <v>1559</v>
      </c>
      <c r="D208">
        <v>1653</v>
      </c>
      <c r="E208">
        <v>1576</v>
      </c>
      <c r="F208" s="88">
        <v>1713</v>
      </c>
      <c r="G208">
        <v>1636</v>
      </c>
      <c r="H208">
        <v>1650</v>
      </c>
      <c r="I208">
        <v>1641</v>
      </c>
      <c r="J208">
        <v>1580</v>
      </c>
      <c r="K208">
        <v>1523</v>
      </c>
      <c r="L208">
        <v>1426</v>
      </c>
      <c r="M208">
        <v>1412</v>
      </c>
      <c r="N208">
        <v>1336</v>
      </c>
      <c r="O208">
        <v>1350</v>
      </c>
      <c r="P208">
        <v>1348</v>
      </c>
      <c r="Q208">
        <v>1246</v>
      </c>
      <c r="S208">
        <f t="shared" si="7"/>
        <v>1713</v>
      </c>
      <c r="T208" s="108">
        <f t="shared" si="6"/>
        <v>-0.27262113251605369</v>
      </c>
    </row>
    <row r="209" spans="1:20" x14ac:dyDescent="0.25">
      <c r="A209" t="s">
        <v>124</v>
      </c>
      <c r="B209">
        <v>3682</v>
      </c>
      <c r="C209">
        <v>3560</v>
      </c>
      <c r="D209">
        <v>3752</v>
      </c>
      <c r="E209">
        <v>3796</v>
      </c>
      <c r="F209" s="88">
        <v>3871</v>
      </c>
      <c r="G209">
        <v>3697</v>
      </c>
      <c r="H209">
        <v>3537</v>
      </c>
      <c r="I209">
        <v>3579</v>
      </c>
      <c r="J209">
        <v>3550</v>
      </c>
      <c r="K209">
        <v>3430</v>
      </c>
      <c r="L209">
        <v>3300</v>
      </c>
      <c r="M209">
        <v>3175</v>
      </c>
      <c r="N209">
        <v>3123</v>
      </c>
      <c r="O209">
        <v>3079</v>
      </c>
      <c r="P209">
        <v>3109</v>
      </c>
      <c r="Q209">
        <v>3108</v>
      </c>
      <c r="S209">
        <f t="shared" si="7"/>
        <v>3871</v>
      </c>
      <c r="T209" s="108">
        <f t="shared" si="6"/>
        <v>-0.20459829501420823</v>
      </c>
    </row>
    <row r="210" spans="1:20" x14ac:dyDescent="0.25">
      <c r="A210" t="s">
        <v>468</v>
      </c>
      <c r="B210">
        <v>2248</v>
      </c>
      <c r="C210">
        <v>2321</v>
      </c>
      <c r="D210">
        <v>2312</v>
      </c>
      <c r="E210">
        <v>2289</v>
      </c>
      <c r="F210" s="88">
        <v>2328</v>
      </c>
      <c r="G210">
        <v>2112</v>
      </c>
      <c r="H210">
        <v>2247</v>
      </c>
      <c r="I210">
        <v>2350</v>
      </c>
      <c r="J210">
        <v>2204</v>
      </c>
      <c r="K210">
        <v>2185</v>
      </c>
      <c r="L210">
        <v>2025</v>
      </c>
      <c r="M210">
        <v>1946</v>
      </c>
      <c r="N210">
        <v>1838</v>
      </c>
      <c r="O210">
        <v>1849</v>
      </c>
      <c r="P210">
        <v>1726</v>
      </c>
      <c r="Q210">
        <v>1607</v>
      </c>
      <c r="S210">
        <f t="shared" si="7"/>
        <v>2350</v>
      </c>
      <c r="T210" s="108">
        <f t="shared" si="6"/>
        <v>-0.30970790378006874</v>
      </c>
    </row>
    <row r="211" spans="1:20" x14ac:dyDescent="0.25">
      <c r="A211" t="s">
        <v>150</v>
      </c>
      <c r="B211">
        <v>5814</v>
      </c>
      <c r="C211">
        <v>5811</v>
      </c>
      <c r="D211">
        <v>5784</v>
      </c>
      <c r="E211">
        <v>5823</v>
      </c>
      <c r="F211" s="88">
        <v>5725</v>
      </c>
      <c r="G211">
        <v>5658</v>
      </c>
      <c r="H211">
        <v>5472</v>
      </c>
      <c r="I211">
        <v>5375</v>
      </c>
      <c r="J211">
        <v>5408</v>
      </c>
      <c r="K211">
        <v>5202</v>
      </c>
      <c r="L211">
        <v>4971</v>
      </c>
      <c r="M211">
        <v>4899</v>
      </c>
      <c r="N211">
        <v>4733</v>
      </c>
      <c r="O211">
        <v>4826</v>
      </c>
      <c r="P211">
        <v>4702</v>
      </c>
      <c r="Q211">
        <v>4374</v>
      </c>
      <c r="S211">
        <f t="shared" si="7"/>
        <v>5823</v>
      </c>
      <c r="T211" s="108">
        <f t="shared" si="6"/>
        <v>-0.24884080370942818</v>
      </c>
    </row>
    <row r="212" spans="1:20" x14ac:dyDescent="0.25">
      <c r="A212" t="s">
        <v>110</v>
      </c>
      <c r="B212">
        <v>1981</v>
      </c>
      <c r="C212">
        <v>1859</v>
      </c>
      <c r="D212">
        <v>1857</v>
      </c>
      <c r="E212">
        <v>1973</v>
      </c>
      <c r="F212" s="88">
        <v>1971</v>
      </c>
      <c r="G212">
        <v>1816</v>
      </c>
      <c r="H212">
        <v>1892</v>
      </c>
      <c r="I212">
        <v>1930</v>
      </c>
      <c r="J212">
        <v>1933</v>
      </c>
      <c r="K212">
        <v>2018</v>
      </c>
      <c r="L212">
        <v>2009</v>
      </c>
      <c r="M212">
        <v>1954</v>
      </c>
      <c r="N212">
        <v>1807</v>
      </c>
      <c r="O212">
        <v>1986</v>
      </c>
      <c r="P212">
        <v>1932</v>
      </c>
      <c r="Q212">
        <v>1875</v>
      </c>
      <c r="S212">
        <f t="shared" si="7"/>
        <v>2018</v>
      </c>
      <c r="T212" s="108">
        <f t="shared" si="6"/>
        <v>-8.7834427057041919E-2</v>
      </c>
    </row>
    <row r="213" spans="1:20" x14ac:dyDescent="0.25">
      <c r="A213" t="s">
        <v>426</v>
      </c>
      <c r="B213">
        <v>4837</v>
      </c>
      <c r="C213">
        <v>4863</v>
      </c>
      <c r="D213">
        <v>4929</v>
      </c>
      <c r="E213">
        <v>4784</v>
      </c>
      <c r="F213" s="88">
        <v>4825</v>
      </c>
      <c r="G213">
        <v>4589</v>
      </c>
      <c r="H213">
        <v>4528</v>
      </c>
      <c r="I213">
        <v>4620</v>
      </c>
      <c r="J213">
        <v>4209</v>
      </c>
      <c r="K213">
        <v>4265</v>
      </c>
      <c r="L213">
        <v>3917</v>
      </c>
      <c r="M213">
        <v>3844</v>
      </c>
      <c r="N213">
        <v>3542</v>
      </c>
      <c r="O213">
        <v>3554</v>
      </c>
      <c r="P213">
        <v>3345</v>
      </c>
      <c r="Q213">
        <v>3272</v>
      </c>
      <c r="S213">
        <f t="shared" si="7"/>
        <v>4929</v>
      </c>
      <c r="T213" s="108">
        <f t="shared" si="6"/>
        <v>-0.3361736660580239</v>
      </c>
    </row>
    <row r="214" spans="1:20" x14ac:dyDescent="0.25">
      <c r="A214" t="s">
        <v>82</v>
      </c>
      <c r="B214">
        <v>13963</v>
      </c>
      <c r="C214">
        <v>13829</v>
      </c>
      <c r="D214">
        <v>13797</v>
      </c>
      <c r="E214">
        <v>13794</v>
      </c>
      <c r="F214" s="88">
        <v>13681</v>
      </c>
      <c r="G214">
        <v>13317</v>
      </c>
      <c r="H214">
        <v>13210</v>
      </c>
      <c r="I214">
        <v>13202</v>
      </c>
      <c r="J214">
        <v>13183</v>
      </c>
      <c r="K214">
        <v>12757</v>
      </c>
      <c r="L214">
        <v>12238</v>
      </c>
      <c r="M214">
        <v>12306</v>
      </c>
      <c r="N214">
        <v>11736</v>
      </c>
      <c r="O214">
        <v>12035</v>
      </c>
      <c r="P214">
        <v>11754</v>
      </c>
      <c r="Q214">
        <v>11374</v>
      </c>
      <c r="S214">
        <f t="shared" si="7"/>
        <v>13963</v>
      </c>
      <c r="T214" s="108">
        <f t="shared" si="6"/>
        <v>-0.18541860631669416</v>
      </c>
    </row>
    <row r="215" spans="1:20" x14ac:dyDescent="0.25">
      <c r="A215" t="s">
        <v>92</v>
      </c>
      <c r="B215">
        <v>1487</v>
      </c>
      <c r="C215">
        <v>1476</v>
      </c>
      <c r="D215">
        <v>1518</v>
      </c>
      <c r="E215">
        <v>1574</v>
      </c>
      <c r="F215" s="88">
        <v>1584</v>
      </c>
      <c r="G215">
        <v>1482</v>
      </c>
      <c r="H215">
        <v>1497</v>
      </c>
      <c r="I215">
        <v>1447</v>
      </c>
      <c r="J215">
        <v>1456</v>
      </c>
      <c r="K215">
        <v>1334</v>
      </c>
      <c r="L215">
        <v>1421</v>
      </c>
      <c r="M215">
        <v>1333</v>
      </c>
      <c r="N215">
        <v>1287</v>
      </c>
      <c r="O215">
        <v>1269</v>
      </c>
      <c r="P215">
        <v>1269</v>
      </c>
      <c r="Q215">
        <v>1237</v>
      </c>
      <c r="S215">
        <f t="shared" si="7"/>
        <v>1584</v>
      </c>
      <c r="T215" s="108">
        <f t="shared" si="6"/>
        <v>-0.21906565656565657</v>
      </c>
    </row>
    <row r="216" spans="1:20" x14ac:dyDescent="0.25">
      <c r="A216" t="s">
        <v>152</v>
      </c>
      <c r="B216">
        <v>9844</v>
      </c>
      <c r="C216">
        <v>10101</v>
      </c>
      <c r="D216">
        <v>10412</v>
      </c>
      <c r="E216">
        <v>10127</v>
      </c>
      <c r="F216" s="88">
        <v>10533</v>
      </c>
      <c r="G216">
        <v>10152</v>
      </c>
      <c r="H216">
        <v>10136</v>
      </c>
      <c r="I216">
        <v>10182</v>
      </c>
      <c r="J216">
        <v>10250</v>
      </c>
      <c r="K216">
        <v>9967</v>
      </c>
      <c r="L216">
        <v>9907</v>
      </c>
      <c r="M216">
        <v>9272</v>
      </c>
      <c r="N216">
        <v>8738</v>
      </c>
      <c r="O216">
        <v>8784</v>
      </c>
      <c r="P216">
        <v>8617</v>
      </c>
      <c r="Q216">
        <v>8346</v>
      </c>
      <c r="S216">
        <f t="shared" si="7"/>
        <v>10533</v>
      </c>
      <c r="T216" s="108">
        <f t="shared" si="6"/>
        <v>-0.2076331529478781</v>
      </c>
    </row>
    <row r="217" spans="1:20" x14ac:dyDescent="0.25">
      <c r="A217" t="s">
        <v>160</v>
      </c>
      <c r="B217">
        <v>5176</v>
      </c>
      <c r="C217">
        <v>5201</v>
      </c>
      <c r="D217">
        <v>5299</v>
      </c>
      <c r="E217">
        <v>5324</v>
      </c>
      <c r="F217" s="88">
        <v>5273</v>
      </c>
      <c r="G217">
        <v>5096</v>
      </c>
      <c r="H217">
        <v>5264</v>
      </c>
      <c r="I217">
        <v>5156</v>
      </c>
      <c r="J217">
        <v>5150</v>
      </c>
      <c r="K217">
        <v>4916</v>
      </c>
      <c r="L217">
        <v>4611</v>
      </c>
      <c r="M217">
        <v>4622</v>
      </c>
      <c r="N217">
        <v>4458</v>
      </c>
      <c r="O217">
        <v>4172</v>
      </c>
      <c r="P217">
        <v>4376</v>
      </c>
      <c r="Q217">
        <v>4492</v>
      </c>
      <c r="S217">
        <f t="shared" si="7"/>
        <v>5324</v>
      </c>
      <c r="T217" s="108">
        <f t="shared" si="6"/>
        <v>-0.21637866265965444</v>
      </c>
    </row>
    <row r="218" spans="1:20" x14ac:dyDescent="0.25">
      <c r="A218" t="s">
        <v>188</v>
      </c>
      <c r="B218">
        <v>6830</v>
      </c>
      <c r="C218">
        <v>6807</v>
      </c>
      <c r="D218">
        <v>7066</v>
      </c>
      <c r="E218">
        <v>6940</v>
      </c>
      <c r="F218" s="88">
        <v>7147</v>
      </c>
      <c r="G218">
        <v>6601</v>
      </c>
      <c r="H218">
        <v>6789</v>
      </c>
      <c r="I218">
        <v>6962</v>
      </c>
      <c r="J218">
        <v>7117</v>
      </c>
      <c r="K218">
        <v>6947</v>
      </c>
      <c r="L218">
        <v>6875</v>
      </c>
      <c r="M218">
        <v>6678</v>
      </c>
      <c r="N218">
        <v>6445</v>
      </c>
      <c r="O218">
        <v>6794</v>
      </c>
      <c r="P218">
        <v>6603</v>
      </c>
      <c r="Q218">
        <v>6431</v>
      </c>
      <c r="S218">
        <f t="shared" si="7"/>
        <v>7147</v>
      </c>
      <c r="T218" s="108">
        <f t="shared" si="6"/>
        <v>-0.10018189450118931</v>
      </c>
    </row>
    <row r="219" spans="1:20" x14ac:dyDescent="0.25">
      <c r="A219" t="s">
        <v>514</v>
      </c>
      <c r="B219">
        <v>910</v>
      </c>
      <c r="C219">
        <v>898</v>
      </c>
      <c r="D219">
        <v>980</v>
      </c>
      <c r="E219">
        <v>945</v>
      </c>
      <c r="F219" s="88">
        <v>987</v>
      </c>
      <c r="G219">
        <v>917</v>
      </c>
      <c r="H219">
        <v>897</v>
      </c>
      <c r="I219">
        <v>877</v>
      </c>
      <c r="J219">
        <v>898</v>
      </c>
      <c r="K219">
        <v>886</v>
      </c>
      <c r="L219">
        <v>877</v>
      </c>
      <c r="M219">
        <v>796</v>
      </c>
      <c r="N219">
        <v>800</v>
      </c>
      <c r="O219">
        <v>781</v>
      </c>
      <c r="P219">
        <v>718</v>
      </c>
      <c r="Q219">
        <v>765</v>
      </c>
      <c r="S219">
        <f t="shared" si="7"/>
        <v>987</v>
      </c>
      <c r="T219" s="108">
        <f t="shared" si="6"/>
        <v>-0.27254305977710236</v>
      </c>
    </row>
    <row r="220" spans="1:20" x14ac:dyDescent="0.25">
      <c r="A220" t="s">
        <v>428</v>
      </c>
      <c r="B220">
        <v>4872</v>
      </c>
      <c r="C220">
        <v>4888</v>
      </c>
      <c r="D220">
        <v>4982</v>
      </c>
      <c r="E220">
        <v>4896</v>
      </c>
      <c r="F220" s="88">
        <v>5095</v>
      </c>
      <c r="G220">
        <v>4827</v>
      </c>
      <c r="H220">
        <v>4759</v>
      </c>
      <c r="I220">
        <v>4814</v>
      </c>
      <c r="J220">
        <v>4721</v>
      </c>
      <c r="K220">
        <v>4751</v>
      </c>
      <c r="L220">
        <v>4504</v>
      </c>
      <c r="M220">
        <v>4393</v>
      </c>
      <c r="N220">
        <v>4006</v>
      </c>
      <c r="O220">
        <v>4024</v>
      </c>
      <c r="P220">
        <v>3820</v>
      </c>
      <c r="Q220">
        <v>3586</v>
      </c>
      <c r="S220">
        <f t="shared" si="7"/>
        <v>5095</v>
      </c>
      <c r="T220" s="108">
        <f t="shared" si="6"/>
        <v>-0.29617271835132486</v>
      </c>
    </row>
    <row r="221" spans="1:20" x14ac:dyDescent="0.25">
      <c r="A221" t="s">
        <v>252</v>
      </c>
      <c r="B221">
        <v>1000</v>
      </c>
      <c r="C221">
        <v>975</v>
      </c>
      <c r="D221">
        <v>997</v>
      </c>
      <c r="E221">
        <v>1004</v>
      </c>
      <c r="F221" s="88">
        <v>979</v>
      </c>
      <c r="G221">
        <v>936</v>
      </c>
      <c r="H221">
        <v>982</v>
      </c>
      <c r="I221">
        <v>910</v>
      </c>
      <c r="J221">
        <v>976</v>
      </c>
      <c r="K221">
        <v>997</v>
      </c>
      <c r="L221">
        <v>885</v>
      </c>
      <c r="M221">
        <v>991</v>
      </c>
      <c r="N221">
        <v>913</v>
      </c>
      <c r="O221">
        <v>977</v>
      </c>
      <c r="P221">
        <v>932</v>
      </c>
      <c r="Q221">
        <v>921</v>
      </c>
      <c r="S221">
        <f t="shared" si="7"/>
        <v>1004</v>
      </c>
      <c r="T221" s="108">
        <f t="shared" si="6"/>
        <v>-9.0637450199203218E-2</v>
      </c>
    </row>
    <row r="222" spans="1:20" x14ac:dyDescent="0.25">
      <c r="A222" t="s">
        <v>210</v>
      </c>
      <c r="B222">
        <v>1247</v>
      </c>
      <c r="C222">
        <v>1277</v>
      </c>
      <c r="D222">
        <v>1248</v>
      </c>
      <c r="E222">
        <v>1318</v>
      </c>
      <c r="F222" s="88">
        <v>1373</v>
      </c>
      <c r="G222">
        <v>1241</v>
      </c>
      <c r="H222">
        <v>1240</v>
      </c>
      <c r="I222">
        <v>1287</v>
      </c>
      <c r="J222">
        <v>1176</v>
      </c>
      <c r="K222">
        <v>1162</v>
      </c>
      <c r="L222">
        <v>1082</v>
      </c>
      <c r="M222">
        <v>1021</v>
      </c>
      <c r="N222">
        <v>1068</v>
      </c>
      <c r="O222">
        <v>949</v>
      </c>
      <c r="P222">
        <v>979</v>
      </c>
      <c r="Q222">
        <v>903</v>
      </c>
      <c r="S222">
        <f t="shared" si="7"/>
        <v>1373</v>
      </c>
      <c r="T222" s="108">
        <f t="shared" si="6"/>
        <v>-0.34231609613983982</v>
      </c>
    </row>
    <row r="223" spans="1:20" x14ac:dyDescent="0.25">
      <c r="A223" t="s">
        <v>204</v>
      </c>
      <c r="B223">
        <v>7691</v>
      </c>
      <c r="C223">
        <v>7605</v>
      </c>
      <c r="D223">
        <v>7762</v>
      </c>
      <c r="E223">
        <v>7938</v>
      </c>
      <c r="F223" s="88">
        <v>8008</v>
      </c>
      <c r="G223">
        <v>7550</v>
      </c>
      <c r="H223">
        <v>7748</v>
      </c>
      <c r="I223">
        <v>7773</v>
      </c>
      <c r="J223">
        <v>7485</v>
      </c>
      <c r="K223">
        <v>7485</v>
      </c>
      <c r="L223">
        <v>7017</v>
      </c>
      <c r="M223">
        <v>6767</v>
      </c>
      <c r="N223">
        <v>6600</v>
      </c>
      <c r="O223">
        <v>6559</v>
      </c>
      <c r="P223">
        <v>6397</v>
      </c>
      <c r="Q223">
        <v>5998</v>
      </c>
      <c r="S223">
        <f t="shared" si="7"/>
        <v>8008</v>
      </c>
      <c r="T223" s="108">
        <f t="shared" si="6"/>
        <v>-0.25099900099900097</v>
      </c>
    </row>
    <row r="224" spans="1:20" x14ac:dyDescent="0.25">
      <c r="A224" t="s">
        <v>112</v>
      </c>
      <c r="B224">
        <v>5595</v>
      </c>
      <c r="C224">
        <v>5448</v>
      </c>
      <c r="D224">
        <v>5738</v>
      </c>
      <c r="E224">
        <v>5877</v>
      </c>
      <c r="F224" s="88">
        <v>5942</v>
      </c>
      <c r="G224">
        <v>5646</v>
      </c>
      <c r="H224">
        <v>5851</v>
      </c>
      <c r="I224">
        <v>5883</v>
      </c>
      <c r="J224">
        <v>6030</v>
      </c>
      <c r="K224">
        <v>5906</v>
      </c>
      <c r="L224">
        <v>5863</v>
      </c>
      <c r="M224">
        <v>5574</v>
      </c>
      <c r="N224">
        <v>5183</v>
      </c>
      <c r="O224">
        <v>5364</v>
      </c>
      <c r="P224">
        <v>5105</v>
      </c>
      <c r="Q224">
        <v>4906</v>
      </c>
      <c r="S224">
        <f t="shared" si="7"/>
        <v>6030</v>
      </c>
      <c r="T224" s="108">
        <f t="shared" si="6"/>
        <v>-0.17435207001009756</v>
      </c>
    </row>
    <row r="225" spans="1:20" x14ac:dyDescent="0.25">
      <c r="A225" t="s">
        <v>408</v>
      </c>
      <c r="B225">
        <v>127651</v>
      </c>
      <c r="C225">
        <v>129245</v>
      </c>
      <c r="D225">
        <v>133111</v>
      </c>
      <c r="E225">
        <v>132843</v>
      </c>
      <c r="F225" s="88">
        <v>134186</v>
      </c>
      <c r="G225">
        <v>128332</v>
      </c>
      <c r="H225">
        <v>127399</v>
      </c>
      <c r="I225">
        <v>129615</v>
      </c>
      <c r="J225">
        <v>128803</v>
      </c>
      <c r="K225">
        <v>126308</v>
      </c>
      <c r="L225">
        <v>120673</v>
      </c>
      <c r="M225">
        <v>117897</v>
      </c>
      <c r="N225">
        <v>111688</v>
      </c>
      <c r="O225">
        <v>110961</v>
      </c>
      <c r="P225">
        <v>106696</v>
      </c>
      <c r="Q225">
        <v>104252</v>
      </c>
      <c r="S225">
        <f t="shared" si="7"/>
        <v>134186</v>
      </c>
      <c r="T225" s="108">
        <f t="shared" si="6"/>
        <v>-0.22307841354537727</v>
      </c>
    </row>
    <row r="226" spans="1:20" x14ac:dyDescent="0.25">
      <c r="A226" t="s">
        <v>312</v>
      </c>
      <c r="B226">
        <v>3555</v>
      </c>
      <c r="C226">
        <v>3503</v>
      </c>
      <c r="D226">
        <v>3532</v>
      </c>
      <c r="E226">
        <v>3539</v>
      </c>
      <c r="F226" s="88">
        <v>3578</v>
      </c>
      <c r="G226">
        <v>3481</v>
      </c>
      <c r="H226">
        <v>3481</v>
      </c>
      <c r="I226">
        <v>3553</v>
      </c>
      <c r="J226">
        <v>3608</v>
      </c>
      <c r="K226">
        <v>3432</v>
      </c>
      <c r="L226">
        <v>3239</v>
      </c>
      <c r="M226">
        <v>3256</v>
      </c>
      <c r="N226">
        <v>3287</v>
      </c>
      <c r="O226">
        <v>3233</v>
      </c>
      <c r="P226">
        <v>3304</v>
      </c>
      <c r="Q226">
        <v>3464</v>
      </c>
      <c r="S226">
        <f t="shared" si="7"/>
        <v>3608</v>
      </c>
      <c r="T226" s="108">
        <f t="shared" si="6"/>
        <v>-9.6422582448295158E-2</v>
      </c>
    </row>
    <row r="227" spans="1:20" x14ac:dyDescent="0.25">
      <c r="A227" t="s">
        <v>959</v>
      </c>
      <c r="B227">
        <v>1638</v>
      </c>
      <c r="C227">
        <v>1622</v>
      </c>
      <c r="D227">
        <v>1629</v>
      </c>
      <c r="S227">
        <f t="shared" si="7"/>
        <v>1638</v>
      </c>
      <c r="T227" s="108">
        <f t="shared" si="6"/>
        <v>-1</v>
      </c>
    </row>
    <row r="228" spans="1:20" x14ac:dyDescent="0.25">
      <c r="A228" t="s">
        <v>556</v>
      </c>
      <c r="B228">
        <v>1753</v>
      </c>
      <c r="C228">
        <v>1818</v>
      </c>
      <c r="D228">
        <v>1880</v>
      </c>
      <c r="E228">
        <v>1982</v>
      </c>
      <c r="F228" s="88">
        <v>2040</v>
      </c>
      <c r="G228">
        <v>1875</v>
      </c>
      <c r="H228">
        <v>1979</v>
      </c>
      <c r="I228">
        <v>2006</v>
      </c>
      <c r="J228">
        <v>2035</v>
      </c>
      <c r="K228">
        <v>2010</v>
      </c>
      <c r="L228">
        <v>2078</v>
      </c>
      <c r="M228">
        <v>1891</v>
      </c>
      <c r="N228">
        <v>1815</v>
      </c>
      <c r="O228">
        <v>2071</v>
      </c>
      <c r="P228">
        <v>1979</v>
      </c>
      <c r="Q228">
        <v>1915</v>
      </c>
      <c r="S228">
        <f t="shared" si="7"/>
        <v>2078</v>
      </c>
      <c r="T228" s="108">
        <f t="shared" si="6"/>
        <v>-0.11029411764705888</v>
      </c>
    </row>
    <row r="229" spans="1:20" x14ac:dyDescent="0.25">
      <c r="A229" t="s">
        <v>350</v>
      </c>
      <c r="B229">
        <v>586</v>
      </c>
      <c r="C229">
        <v>600</v>
      </c>
      <c r="D229">
        <v>603</v>
      </c>
      <c r="E229">
        <v>566</v>
      </c>
      <c r="F229" s="88">
        <v>559</v>
      </c>
      <c r="G229">
        <v>547</v>
      </c>
      <c r="H229">
        <v>535</v>
      </c>
      <c r="I229">
        <v>575</v>
      </c>
      <c r="J229">
        <v>531</v>
      </c>
      <c r="K229">
        <v>591</v>
      </c>
      <c r="L229">
        <v>535</v>
      </c>
      <c r="M229">
        <v>510</v>
      </c>
      <c r="N229">
        <v>529</v>
      </c>
      <c r="O229">
        <v>591</v>
      </c>
      <c r="P229">
        <v>580</v>
      </c>
      <c r="Q229">
        <v>577</v>
      </c>
      <c r="S229">
        <f t="shared" si="7"/>
        <v>603</v>
      </c>
      <c r="T229" s="108">
        <f t="shared" si="6"/>
        <v>-0.12271973466003316</v>
      </c>
    </row>
    <row r="230" spans="1:20" x14ac:dyDescent="0.25">
      <c r="A230" t="s">
        <v>296</v>
      </c>
      <c r="B230">
        <v>622</v>
      </c>
      <c r="C230">
        <v>604</v>
      </c>
      <c r="D230">
        <v>617</v>
      </c>
      <c r="E230">
        <v>641</v>
      </c>
      <c r="F230" s="88">
        <v>657</v>
      </c>
      <c r="G230">
        <v>598</v>
      </c>
      <c r="H230">
        <v>598</v>
      </c>
      <c r="I230">
        <v>563</v>
      </c>
      <c r="J230">
        <v>566</v>
      </c>
      <c r="K230">
        <v>626</v>
      </c>
      <c r="L230">
        <v>562</v>
      </c>
      <c r="M230">
        <v>541</v>
      </c>
      <c r="N230">
        <v>524</v>
      </c>
      <c r="O230">
        <v>565</v>
      </c>
      <c r="P230">
        <v>554</v>
      </c>
      <c r="Q230">
        <v>595</v>
      </c>
      <c r="S230">
        <f t="shared" si="7"/>
        <v>657</v>
      </c>
      <c r="T230" s="108">
        <f t="shared" si="6"/>
        <v>-0.20243531202435316</v>
      </c>
    </row>
    <row r="231" spans="1:20" x14ac:dyDescent="0.25">
      <c r="A231" t="s">
        <v>66</v>
      </c>
      <c r="B231">
        <v>7749</v>
      </c>
      <c r="C231">
        <v>7887</v>
      </c>
      <c r="D231">
        <v>7965</v>
      </c>
      <c r="E231">
        <v>8094</v>
      </c>
      <c r="F231" s="88">
        <v>8160</v>
      </c>
      <c r="G231">
        <v>8002</v>
      </c>
      <c r="H231">
        <v>7964</v>
      </c>
      <c r="I231">
        <v>8051</v>
      </c>
      <c r="J231">
        <v>7946</v>
      </c>
      <c r="K231">
        <v>7467</v>
      </c>
      <c r="L231">
        <v>7237</v>
      </c>
      <c r="M231">
        <v>7229</v>
      </c>
      <c r="N231">
        <v>6930</v>
      </c>
      <c r="O231">
        <v>6776</v>
      </c>
      <c r="P231">
        <v>6956</v>
      </c>
      <c r="Q231">
        <v>6633</v>
      </c>
      <c r="S231">
        <f t="shared" si="7"/>
        <v>8160</v>
      </c>
      <c r="T231" s="108">
        <f t="shared" si="6"/>
        <v>-0.18713235294117647</v>
      </c>
    </row>
    <row r="232" spans="1:20" x14ac:dyDescent="0.25">
      <c r="A232" t="s">
        <v>230</v>
      </c>
      <c r="B232">
        <v>1396</v>
      </c>
      <c r="C232">
        <v>1307</v>
      </c>
      <c r="D232">
        <v>1382</v>
      </c>
      <c r="E232">
        <v>1381</v>
      </c>
      <c r="F232" s="88">
        <v>1345</v>
      </c>
      <c r="G232">
        <v>1309</v>
      </c>
      <c r="H232">
        <v>1305</v>
      </c>
      <c r="I232">
        <v>1284</v>
      </c>
      <c r="J232">
        <v>1281</v>
      </c>
      <c r="K232">
        <v>1309</v>
      </c>
      <c r="L232">
        <v>1151</v>
      </c>
      <c r="M232">
        <v>1182</v>
      </c>
      <c r="N232">
        <v>1140</v>
      </c>
      <c r="O232">
        <v>1146</v>
      </c>
      <c r="P232">
        <v>1105</v>
      </c>
      <c r="Q232">
        <v>1036</v>
      </c>
      <c r="S232">
        <f t="shared" si="7"/>
        <v>1396</v>
      </c>
      <c r="T232" s="108">
        <f t="shared" si="6"/>
        <v>-0.25787965616045849</v>
      </c>
    </row>
    <row r="233" spans="1:20" x14ac:dyDescent="0.25">
      <c r="A233" t="s">
        <v>488</v>
      </c>
      <c r="B233">
        <v>3419</v>
      </c>
      <c r="C233">
        <v>3515</v>
      </c>
      <c r="D233">
        <v>3538</v>
      </c>
      <c r="E233">
        <v>3564</v>
      </c>
      <c r="F233" s="88">
        <v>3693</v>
      </c>
      <c r="G233">
        <v>3503</v>
      </c>
      <c r="H233">
        <v>3531</v>
      </c>
      <c r="I233">
        <v>3609</v>
      </c>
      <c r="J233">
        <v>3657</v>
      </c>
      <c r="K233">
        <v>3601</v>
      </c>
      <c r="L233">
        <v>3475</v>
      </c>
      <c r="M233">
        <v>3330</v>
      </c>
      <c r="N233">
        <v>3265</v>
      </c>
      <c r="O233">
        <v>3272</v>
      </c>
      <c r="P233">
        <v>3293</v>
      </c>
      <c r="Q233">
        <v>3243</v>
      </c>
      <c r="S233">
        <f t="shared" si="7"/>
        <v>3693</v>
      </c>
      <c r="T233" s="108">
        <f t="shared" si="6"/>
        <v>-0.12185215272136474</v>
      </c>
    </row>
    <row r="234" spans="1:20" x14ac:dyDescent="0.25">
      <c r="A234" t="s">
        <v>198</v>
      </c>
      <c r="B234">
        <v>531</v>
      </c>
      <c r="C234">
        <v>489</v>
      </c>
      <c r="D234">
        <v>561</v>
      </c>
      <c r="E234">
        <v>543</v>
      </c>
      <c r="F234" s="88">
        <v>574</v>
      </c>
      <c r="G234">
        <v>497</v>
      </c>
      <c r="H234">
        <v>512</v>
      </c>
      <c r="I234">
        <v>457</v>
      </c>
      <c r="J234">
        <v>512</v>
      </c>
      <c r="K234">
        <v>496</v>
      </c>
      <c r="L234">
        <v>449</v>
      </c>
      <c r="M234">
        <v>455</v>
      </c>
      <c r="N234">
        <v>436</v>
      </c>
      <c r="O234">
        <v>442</v>
      </c>
      <c r="P234">
        <v>451</v>
      </c>
      <c r="Q234">
        <v>412</v>
      </c>
      <c r="S234">
        <f t="shared" si="7"/>
        <v>574</v>
      </c>
      <c r="T234" s="108">
        <f t="shared" si="6"/>
        <v>-0.28222996515679444</v>
      </c>
    </row>
    <row r="235" spans="1:20" x14ac:dyDescent="0.25">
      <c r="A235" t="s">
        <v>761</v>
      </c>
      <c r="B235">
        <v>1176</v>
      </c>
      <c r="C235">
        <v>1156</v>
      </c>
      <c r="D235">
        <v>1167</v>
      </c>
      <c r="E235">
        <v>1161</v>
      </c>
      <c r="F235" s="88">
        <v>1174</v>
      </c>
      <c r="G235">
        <v>1048</v>
      </c>
      <c r="H235">
        <v>1117</v>
      </c>
      <c r="I235">
        <v>1171</v>
      </c>
      <c r="J235">
        <v>1080</v>
      </c>
      <c r="K235">
        <v>1050</v>
      </c>
      <c r="L235">
        <v>1081</v>
      </c>
      <c r="M235">
        <v>1075</v>
      </c>
      <c r="N235">
        <v>947</v>
      </c>
      <c r="O235">
        <v>1049</v>
      </c>
      <c r="P235">
        <v>960</v>
      </c>
      <c r="S235">
        <f t="shared" si="7"/>
        <v>1176</v>
      </c>
      <c r="T235" s="108">
        <f t="shared" si="6"/>
        <v>-0.19472789115646261</v>
      </c>
    </row>
    <row r="236" spans="1:20" x14ac:dyDescent="0.25">
      <c r="A236" t="s">
        <v>739</v>
      </c>
      <c r="B236">
        <v>16237</v>
      </c>
      <c r="C236">
        <v>15892</v>
      </c>
      <c r="D236">
        <v>16384</v>
      </c>
      <c r="E236">
        <v>16537</v>
      </c>
      <c r="F236" s="88">
        <v>16655</v>
      </c>
      <c r="G236">
        <v>15915</v>
      </c>
      <c r="H236">
        <v>16025</v>
      </c>
      <c r="I236">
        <v>16133</v>
      </c>
      <c r="J236">
        <v>16196</v>
      </c>
      <c r="K236">
        <v>16067</v>
      </c>
      <c r="L236">
        <v>15632</v>
      </c>
      <c r="M236">
        <v>15045</v>
      </c>
      <c r="N236">
        <v>14175</v>
      </c>
      <c r="O236">
        <v>14716</v>
      </c>
      <c r="P236">
        <v>14246</v>
      </c>
      <c r="Q236">
        <v>13653</v>
      </c>
      <c r="S236">
        <f t="shared" si="7"/>
        <v>16655</v>
      </c>
      <c r="T236" s="108">
        <f t="shared" si="6"/>
        <v>-0.18024617232062445</v>
      </c>
    </row>
    <row r="237" spans="1:20" x14ac:dyDescent="0.25">
      <c r="A237" t="s">
        <v>714</v>
      </c>
      <c r="B237">
        <v>781</v>
      </c>
      <c r="C237">
        <v>696</v>
      </c>
      <c r="D237">
        <v>718</v>
      </c>
      <c r="E237">
        <v>764</v>
      </c>
      <c r="F237" s="88">
        <v>767</v>
      </c>
      <c r="G237">
        <v>673</v>
      </c>
      <c r="H237">
        <v>744</v>
      </c>
      <c r="I237">
        <v>749</v>
      </c>
      <c r="J237">
        <v>715</v>
      </c>
      <c r="K237">
        <v>710</v>
      </c>
      <c r="L237">
        <v>678</v>
      </c>
      <c r="M237">
        <v>647</v>
      </c>
      <c r="N237">
        <v>604</v>
      </c>
      <c r="O237">
        <v>614</v>
      </c>
      <c r="P237">
        <v>610</v>
      </c>
      <c r="Q237">
        <v>566</v>
      </c>
      <c r="S237">
        <f t="shared" si="7"/>
        <v>781</v>
      </c>
      <c r="T237" s="108">
        <f t="shared" si="6"/>
        <v>-0.27528809218950068</v>
      </c>
    </row>
    <row r="238" spans="1:20" x14ac:dyDescent="0.25">
      <c r="A238" t="s">
        <v>470</v>
      </c>
      <c r="B238">
        <v>3330</v>
      </c>
      <c r="C238">
        <v>3462</v>
      </c>
      <c r="D238">
        <v>3523</v>
      </c>
      <c r="E238">
        <v>3537</v>
      </c>
      <c r="F238" s="88">
        <v>3476</v>
      </c>
      <c r="G238">
        <v>3370</v>
      </c>
      <c r="H238">
        <v>3274</v>
      </c>
      <c r="I238">
        <v>3412</v>
      </c>
      <c r="J238">
        <v>3246</v>
      </c>
      <c r="K238">
        <v>3172</v>
      </c>
      <c r="L238">
        <v>3018</v>
      </c>
      <c r="M238">
        <v>2924</v>
      </c>
      <c r="N238">
        <v>2783</v>
      </c>
      <c r="O238">
        <v>2739</v>
      </c>
      <c r="P238">
        <v>2497</v>
      </c>
      <c r="Q238">
        <v>2474</v>
      </c>
      <c r="S238">
        <f t="shared" si="7"/>
        <v>3537</v>
      </c>
      <c r="T238" s="108">
        <f t="shared" si="6"/>
        <v>-0.30053717839977379</v>
      </c>
    </row>
    <row r="239" spans="1:20" x14ac:dyDescent="0.25">
      <c r="A239" t="s">
        <v>654</v>
      </c>
      <c r="B239">
        <v>810</v>
      </c>
      <c r="C239">
        <v>858</v>
      </c>
      <c r="D239">
        <v>852</v>
      </c>
      <c r="E239">
        <v>863</v>
      </c>
      <c r="F239" s="88">
        <v>896</v>
      </c>
      <c r="G239">
        <v>783</v>
      </c>
      <c r="H239">
        <v>805</v>
      </c>
      <c r="I239">
        <v>803</v>
      </c>
      <c r="J239">
        <v>737</v>
      </c>
      <c r="K239">
        <v>779</v>
      </c>
      <c r="L239">
        <v>752</v>
      </c>
      <c r="M239">
        <v>778</v>
      </c>
      <c r="N239">
        <v>743</v>
      </c>
      <c r="O239">
        <v>703</v>
      </c>
      <c r="P239">
        <v>628</v>
      </c>
      <c r="Q239">
        <v>669</v>
      </c>
      <c r="S239">
        <f t="shared" si="7"/>
        <v>896</v>
      </c>
      <c r="T239" s="108">
        <f t="shared" si="6"/>
        <v>-0.2991071428571429</v>
      </c>
    </row>
    <row r="240" spans="1:20" x14ac:dyDescent="0.25">
      <c r="A240" t="s">
        <v>402</v>
      </c>
      <c r="B240">
        <v>971</v>
      </c>
      <c r="C240">
        <v>892</v>
      </c>
      <c r="D240">
        <v>923</v>
      </c>
      <c r="E240">
        <v>962</v>
      </c>
      <c r="F240" s="88">
        <v>942</v>
      </c>
      <c r="G240">
        <v>876</v>
      </c>
      <c r="H240">
        <v>917</v>
      </c>
      <c r="I240">
        <v>879</v>
      </c>
      <c r="J240">
        <v>823</v>
      </c>
      <c r="K240">
        <v>814</v>
      </c>
      <c r="L240">
        <v>823</v>
      </c>
      <c r="M240">
        <v>827</v>
      </c>
      <c r="N240">
        <v>839</v>
      </c>
      <c r="O240">
        <v>873</v>
      </c>
      <c r="P240">
        <v>925</v>
      </c>
      <c r="Q240">
        <v>904</v>
      </c>
      <c r="S240">
        <f t="shared" si="7"/>
        <v>971</v>
      </c>
      <c r="T240" s="108">
        <f t="shared" si="6"/>
        <v>-0.1359423274974253</v>
      </c>
    </row>
    <row r="241" spans="1:20" x14ac:dyDescent="0.25">
      <c r="A241" t="s">
        <v>618</v>
      </c>
      <c r="B241">
        <v>1587</v>
      </c>
      <c r="C241">
        <v>1479</v>
      </c>
      <c r="D241">
        <v>1527</v>
      </c>
      <c r="E241">
        <v>1524</v>
      </c>
      <c r="F241" s="88">
        <v>1545</v>
      </c>
      <c r="G241">
        <v>1512</v>
      </c>
      <c r="H241">
        <v>1521</v>
      </c>
      <c r="I241">
        <v>1593</v>
      </c>
      <c r="J241">
        <v>1610</v>
      </c>
      <c r="K241">
        <v>1543</v>
      </c>
      <c r="L241">
        <v>1481</v>
      </c>
      <c r="M241">
        <v>1457</v>
      </c>
      <c r="N241">
        <v>1486</v>
      </c>
      <c r="O241">
        <v>1557</v>
      </c>
      <c r="P241">
        <v>1554</v>
      </c>
      <c r="Q241">
        <v>1538</v>
      </c>
      <c r="S241">
        <f t="shared" si="7"/>
        <v>1610</v>
      </c>
      <c r="T241" s="108">
        <f t="shared" si="6"/>
        <v>-6.36420919974795E-2</v>
      </c>
    </row>
    <row r="242" spans="1:20" x14ac:dyDescent="0.25">
      <c r="A242" t="s">
        <v>22</v>
      </c>
      <c r="B242">
        <v>1891</v>
      </c>
      <c r="C242">
        <v>1981</v>
      </c>
      <c r="D242">
        <v>2138</v>
      </c>
      <c r="E242">
        <v>2006</v>
      </c>
      <c r="F242" s="88">
        <v>2084</v>
      </c>
      <c r="G242">
        <v>1951</v>
      </c>
      <c r="H242">
        <v>2003</v>
      </c>
      <c r="I242">
        <v>1925</v>
      </c>
      <c r="J242">
        <v>1908</v>
      </c>
      <c r="K242">
        <v>1939</v>
      </c>
      <c r="L242">
        <v>1868</v>
      </c>
      <c r="M242">
        <v>1755</v>
      </c>
      <c r="N242">
        <v>1754</v>
      </c>
      <c r="O242">
        <v>1729</v>
      </c>
      <c r="P242">
        <v>1785</v>
      </c>
      <c r="Q242">
        <v>1830</v>
      </c>
      <c r="S242">
        <f t="shared" si="7"/>
        <v>2138</v>
      </c>
      <c r="T242" s="108">
        <f t="shared" si="6"/>
        <v>-0.19130028063610849</v>
      </c>
    </row>
    <row r="243" spans="1:20" x14ac:dyDescent="0.25">
      <c r="A243" t="s">
        <v>490</v>
      </c>
      <c r="B243">
        <v>3767</v>
      </c>
      <c r="C243">
        <v>3804</v>
      </c>
      <c r="D243">
        <v>3912</v>
      </c>
      <c r="E243">
        <v>3927</v>
      </c>
      <c r="F243" s="88">
        <v>3887</v>
      </c>
      <c r="G243">
        <v>3901</v>
      </c>
      <c r="H243">
        <v>3667</v>
      </c>
      <c r="I243">
        <v>3882</v>
      </c>
      <c r="J243">
        <v>3649</v>
      </c>
      <c r="K243">
        <v>3504</v>
      </c>
      <c r="L243">
        <v>3451</v>
      </c>
      <c r="M243">
        <v>3273</v>
      </c>
      <c r="N243">
        <v>3219</v>
      </c>
      <c r="O243">
        <v>3329</v>
      </c>
      <c r="P243">
        <v>3073</v>
      </c>
      <c r="Q243">
        <v>3170</v>
      </c>
      <c r="S243">
        <f t="shared" si="7"/>
        <v>3927</v>
      </c>
      <c r="T243" s="108">
        <f t="shared" si="6"/>
        <v>-0.21746880570409988</v>
      </c>
    </row>
    <row r="244" spans="1:20" x14ac:dyDescent="0.25">
      <c r="A244" t="s">
        <v>590</v>
      </c>
      <c r="B244">
        <v>837</v>
      </c>
      <c r="C244">
        <v>882</v>
      </c>
      <c r="D244">
        <v>887</v>
      </c>
      <c r="E244">
        <v>873</v>
      </c>
      <c r="F244" s="88">
        <v>868</v>
      </c>
      <c r="G244">
        <v>826</v>
      </c>
      <c r="H244">
        <v>800</v>
      </c>
      <c r="I244">
        <v>802</v>
      </c>
      <c r="J244">
        <v>770</v>
      </c>
      <c r="K244">
        <v>787</v>
      </c>
      <c r="L244">
        <v>775</v>
      </c>
      <c r="M244">
        <v>750</v>
      </c>
      <c r="N244">
        <v>703</v>
      </c>
      <c r="O244">
        <v>745</v>
      </c>
      <c r="P244">
        <v>728</v>
      </c>
      <c r="Q244">
        <v>677</v>
      </c>
      <c r="S244">
        <f t="shared" si="7"/>
        <v>887</v>
      </c>
      <c r="T244" s="108">
        <f t="shared" si="6"/>
        <v>-0.23675310033821872</v>
      </c>
    </row>
    <row r="245" spans="1:20" x14ac:dyDescent="0.25">
      <c r="A245" t="s">
        <v>722</v>
      </c>
      <c r="B245">
        <v>919</v>
      </c>
      <c r="C245">
        <v>802</v>
      </c>
      <c r="D245">
        <v>861</v>
      </c>
      <c r="E245">
        <v>786</v>
      </c>
      <c r="F245" s="88">
        <v>821</v>
      </c>
      <c r="G245">
        <v>792</v>
      </c>
      <c r="H245">
        <v>770</v>
      </c>
      <c r="I245">
        <v>782</v>
      </c>
      <c r="J245">
        <v>740</v>
      </c>
      <c r="K245">
        <v>730</v>
      </c>
      <c r="L245">
        <v>713</v>
      </c>
      <c r="M245">
        <v>683</v>
      </c>
      <c r="N245">
        <v>716</v>
      </c>
      <c r="O245">
        <v>727</v>
      </c>
      <c r="P245">
        <v>742</v>
      </c>
      <c r="Q245">
        <v>715</v>
      </c>
      <c r="S245">
        <f t="shared" si="7"/>
        <v>919</v>
      </c>
      <c r="T245" s="108">
        <f t="shared" si="6"/>
        <v>-0.22198041349292708</v>
      </c>
    </row>
    <row r="246" spans="1:20" x14ac:dyDescent="0.25">
      <c r="A246" t="s">
        <v>704</v>
      </c>
      <c r="B246">
        <v>1551</v>
      </c>
      <c r="C246">
        <v>1573</v>
      </c>
      <c r="D246">
        <v>1618</v>
      </c>
      <c r="E246">
        <v>1596</v>
      </c>
      <c r="F246" s="88">
        <v>1520</v>
      </c>
      <c r="G246">
        <v>1495</v>
      </c>
      <c r="H246">
        <v>1488</v>
      </c>
      <c r="I246">
        <v>1488</v>
      </c>
      <c r="J246">
        <v>1519</v>
      </c>
      <c r="K246">
        <v>1459</v>
      </c>
      <c r="L246">
        <v>1434</v>
      </c>
      <c r="M246">
        <v>1272</v>
      </c>
      <c r="N246">
        <v>1257</v>
      </c>
      <c r="O246">
        <v>1249</v>
      </c>
      <c r="P246">
        <v>1299</v>
      </c>
      <c r="Q246">
        <v>1217</v>
      </c>
      <c r="S246">
        <f t="shared" si="7"/>
        <v>1618</v>
      </c>
      <c r="T246" s="108">
        <f t="shared" si="6"/>
        <v>-0.24783683559950553</v>
      </c>
    </row>
    <row r="247" spans="1:20" x14ac:dyDescent="0.25">
      <c r="A247" t="s">
        <v>536</v>
      </c>
      <c r="B247">
        <v>1595</v>
      </c>
      <c r="C247">
        <v>1620</v>
      </c>
      <c r="D247">
        <v>1674</v>
      </c>
      <c r="E247">
        <v>1604</v>
      </c>
      <c r="F247" s="88">
        <v>1709</v>
      </c>
      <c r="G247">
        <v>1485</v>
      </c>
      <c r="H247">
        <v>1546</v>
      </c>
      <c r="I247">
        <v>1438</v>
      </c>
      <c r="J247">
        <v>1483</v>
      </c>
      <c r="K247">
        <v>1425</v>
      </c>
      <c r="L247">
        <v>1435</v>
      </c>
      <c r="M247">
        <v>1298</v>
      </c>
      <c r="N247">
        <v>1276</v>
      </c>
      <c r="O247">
        <v>1331</v>
      </c>
      <c r="P247">
        <v>1239</v>
      </c>
      <c r="Q247">
        <v>1095</v>
      </c>
      <c r="S247">
        <f t="shared" si="7"/>
        <v>1709</v>
      </c>
      <c r="T247" s="108">
        <f t="shared" si="6"/>
        <v>-0.35927442949093036</v>
      </c>
    </row>
    <row r="248" spans="1:20" x14ac:dyDescent="0.25">
      <c r="A248" t="s">
        <v>232</v>
      </c>
      <c r="B248">
        <v>1199</v>
      </c>
      <c r="C248">
        <v>1251</v>
      </c>
      <c r="D248">
        <v>1258</v>
      </c>
      <c r="E248">
        <v>1213</v>
      </c>
      <c r="F248" s="88">
        <v>1312</v>
      </c>
      <c r="G248">
        <v>1191</v>
      </c>
      <c r="H248">
        <v>1233</v>
      </c>
      <c r="I248">
        <v>1225</v>
      </c>
      <c r="J248">
        <v>1187</v>
      </c>
      <c r="K248">
        <v>1197</v>
      </c>
      <c r="L248">
        <v>1158</v>
      </c>
      <c r="M248">
        <v>1078</v>
      </c>
      <c r="N248">
        <v>1155</v>
      </c>
      <c r="O248">
        <v>1205</v>
      </c>
      <c r="P248">
        <v>1075</v>
      </c>
      <c r="Q248">
        <v>1079</v>
      </c>
      <c r="S248">
        <f t="shared" si="7"/>
        <v>1312</v>
      </c>
      <c r="T248" s="108">
        <f t="shared" si="6"/>
        <v>-0.18064024390243905</v>
      </c>
    </row>
    <row r="249" spans="1:20" x14ac:dyDescent="0.25">
      <c r="A249" t="s">
        <v>34</v>
      </c>
      <c r="B249">
        <v>3293</v>
      </c>
      <c r="C249">
        <v>3434</v>
      </c>
      <c r="D249">
        <v>3566</v>
      </c>
      <c r="E249">
        <v>3402</v>
      </c>
      <c r="F249" s="88">
        <v>3420</v>
      </c>
      <c r="G249">
        <v>3406</v>
      </c>
      <c r="H249">
        <v>3283</v>
      </c>
      <c r="I249">
        <v>3329</v>
      </c>
      <c r="J249">
        <v>3393</v>
      </c>
      <c r="K249">
        <v>3266</v>
      </c>
      <c r="L249">
        <v>3205</v>
      </c>
      <c r="M249">
        <v>3096</v>
      </c>
      <c r="N249">
        <v>3026</v>
      </c>
      <c r="O249">
        <v>2983</v>
      </c>
      <c r="P249">
        <v>3070</v>
      </c>
      <c r="Q249">
        <v>3008</v>
      </c>
      <c r="S249">
        <f t="shared" si="7"/>
        <v>3566</v>
      </c>
      <c r="T249" s="108">
        <f t="shared" si="6"/>
        <v>-0.16348850252383618</v>
      </c>
    </row>
    <row r="250" spans="1:20" x14ac:dyDescent="0.25">
      <c r="A250" t="s">
        <v>254</v>
      </c>
      <c r="B250">
        <v>1247</v>
      </c>
      <c r="C250">
        <v>1189</v>
      </c>
      <c r="D250">
        <v>1228</v>
      </c>
      <c r="E250">
        <v>1277</v>
      </c>
      <c r="F250" s="88">
        <v>1262</v>
      </c>
      <c r="G250">
        <v>1175</v>
      </c>
      <c r="H250">
        <v>1291</v>
      </c>
      <c r="I250">
        <v>1244</v>
      </c>
      <c r="J250">
        <v>1194</v>
      </c>
      <c r="K250">
        <v>1196</v>
      </c>
      <c r="L250">
        <v>1131</v>
      </c>
      <c r="M250">
        <v>1089</v>
      </c>
      <c r="N250">
        <v>1126</v>
      </c>
      <c r="O250">
        <v>1100</v>
      </c>
      <c r="P250">
        <v>1100</v>
      </c>
      <c r="Q250">
        <v>1061</v>
      </c>
      <c r="S250">
        <f t="shared" si="7"/>
        <v>1291</v>
      </c>
      <c r="T250" s="108">
        <f t="shared" si="6"/>
        <v>-0.16914643696162879</v>
      </c>
    </row>
    <row r="251" spans="1:20" x14ac:dyDescent="0.25">
      <c r="A251" t="s">
        <v>430</v>
      </c>
      <c r="B251">
        <v>5963</v>
      </c>
      <c r="C251">
        <v>6003</v>
      </c>
      <c r="D251">
        <v>6262</v>
      </c>
      <c r="E251">
        <v>6335</v>
      </c>
      <c r="F251" s="88">
        <v>6426</v>
      </c>
      <c r="G251">
        <v>6267</v>
      </c>
      <c r="H251">
        <v>6023</v>
      </c>
      <c r="I251">
        <v>6226</v>
      </c>
      <c r="J251">
        <v>6027</v>
      </c>
      <c r="K251">
        <v>5966</v>
      </c>
      <c r="L251">
        <v>5678</v>
      </c>
      <c r="M251">
        <v>5492</v>
      </c>
      <c r="N251">
        <v>5442</v>
      </c>
      <c r="O251">
        <v>5346</v>
      </c>
      <c r="P251">
        <v>5598</v>
      </c>
      <c r="Q251">
        <v>5494</v>
      </c>
      <c r="S251">
        <f t="shared" si="7"/>
        <v>6426</v>
      </c>
      <c r="T251" s="108">
        <f t="shared" si="6"/>
        <v>-0.16806722689075626</v>
      </c>
    </row>
    <row r="252" spans="1:20" x14ac:dyDescent="0.25">
      <c r="A252" t="s">
        <v>724</v>
      </c>
      <c r="B252">
        <v>1999</v>
      </c>
      <c r="C252">
        <v>1947</v>
      </c>
      <c r="D252">
        <v>1983</v>
      </c>
      <c r="E252">
        <v>1910</v>
      </c>
      <c r="F252" s="88">
        <v>1894</v>
      </c>
      <c r="G252">
        <v>1953</v>
      </c>
      <c r="H252">
        <v>1890</v>
      </c>
      <c r="I252">
        <v>1981</v>
      </c>
      <c r="J252">
        <v>1903</v>
      </c>
      <c r="K252">
        <v>2000</v>
      </c>
      <c r="L252">
        <v>1920</v>
      </c>
      <c r="M252">
        <v>1975</v>
      </c>
      <c r="N252">
        <v>1821</v>
      </c>
      <c r="O252">
        <v>1890</v>
      </c>
      <c r="P252">
        <v>1901</v>
      </c>
      <c r="Q252">
        <v>1827</v>
      </c>
      <c r="S252">
        <f t="shared" si="7"/>
        <v>2000</v>
      </c>
      <c r="T252" s="108">
        <f t="shared" si="6"/>
        <v>-8.9044522261130576E-2</v>
      </c>
    </row>
    <row r="253" spans="1:20" x14ac:dyDescent="0.25">
      <c r="A253" t="s">
        <v>380</v>
      </c>
      <c r="B253">
        <v>9057</v>
      </c>
      <c r="C253">
        <v>9042</v>
      </c>
      <c r="D253">
        <v>9259</v>
      </c>
      <c r="E253">
        <v>9328</v>
      </c>
      <c r="F253" s="88">
        <v>9662</v>
      </c>
      <c r="G253">
        <v>9187</v>
      </c>
      <c r="H253">
        <v>9105</v>
      </c>
      <c r="I253">
        <v>9052</v>
      </c>
      <c r="J253">
        <v>9057</v>
      </c>
      <c r="K253">
        <v>8670</v>
      </c>
      <c r="L253">
        <v>8436</v>
      </c>
      <c r="M253">
        <v>8083</v>
      </c>
      <c r="N253">
        <v>7643</v>
      </c>
      <c r="O253">
        <v>7853</v>
      </c>
      <c r="P253">
        <v>7679</v>
      </c>
      <c r="Q253">
        <v>7405</v>
      </c>
      <c r="S253">
        <f t="shared" si="7"/>
        <v>9662</v>
      </c>
      <c r="T253" s="108">
        <f t="shared" si="6"/>
        <v>-0.2335955288760091</v>
      </c>
    </row>
    <row r="254" spans="1:20" x14ac:dyDescent="0.25">
      <c r="A254" t="s">
        <v>975</v>
      </c>
      <c r="B254">
        <v>890</v>
      </c>
      <c r="C254">
        <v>869</v>
      </c>
      <c r="D254">
        <v>925</v>
      </c>
      <c r="S254">
        <f t="shared" si="7"/>
        <v>925</v>
      </c>
      <c r="T254" s="108">
        <f t="shared" si="6"/>
        <v>-1</v>
      </c>
    </row>
    <row r="255" spans="1:20" x14ac:dyDescent="0.25">
      <c r="A255" t="s">
        <v>656</v>
      </c>
      <c r="B255">
        <v>965</v>
      </c>
      <c r="C255">
        <v>1004</v>
      </c>
      <c r="D255">
        <v>1019</v>
      </c>
      <c r="E255">
        <v>1075</v>
      </c>
      <c r="F255" s="88">
        <v>1005</v>
      </c>
      <c r="G255">
        <v>954</v>
      </c>
      <c r="H255">
        <v>933</v>
      </c>
      <c r="I255">
        <v>868</v>
      </c>
      <c r="J255">
        <v>946</v>
      </c>
      <c r="K255">
        <v>901</v>
      </c>
      <c r="L255">
        <v>840</v>
      </c>
      <c r="M255">
        <v>820</v>
      </c>
      <c r="N255">
        <v>782</v>
      </c>
      <c r="O255">
        <v>825</v>
      </c>
      <c r="P255">
        <v>773</v>
      </c>
      <c r="Q255">
        <v>764</v>
      </c>
      <c r="S255">
        <f t="shared" si="7"/>
        <v>1075</v>
      </c>
      <c r="T255" s="108">
        <f t="shared" si="6"/>
        <v>-0.28930232558139535</v>
      </c>
    </row>
    <row r="256" spans="1:20" x14ac:dyDescent="0.25">
      <c r="A256" t="s">
        <v>846</v>
      </c>
      <c r="B256">
        <v>690</v>
      </c>
      <c r="C256">
        <v>688</v>
      </c>
      <c r="D256">
        <v>667</v>
      </c>
      <c r="E256">
        <v>672</v>
      </c>
      <c r="F256" s="88">
        <v>697</v>
      </c>
      <c r="G256">
        <v>664</v>
      </c>
      <c r="H256">
        <v>631</v>
      </c>
      <c r="I256">
        <v>640</v>
      </c>
      <c r="J256">
        <v>631</v>
      </c>
      <c r="K256">
        <v>602</v>
      </c>
      <c r="S256">
        <f t="shared" si="7"/>
        <v>697</v>
      </c>
      <c r="T256" s="108">
        <f t="shared" si="6"/>
        <v>-1</v>
      </c>
    </row>
    <row r="257" spans="1:20" x14ac:dyDescent="0.25">
      <c r="A257" t="s">
        <v>14</v>
      </c>
      <c r="B257">
        <v>30217</v>
      </c>
      <c r="C257">
        <v>29776</v>
      </c>
      <c r="D257">
        <v>30826</v>
      </c>
      <c r="E257">
        <v>30527</v>
      </c>
      <c r="F257" s="88">
        <v>30291</v>
      </c>
      <c r="G257">
        <v>28961</v>
      </c>
      <c r="H257">
        <v>28456</v>
      </c>
      <c r="I257">
        <v>28400</v>
      </c>
      <c r="J257">
        <v>28574</v>
      </c>
      <c r="K257">
        <v>27488</v>
      </c>
      <c r="L257">
        <v>26684</v>
      </c>
      <c r="M257">
        <v>25742</v>
      </c>
      <c r="N257">
        <v>24915</v>
      </c>
      <c r="O257">
        <v>25153</v>
      </c>
      <c r="P257">
        <v>24701</v>
      </c>
      <c r="Q257">
        <v>24573</v>
      </c>
      <c r="S257">
        <f t="shared" si="7"/>
        <v>30826</v>
      </c>
      <c r="T257" s="108">
        <f t="shared" ref="T257:T320" si="8">MIN(N257:Q257)/MAX(B257:G257)-1</f>
        <v>-0.20284824498799714</v>
      </c>
    </row>
    <row r="258" spans="1:20" x14ac:dyDescent="0.25">
      <c r="A258" t="s">
        <v>184</v>
      </c>
      <c r="B258">
        <v>924</v>
      </c>
      <c r="C258">
        <v>937</v>
      </c>
      <c r="D258">
        <v>923</v>
      </c>
      <c r="E258">
        <v>986</v>
      </c>
      <c r="F258" s="88">
        <v>949</v>
      </c>
      <c r="G258">
        <v>834</v>
      </c>
      <c r="H258">
        <v>875</v>
      </c>
      <c r="I258">
        <v>883</v>
      </c>
      <c r="J258">
        <v>961</v>
      </c>
      <c r="K258">
        <v>876</v>
      </c>
      <c r="L258">
        <v>816</v>
      </c>
      <c r="M258">
        <v>909</v>
      </c>
      <c r="N258">
        <v>845</v>
      </c>
      <c r="O258">
        <v>925</v>
      </c>
      <c r="P258">
        <v>926</v>
      </c>
      <c r="Q258">
        <v>879</v>
      </c>
      <c r="S258">
        <f t="shared" ref="S258:S325" si="9">MAX(B258:Q258)</f>
        <v>986</v>
      </c>
      <c r="T258" s="108">
        <f t="shared" si="8"/>
        <v>-0.14300202839756593</v>
      </c>
    </row>
    <row r="259" spans="1:20" x14ac:dyDescent="0.25">
      <c r="A259" t="s">
        <v>126</v>
      </c>
      <c r="B259">
        <v>1957</v>
      </c>
      <c r="C259">
        <v>1974</v>
      </c>
      <c r="D259">
        <v>1987</v>
      </c>
      <c r="E259">
        <v>2032</v>
      </c>
      <c r="F259" s="88">
        <v>1990</v>
      </c>
      <c r="G259">
        <v>1941</v>
      </c>
      <c r="H259">
        <v>1942</v>
      </c>
      <c r="I259">
        <v>1918</v>
      </c>
      <c r="J259">
        <v>1861</v>
      </c>
      <c r="K259">
        <v>1791</v>
      </c>
      <c r="L259">
        <v>1705</v>
      </c>
      <c r="M259">
        <v>1669</v>
      </c>
      <c r="N259">
        <v>1573</v>
      </c>
      <c r="O259">
        <v>1501</v>
      </c>
      <c r="P259">
        <v>1487</v>
      </c>
      <c r="Q259">
        <v>1427</v>
      </c>
      <c r="S259">
        <f t="shared" si="9"/>
        <v>2032</v>
      </c>
      <c r="T259" s="108">
        <f t="shared" si="8"/>
        <v>-0.29773622047244097</v>
      </c>
    </row>
    <row r="260" spans="1:20" x14ac:dyDescent="0.25">
      <c r="A260" t="s">
        <v>366</v>
      </c>
      <c r="B260">
        <v>1537</v>
      </c>
      <c r="C260">
        <v>1570</v>
      </c>
      <c r="D260">
        <v>1606</v>
      </c>
      <c r="E260">
        <v>1648</v>
      </c>
      <c r="F260" s="88">
        <v>1663</v>
      </c>
      <c r="G260">
        <v>1597</v>
      </c>
      <c r="H260">
        <v>1535</v>
      </c>
      <c r="I260">
        <v>1564</v>
      </c>
      <c r="J260">
        <v>1512</v>
      </c>
      <c r="K260">
        <v>1541</v>
      </c>
      <c r="L260">
        <v>1439</v>
      </c>
      <c r="M260">
        <v>1500</v>
      </c>
      <c r="N260">
        <v>1399</v>
      </c>
      <c r="O260">
        <v>1411</v>
      </c>
      <c r="P260">
        <v>1326</v>
      </c>
      <c r="Q260">
        <v>1269</v>
      </c>
      <c r="S260">
        <f t="shared" si="9"/>
        <v>1663</v>
      </c>
      <c r="T260" s="108">
        <f t="shared" si="8"/>
        <v>-0.23692122669873728</v>
      </c>
    </row>
    <row r="261" spans="1:20" x14ac:dyDescent="0.25">
      <c r="A261" t="s">
        <v>212</v>
      </c>
      <c r="B261">
        <v>1077</v>
      </c>
      <c r="C261">
        <v>1058</v>
      </c>
      <c r="D261">
        <v>998</v>
      </c>
      <c r="E261">
        <v>1138</v>
      </c>
      <c r="F261" s="88">
        <v>1114</v>
      </c>
      <c r="G261">
        <v>1064</v>
      </c>
      <c r="H261">
        <v>1098</v>
      </c>
      <c r="I261">
        <v>1124</v>
      </c>
      <c r="J261">
        <v>1110</v>
      </c>
      <c r="K261">
        <v>1072</v>
      </c>
      <c r="L261">
        <v>1041</v>
      </c>
      <c r="M261">
        <v>991</v>
      </c>
      <c r="N261">
        <v>984</v>
      </c>
      <c r="O261">
        <v>962</v>
      </c>
      <c r="P261">
        <v>900</v>
      </c>
      <c r="Q261">
        <v>904</v>
      </c>
      <c r="S261">
        <f t="shared" si="9"/>
        <v>1138</v>
      </c>
      <c r="T261" s="108">
        <f t="shared" si="8"/>
        <v>-0.20913884007029881</v>
      </c>
    </row>
    <row r="262" spans="1:20" x14ac:dyDescent="0.25">
      <c r="A262" t="s">
        <v>128</v>
      </c>
      <c r="B262">
        <v>1888</v>
      </c>
      <c r="C262">
        <v>1940</v>
      </c>
      <c r="D262">
        <v>1888</v>
      </c>
      <c r="E262">
        <v>1872</v>
      </c>
      <c r="F262" s="88">
        <v>1957</v>
      </c>
      <c r="G262">
        <v>1840</v>
      </c>
      <c r="H262">
        <v>1734</v>
      </c>
      <c r="I262">
        <v>1872</v>
      </c>
      <c r="J262">
        <v>1773</v>
      </c>
      <c r="K262">
        <v>1667</v>
      </c>
      <c r="L262">
        <v>1673</v>
      </c>
      <c r="M262">
        <v>1600</v>
      </c>
      <c r="N262">
        <v>1558</v>
      </c>
      <c r="O262">
        <v>1598</v>
      </c>
      <c r="P262">
        <v>1549</v>
      </c>
      <c r="Q262">
        <v>1501</v>
      </c>
      <c r="S262">
        <f t="shared" si="9"/>
        <v>1957</v>
      </c>
      <c r="T262" s="108">
        <f t="shared" si="8"/>
        <v>-0.23300970873786409</v>
      </c>
    </row>
    <row r="263" spans="1:20" x14ac:dyDescent="0.25">
      <c r="A263" t="s">
        <v>390</v>
      </c>
      <c r="B263">
        <v>834</v>
      </c>
      <c r="C263">
        <v>809</v>
      </c>
      <c r="D263">
        <v>854</v>
      </c>
      <c r="E263">
        <v>857</v>
      </c>
      <c r="F263" s="88">
        <v>828</v>
      </c>
      <c r="G263">
        <v>835</v>
      </c>
      <c r="H263">
        <v>786</v>
      </c>
      <c r="I263">
        <v>774</v>
      </c>
      <c r="J263">
        <v>789</v>
      </c>
      <c r="K263">
        <v>753</v>
      </c>
      <c r="L263">
        <v>708</v>
      </c>
      <c r="M263">
        <v>682</v>
      </c>
      <c r="N263">
        <v>600</v>
      </c>
      <c r="O263">
        <v>625</v>
      </c>
      <c r="P263">
        <v>612</v>
      </c>
      <c r="Q263">
        <v>579</v>
      </c>
      <c r="S263">
        <f t="shared" si="9"/>
        <v>857</v>
      </c>
      <c r="T263" s="108">
        <f t="shared" si="8"/>
        <v>-0.32438739789964999</v>
      </c>
    </row>
    <row r="264" spans="1:20" x14ac:dyDescent="0.25">
      <c r="T264" s="108" t="e">
        <f t="shared" si="8"/>
        <v>#DIV/0!</v>
      </c>
    </row>
    <row r="265" spans="1:20" x14ac:dyDescent="0.25">
      <c r="A265" t="s">
        <v>964</v>
      </c>
      <c r="B265">
        <v>652</v>
      </c>
      <c r="C265">
        <v>624</v>
      </c>
      <c r="D265">
        <v>650</v>
      </c>
      <c r="S265">
        <f t="shared" si="9"/>
        <v>652</v>
      </c>
      <c r="T265" s="108">
        <f t="shared" si="8"/>
        <v>-1</v>
      </c>
    </row>
    <row r="266" spans="1:20" x14ac:dyDescent="0.25">
      <c r="T266" s="108" t="e">
        <f t="shared" si="8"/>
        <v>#DIV/0!</v>
      </c>
    </row>
    <row r="267" spans="1:20" x14ac:dyDescent="0.25">
      <c r="A267" t="s">
        <v>36</v>
      </c>
      <c r="B267">
        <v>2406</v>
      </c>
      <c r="C267">
        <v>2381</v>
      </c>
      <c r="D267">
        <v>2393</v>
      </c>
      <c r="E267">
        <v>2405</v>
      </c>
      <c r="F267" s="88">
        <v>2315</v>
      </c>
      <c r="G267">
        <v>2268</v>
      </c>
      <c r="H267">
        <v>2293</v>
      </c>
      <c r="I267">
        <v>2207</v>
      </c>
      <c r="J267">
        <v>2254</v>
      </c>
      <c r="K267">
        <v>2227</v>
      </c>
      <c r="L267">
        <v>2194</v>
      </c>
      <c r="M267">
        <v>2133</v>
      </c>
      <c r="N267">
        <v>2008</v>
      </c>
      <c r="O267">
        <v>2013</v>
      </c>
      <c r="P267">
        <v>1898</v>
      </c>
      <c r="Q267">
        <v>1815</v>
      </c>
      <c r="S267">
        <f t="shared" si="9"/>
        <v>2406</v>
      </c>
      <c r="T267" s="108">
        <f t="shared" si="8"/>
        <v>-0.24563591022443887</v>
      </c>
    </row>
    <row r="268" spans="1:20" x14ac:dyDescent="0.25">
      <c r="A268" t="s">
        <v>266</v>
      </c>
      <c r="B268">
        <v>647</v>
      </c>
      <c r="C268">
        <v>626</v>
      </c>
      <c r="D268">
        <v>683</v>
      </c>
      <c r="E268">
        <v>651</v>
      </c>
      <c r="F268" s="88">
        <v>688</v>
      </c>
      <c r="G268">
        <v>676</v>
      </c>
      <c r="H268">
        <v>568</v>
      </c>
      <c r="I268">
        <v>664</v>
      </c>
      <c r="J268">
        <v>614</v>
      </c>
      <c r="K268">
        <v>679</v>
      </c>
      <c r="L268">
        <v>640</v>
      </c>
      <c r="M268">
        <v>598</v>
      </c>
      <c r="N268">
        <v>570</v>
      </c>
      <c r="O268">
        <v>660</v>
      </c>
      <c r="P268">
        <v>651</v>
      </c>
      <c r="Q268">
        <v>599</v>
      </c>
      <c r="S268">
        <f t="shared" si="9"/>
        <v>688</v>
      </c>
      <c r="T268" s="108">
        <f t="shared" si="8"/>
        <v>-0.17151162790697672</v>
      </c>
    </row>
    <row r="269" spans="1:20" x14ac:dyDescent="0.25">
      <c r="A269" t="s">
        <v>42</v>
      </c>
      <c r="B269">
        <v>88167</v>
      </c>
      <c r="C269">
        <v>87549</v>
      </c>
      <c r="D269">
        <v>89199</v>
      </c>
      <c r="E269">
        <v>88752</v>
      </c>
      <c r="F269" s="88">
        <v>89211</v>
      </c>
      <c r="G269">
        <v>86372</v>
      </c>
      <c r="H269">
        <v>85606</v>
      </c>
      <c r="I269">
        <v>85838</v>
      </c>
      <c r="J269">
        <v>86069</v>
      </c>
      <c r="K269">
        <v>83822</v>
      </c>
      <c r="L269">
        <v>81195</v>
      </c>
      <c r="M269">
        <v>80020</v>
      </c>
      <c r="N269">
        <v>76329</v>
      </c>
      <c r="O269">
        <v>78127</v>
      </c>
      <c r="P269">
        <v>76399</v>
      </c>
      <c r="Q269">
        <v>73741</v>
      </c>
      <c r="S269">
        <f t="shared" si="9"/>
        <v>89211</v>
      </c>
      <c r="T269" s="108">
        <f t="shared" si="8"/>
        <v>-0.17340910874219551</v>
      </c>
    </row>
    <row r="270" spans="1:20" x14ac:dyDescent="0.25">
      <c r="A270" t="s">
        <v>200</v>
      </c>
      <c r="B270">
        <v>1064</v>
      </c>
      <c r="C270">
        <v>1016</v>
      </c>
      <c r="D270">
        <v>1039</v>
      </c>
      <c r="E270">
        <v>1008</v>
      </c>
      <c r="F270" s="88">
        <v>1023</v>
      </c>
      <c r="G270">
        <v>952</v>
      </c>
      <c r="H270">
        <v>974</v>
      </c>
      <c r="I270">
        <v>1026</v>
      </c>
      <c r="J270">
        <v>1012</v>
      </c>
      <c r="K270">
        <v>1012</v>
      </c>
      <c r="L270">
        <v>1033</v>
      </c>
      <c r="M270">
        <v>1011</v>
      </c>
      <c r="N270">
        <v>999</v>
      </c>
      <c r="O270">
        <v>1024</v>
      </c>
      <c r="P270">
        <v>1049</v>
      </c>
      <c r="Q270">
        <v>1014</v>
      </c>
      <c r="S270">
        <f t="shared" si="9"/>
        <v>1064</v>
      </c>
      <c r="T270" s="108">
        <f t="shared" si="8"/>
        <v>-6.109022556390975E-2</v>
      </c>
    </row>
    <row r="271" spans="1:20" x14ac:dyDescent="0.25">
      <c r="T271" s="108" t="e">
        <f t="shared" si="8"/>
        <v>#DIV/0!</v>
      </c>
    </row>
    <row r="272" spans="1:20" x14ac:dyDescent="0.25">
      <c r="A272" t="s">
        <v>132</v>
      </c>
      <c r="B272">
        <v>6197</v>
      </c>
      <c r="C272">
        <v>5950</v>
      </c>
      <c r="D272">
        <v>5848</v>
      </c>
      <c r="E272">
        <v>6043</v>
      </c>
      <c r="F272" s="88">
        <v>5921</v>
      </c>
      <c r="G272">
        <v>5521</v>
      </c>
      <c r="H272">
        <v>5626</v>
      </c>
      <c r="I272">
        <v>5643</v>
      </c>
      <c r="J272">
        <v>5712</v>
      </c>
      <c r="K272">
        <v>5441</v>
      </c>
      <c r="L272">
        <v>5312</v>
      </c>
      <c r="M272">
        <v>5049</v>
      </c>
      <c r="N272">
        <v>4894</v>
      </c>
      <c r="O272">
        <v>5133</v>
      </c>
      <c r="P272">
        <v>4934</v>
      </c>
      <c r="Q272">
        <v>4777</v>
      </c>
      <c r="S272">
        <f t="shared" si="9"/>
        <v>6197</v>
      </c>
      <c r="T272" s="108">
        <f t="shared" si="8"/>
        <v>-0.22914313377440698</v>
      </c>
    </row>
    <row r="273" spans="1:20" x14ac:dyDescent="0.25">
      <c r="A273" t="s">
        <v>168</v>
      </c>
      <c r="B273" s="89">
        <f t="shared" ref="B273:L273" si="10">B278*0.55</f>
        <v>5073.75</v>
      </c>
      <c r="C273" s="89">
        <f t="shared" si="10"/>
        <v>4979.7000000000007</v>
      </c>
      <c r="D273" s="89">
        <f t="shared" si="10"/>
        <v>5091.9000000000005</v>
      </c>
      <c r="E273" s="89">
        <f t="shared" si="10"/>
        <v>5075.9500000000007</v>
      </c>
      <c r="F273" s="89">
        <f t="shared" si="10"/>
        <v>5108.4000000000005</v>
      </c>
      <c r="G273" s="89">
        <f t="shared" si="10"/>
        <v>4947.25</v>
      </c>
      <c r="H273" s="89">
        <f t="shared" si="10"/>
        <v>4810.3</v>
      </c>
      <c r="I273" s="89">
        <f t="shared" si="10"/>
        <v>4979.7000000000007</v>
      </c>
      <c r="J273" s="89">
        <f t="shared" si="10"/>
        <v>5012.1500000000005</v>
      </c>
      <c r="K273" s="89">
        <f t="shared" si="10"/>
        <v>4893.3500000000004</v>
      </c>
      <c r="L273" s="89">
        <f t="shared" si="10"/>
        <v>4780.6000000000004</v>
      </c>
      <c r="M273" s="89">
        <f>M278*0.55</f>
        <v>4735.5</v>
      </c>
      <c r="N273">
        <v>4388</v>
      </c>
      <c r="O273" s="87">
        <v>4647</v>
      </c>
      <c r="P273">
        <v>4451</v>
      </c>
      <c r="Q273">
        <v>4524</v>
      </c>
      <c r="S273">
        <f>MAX(B273:Q273)</f>
        <v>5108.4000000000005</v>
      </c>
      <c r="T273" s="108">
        <f t="shared" si="8"/>
        <v>-0.14102262939472254</v>
      </c>
    </row>
    <row r="274" spans="1:20" x14ac:dyDescent="0.25">
      <c r="A274" t="s">
        <v>166</v>
      </c>
      <c r="B274" s="89">
        <f>B278-B273</f>
        <v>4151.25</v>
      </c>
      <c r="C274" s="89">
        <f t="shared" ref="C274:M274" si="11">C278-C273</f>
        <v>4074.2999999999993</v>
      </c>
      <c r="D274" s="89">
        <f t="shared" si="11"/>
        <v>4166.0999999999995</v>
      </c>
      <c r="E274" s="89">
        <f t="shared" si="11"/>
        <v>4153.0499999999993</v>
      </c>
      <c r="F274" s="89">
        <f t="shared" si="11"/>
        <v>4179.5999999999995</v>
      </c>
      <c r="G274" s="89">
        <f t="shared" si="11"/>
        <v>4047.75</v>
      </c>
      <c r="H274" s="89">
        <f t="shared" si="11"/>
        <v>3935.7</v>
      </c>
      <c r="I274" s="89">
        <f t="shared" si="11"/>
        <v>4074.2999999999993</v>
      </c>
      <c r="J274" s="89">
        <f t="shared" si="11"/>
        <v>4100.8499999999995</v>
      </c>
      <c r="K274" s="89">
        <f t="shared" si="11"/>
        <v>4003.6499999999996</v>
      </c>
      <c r="L274" s="89">
        <f t="shared" si="11"/>
        <v>3911.3999999999996</v>
      </c>
      <c r="M274" s="89">
        <f t="shared" si="11"/>
        <v>3874.5</v>
      </c>
      <c r="N274">
        <v>3667</v>
      </c>
      <c r="O274">
        <v>3789</v>
      </c>
      <c r="P274">
        <v>3714</v>
      </c>
      <c r="Q274">
        <v>3587</v>
      </c>
      <c r="S274">
        <f>MAX(B274:Q274)</f>
        <v>4179.5999999999995</v>
      </c>
      <c r="T274" s="108">
        <f t="shared" si="8"/>
        <v>-0.14178390276581476</v>
      </c>
    </row>
    <row r="275" spans="1:20" x14ac:dyDescent="0.25">
      <c r="A275" t="s">
        <v>788</v>
      </c>
      <c r="B275">
        <v>922</v>
      </c>
      <c r="C275">
        <v>862</v>
      </c>
      <c r="D275">
        <v>854</v>
      </c>
      <c r="E275">
        <v>901</v>
      </c>
      <c r="F275" s="88">
        <v>880</v>
      </c>
      <c r="G275">
        <v>832</v>
      </c>
      <c r="H275">
        <v>837</v>
      </c>
      <c r="I275">
        <v>886</v>
      </c>
      <c r="J275">
        <v>806</v>
      </c>
      <c r="K275">
        <v>865</v>
      </c>
      <c r="L275">
        <v>909</v>
      </c>
      <c r="M275">
        <v>860</v>
      </c>
      <c r="S275">
        <f>MAX(B275:Q275)</f>
        <v>922</v>
      </c>
      <c r="T275" s="108">
        <f t="shared" si="8"/>
        <v>-1</v>
      </c>
    </row>
    <row r="276" spans="1:20" x14ac:dyDescent="0.25">
      <c r="A276" t="s">
        <v>782</v>
      </c>
      <c r="B276">
        <v>1039</v>
      </c>
      <c r="C276">
        <v>958</v>
      </c>
      <c r="D276">
        <v>1017</v>
      </c>
      <c r="E276">
        <v>961</v>
      </c>
      <c r="F276" s="88">
        <v>930</v>
      </c>
      <c r="G276">
        <v>1012</v>
      </c>
      <c r="H276">
        <v>858</v>
      </c>
      <c r="I276">
        <v>901</v>
      </c>
      <c r="J276">
        <v>997</v>
      </c>
      <c r="K276">
        <v>970</v>
      </c>
      <c r="L276">
        <v>910</v>
      </c>
      <c r="M276">
        <v>895</v>
      </c>
      <c r="S276">
        <f>MAX(B276:Q276)</f>
        <v>1039</v>
      </c>
      <c r="T276" s="108">
        <f t="shared" si="8"/>
        <v>-1</v>
      </c>
    </row>
    <row r="277" spans="1:20" x14ac:dyDescent="0.25">
      <c r="A277" t="s">
        <v>786</v>
      </c>
      <c r="B277">
        <v>3298</v>
      </c>
      <c r="C277">
        <v>3250</v>
      </c>
      <c r="D277">
        <v>3383</v>
      </c>
      <c r="E277">
        <v>3304</v>
      </c>
      <c r="F277" s="88">
        <v>3369</v>
      </c>
      <c r="G277">
        <v>3232</v>
      </c>
      <c r="H277">
        <v>3236</v>
      </c>
      <c r="I277">
        <v>3249</v>
      </c>
      <c r="J277">
        <v>3278</v>
      </c>
      <c r="K277">
        <v>3169</v>
      </c>
      <c r="L277">
        <v>3000</v>
      </c>
      <c r="M277">
        <v>2909</v>
      </c>
      <c r="N277" s="89">
        <f>N278*0.34</f>
        <v>2738.7000000000003</v>
      </c>
      <c r="O277" s="89">
        <f t="shared" ref="O277:Q277" si="12">O278*0.34</f>
        <v>2868.2400000000002</v>
      </c>
      <c r="P277" s="89">
        <f t="shared" si="12"/>
        <v>2776.1000000000004</v>
      </c>
      <c r="Q277" s="89">
        <f t="shared" si="12"/>
        <v>2757.7400000000002</v>
      </c>
      <c r="S277">
        <f t="shared" si="9"/>
        <v>3383</v>
      </c>
      <c r="T277" s="108">
        <f t="shared" si="8"/>
        <v>-0.19045226130653259</v>
      </c>
    </row>
    <row r="278" spans="1:20" x14ac:dyDescent="0.25">
      <c r="A278" t="s">
        <v>776</v>
      </c>
      <c r="B278">
        <v>9225</v>
      </c>
      <c r="C278">
        <v>9054</v>
      </c>
      <c r="D278">
        <v>9258</v>
      </c>
      <c r="E278">
        <v>9229</v>
      </c>
      <c r="F278" s="88">
        <v>9288</v>
      </c>
      <c r="G278">
        <v>8995</v>
      </c>
      <c r="H278">
        <v>8746</v>
      </c>
      <c r="I278">
        <v>9054</v>
      </c>
      <c r="J278">
        <v>9113</v>
      </c>
      <c r="K278">
        <v>8897</v>
      </c>
      <c r="L278">
        <v>8692</v>
      </c>
      <c r="M278">
        <v>8610</v>
      </c>
      <c r="N278">
        <f>N273+N274</f>
        <v>8055</v>
      </c>
      <c r="O278">
        <f t="shared" ref="O278:Q278" si="13">O273+O274</f>
        <v>8436</v>
      </c>
      <c r="P278">
        <f t="shared" si="13"/>
        <v>8165</v>
      </c>
      <c r="Q278">
        <f t="shared" si="13"/>
        <v>8111</v>
      </c>
      <c r="S278">
        <f t="shared" si="9"/>
        <v>9288</v>
      </c>
      <c r="T278" s="108">
        <f t="shared" si="8"/>
        <v>-0.13275193798449614</v>
      </c>
    </row>
    <row r="279" spans="1:20" x14ac:dyDescent="0.25">
      <c r="A279" t="s">
        <v>24</v>
      </c>
      <c r="B279">
        <v>3094</v>
      </c>
      <c r="C279">
        <v>2965</v>
      </c>
      <c r="D279">
        <v>2989</v>
      </c>
      <c r="E279">
        <v>2975</v>
      </c>
      <c r="F279" s="88">
        <v>3151</v>
      </c>
      <c r="G279">
        <v>2796</v>
      </c>
      <c r="H279">
        <v>2753</v>
      </c>
      <c r="I279">
        <v>2832</v>
      </c>
      <c r="J279">
        <v>2820</v>
      </c>
      <c r="K279">
        <v>2768</v>
      </c>
      <c r="L279">
        <v>2638</v>
      </c>
      <c r="M279">
        <v>2519</v>
      </c>
      <c r="N279">
        <v>2419</v>
      </c>
      <c r="O279">
        <v>2586</v>
      </c>
      <c r="P279">
        <v>2464</v>
      </c>
      <c r="Q279">
        <v>2486</v>
      </c>
      <c r="S279">
        <f t="shared" si="9"/>
        <v>3151</v>
      </c>
      <c r="T279" s="108">
        <f t="shared" si="8"/>
        <v>-0.23230720406220251</v>
      </c>
    </row>
    <row r="280" spans="1:20" x14ac:dyDescent="0.25">
      <c r="A280" t="s">
        <v>392</v>
      </c>
      <c r="B280">
        <v>1826</v>
      </c>
      <c r="C280">
        <v>1860</v>
      </c>
      <c r="D280">
        <v>1814</v>
      </c>
      <c r="E280">
        <v>1890</v>
      </c>
      <c r="F280" s="88">
        <v>2008</v>
      </c>
      <c r="G280">
        <v>1840</v>
      </c>
      <c r="H280">
        <v>1761</v>
      </c>
      <c r="I280">
        <v>1711</v>
      </c>
      <c r="J280">
        <v>1728</v>
      </c>
      <c r="K280">
        <v>1554</v>
      </c>
      <c r="L280">
        <v>1530</v>
      </c>
      <c r="M280">
        <v>1471</v>
      </c>
      <c r="N280">
        <v>1342</v>
      </c>
      <c r="O280">
        <v>1333</v>
      </c>
      <c r="P280">
        <v>1313</v>
      </c>
      <c r="Q280">
        <v>1290</v>
      </c>
      <c r="S280">
        <f t="shared" si="9"/>
        <v>2008</v>
      </c>
      <c r="T280" s="108">
        <f t="shared" si="8"/>
        <v>-0.35756972111553786</v>
      </c>
    </row>
    <row r="281" spans="1:20" x14ac:dyDescent="0.25">
      <c r="A281" t="s">
        <v>162</v>
      </c>
      <c r="B281">
        <v>4181</v>
      </c>
      <c r="C281">
        <v>4318</v>
      </c>
      <c r="D281">
        <v>4477</v>
      </c>
      <c r="E281">
        <v>4462</v>
      </c>
      <c r="F281" s="88">
        <v>4408</v>
      </c>
      <c r="G281">
        <v>4298</v>
      </c>
      <c r="H281">
        <v>4242</v>
      </c>
      <c r="I281">
        <v>4308</v>
      </c>
      <c r="J281">
        <v>4297</v>
      </c>
      <c r="K281">
        <v>4178</v>
      </c>
      <c r="L281">
        <v>3846</v>
      </c>
      <c r="M281">
        <v>3781</v>
      </c>
      <c r="N281">
        <v>3503</v>
      </c>
      <c r="O281">
        <v>3458</v>
      </c>
      <c r="P281">
        <v>3404</v>
      </c>
      <c r="Q281">
        <v>3370</v>
      </c>
      <c r="S281">
        <f t="shared" si="9"/>
        <v>4477</v>
      </c>
      <c r="T281" s="108">
        <f t="shared" si="8"/>
        <v>-0.2472637927183382</v>
      </c>
    </row>
    <row r="282" spans="1:20" x14ac:dyDescent="0.25">
      <c r="A282" t="s">
        <v>220</v>
      </c>
      <c r="B282">
        <v>8765</v>
      </c>
      <c r="C282">
        <v>8742</v>
      </c>
      <c r="D282">
        <v>9101</v>
      </c>
      <c r="E282">
        <v>9027</v>
      </c>
      <c r="F282" s="88">
        <v>9071</v>
      </c>
      <c r="G282">
        <v>8818</v>
      </c>
      <c r="H282">
        <v>8662</v>
      </c>
      <c r="I282">
        <v>8798</v>
      </c>
      <c r="J282">
        <v>8687</v>
      </c>
      <c r="K282">
        <v>8536</v>
      </c>
      <c r="L282">
        <v>8061</v>
      </c>
      <c r="M282">
        <v>7903</v>
      </c>
      <c r="N282">
        <v>7711</v>
      </c>
      <c r="O282">
        <v>7905</v>
      </c>
      <c r="P282">
        <v>7549</v>
      </c>
      <c r="Q282">
        <v>7466</v>
      </c>
      <c r="S282">
        <f t="shared" si="9"/>
        <v>9101</v>
      </c>
      <c r="T282" s="108">
        <f t="shared" si="8"/>
        <v>-0.17965058784748933</v>
      </c>
    </row>
    <row r="283" spans="1:20" x14ac:dyDescent="0.25">
      <c r="A283" t="s">
        <v>268</v>
      </c>
      <c r="B283">
        <v>1664</v>
      </c>
      <c r="C283">
        <v>1507</v>
      </c>
      <c r="D283">
        <v>1682</v>
      </c>
      <c r="E283">
        <v>1639</v>
      </c>
      <c r="F283" s="88">
        <v>1598</v>
      </c>
      <c r="G283">
        <v>1582</v>
      </c>
      <c r="H283">
        <v>1528</v>
      </c>
      <c r="I283">
        <v>1589</v>
      </c>
      <c r="J283">
        <v>1575</v>
      </c>
      <c r="K283">
        <v>1510</v>
      </c>
      <c r="L283">
        <v>1558</v>
      </c>
      <c r="M283">
        <v>1535</v>
      </c>
      <c r="N283">
        <v>1497</v>
      </c>
      <c r="O283">
        <v>1531</v>
      </c>
      <c r="P283">
        <v>1479</v>
      </c>
      <c r="Q283">
        <v>1467</v>
      </c>
      <c r="S283">
        <f t="shared" si="9"/>
        <v>1682</v>
      </c>
      <c r="T283" s="108">
        <f t="shared" si="8"/>
        <v>-0.12782401902497031</v>
      </c>
    </row>
    <row r="284" spans="1:20" x14ac:dyDescent="0.25">
      <c r="A284" t="s">
        <v>202</v>
      </c>
      <c r="B284">
        <v>542</v>
      </c>
      <c r="C284">
        <v>540</v>
      </c>
      <c r="D284">
        <v>586</v>
      </c>
      <c r="E284">
        <v>598</v>
      </c>
      <c r="F284" s="88">
        <v>616</v>
      </c>
      <c r="G284">
        <v>566</v>
      </c>
      <c r="H284">
        <v>567</v>
      </c>
      <c r="I284">
        <v>561</v>
      </c>
      <c r="J284">
        <v>586</v>
      </c>
      <c r="K284">
        <v>600</v>
      </c>
      <c r="L284">
        <v>555</v>
      </c>
      <c r="M284">
        <v>513</v>
      </c>
      <c r="N284">
        <v>498</v>
      </c>
      <c r="O284">
        <v>529</v>
      </c>
      <c r="P284">
        <v>544</v>
      </c>
      <c r="Q284">
        <v>525</v>
      </c>
      <c r="S284">
        <f t="shared" si="9"/>
        <v>616</v>
      </c>
      <c r="T284" s="108">
        <f t="shared" si="8"/>
        <v>-0.19155844155844159</v>
      </c>
    </row>
    <row r="285" spans="1:20" x14ac:dyDescent="0.25">
      <c r="A285" t="s">
        <v>68</v>
      </c>
      <c r="B285">
        <v>3289</v>
      </c>
      <c r="C285">
        <v>3357</v>
      </c>
      <c r="D285">
        <v>3297</v>
      </c>
      <c r="E285">
        <v>3260</v>
      </c>
      <c r="F285" s="88">
        <v>3288</v>
      </c>
      <c r="G285">
        <v>3274</v>
      </c>
      <c r="H285">
        <v>3282</v>
      </c>
      <c r="I285">
        <v>3336</v>
      </c>
      <c r="J285">
        <v>3327</v>
      </c>
      <c r="K285">
        <v>3326</v>
      </c>
      <c r="L285">
        <v>3187</v>
      </c>
      <c r="M285">
        <v>3138</v>
      </c>
      <c r="N285">
        <v>3004</v>
      </c>
      <c r="O285">
        <v>3127</v>
      </c>
      <c r="P285">
        <v>3158</v>
      </c>
      <c r="Q285">
        <v>2987</v>
      </c>
      <c r="S285">
        <f t="shared" si="9"/>
        <v>3357</v>
      </c>
      <c r="T285" s="108">
        <f t="shared" si="8"/>
        <v>-0.1102174560619601</v>
      </c>
    </row>
    <row r="286" spans="1:20" x14ac:dyDescent="0.25">
      <c r="A286" t="s">
        <v>1031</v>
      </c>
      <c r="B286">
        <v>400</v>
      </c>
      <c r="C286">
        <v>417</v>
      </c>
      <c r="D286">
        <v>404</v>
      </c>
      <c r="S286">
        <f t="shared" si="9"/>
        <v>417</v>
      </c>
      <c r="T286" s="108">
        <f t="shared" si="8"/>
        <v>-1</v>
      </c>
    </row>
    <row r="287" spans="1:20" x14ac:dyDescent="0.25">
      <c r="A287" t="s">
        <v>440</v>
      </c>
      <c r="B287">
        <v>74907</v>
      </c>
      <c r="C287">
        <v>76036</v>
      </c>
      <c r="D287">
        <v>78498</v>
      </c>
      <c r="E287">
        <v>78935</v>
      </c>
      <c r="F287" s="88">
        <v>80229</v>
      </c>
      <c r="G287">
        <v>76925</v>
      </c>
      <c r="H287">
        <v>76825</v>
      </c>
      <c r="I287">
        <v>78598</v>
      </c>
      <c r="J287">
        <v>78707</v>
      </c>
      <c r="K287">
        <v>77204</v>
      </c>
      <c r="L287">
        <v>73351</v>
      </c>
      <c r="M287">
        <v>72352</v>
      </c>
      <c r="N287">
        <v>68858</v>
      </c>
      <c r="O287">
        <v>67841</v>
      </c>
      <c r="P287">
        <v>66094</v>
      </c>
      <c r="Q287">
        <v>64631</v>
      </c>
      <c r="S287">
        <f t="shared" si="9"/>
        <v>80229</v>
      </c>
      <c r="T287" s="108">
        <f t="shared" si="8"/>
        <v>-0.19441847710927473</v>
      </c>
    </row>
    <row r="288" spans="1:20" x14ac:dyDescent="0.25">
      <c r="A288" t="s">
        <v>574</v>
      </c>
      <c r="B288">
        <v>2006</v>
      </c>
      <c r="C288">
        <v>2033</v>
      </c>
      <c r="D288">
        <v>2097</v>
      </c>
      <c r="E288">
        <v>2086</v>
      </c>
      <c r="F288" s="88">
        <v>2006</v>
      </c>
      <c r="G288">
        <v>1919</v>
      </c>
      <c r="H288">
        <v>1845</v>
      </c>
      <c r="I288">
        <v>1899</v>
      </c>
      <c r="J288">
        <v>1811</v>
      </c>
      <c r="K288">
        <v>1624</v>
      </c>
      <c r="L288">
        <v>1662</v>
      </c>
      <c r="M288">
        <v>1541</v>
      </c>
      <c r="N288">
        <v>1408</v>
      </c>
      <c r="O288">
        <v>1374</v>
      </c>
      <c r="P288">
        <v>1421</v>
      </c>
      <c r="Q288">
        <v>1444</v>
      </c>
      <c r="S288">
        <f t="shared" si="9"/>
        <v>2097</v>
      </c>
      <c r="T288" s="108">
        <f t="shared" si="8"/>
        <v>-0.34477825464949929</v>
      </c>
    </row>
    <row r="289" spans="1:20" x14ac:dyDescent="0.25">
      <c r="A289" t="s">
        <v>570</v>
      </c>
      <c r="B289">
        <v>8307</v>
      </c>
      <c r="C289">
        <v>8134</v>
      </c>
      <c r="D289">
        <v>8439</v>
      </c>
      <c r="E289">
        <v>8502</v>
      </c>
      <c r="F289" s="88">
        <v>8217</v>
      </c>
      <c r="G289">
        <v>7867</v>
      </c>
      <c r="H289">
        <v>7775</v>
      </c>
      <c r="I289">
        <v>7893</v>
      </c>
      <c r="J289">
        <v>7757</v>
      </c>
      <c r="K289">
        <v>7352</v>
      </c>
      <c r="L289">
        <v>7365</v>
      </c>
      <c r="M289">
        <v>7287</v>
      </c>
      <c r="N289">
        <v>6931</v>
      </c>
      <c r="O289">
        <v>7380</v>
      </c>
      <c r="P289">
        <v>7201</v>
      </c>
      <c r="Q289">
        <v>7144</v>
      </c>
      <c r="S289">
        <f t="shared" si="9"/>
        <v>8502</v>
      </c>
      <c r="T289" s="108">
        <f t="shared" si="8"/>
        <v>-0.18478005175252876</v>
      </c>
    </row>
    <row r="290" spans="1:20" x14ac:dyDescent="0.25">
      <c r="A290" t="s">
        <v>698</v>
      </c>
      <c r="B290">
        <v>1251</v>
      </c>
      <c r="C290">
        <v>1277</v>
      </c>
      <c r="D290">
        <v>1294</v>
      </c>
      <c r="E290">
        <v>1301</v>
      </c>
      <c r="F290" s="88">
        <v>1307</v>
      </c>
      <c r="G290">
        <v>1136</v>
      </c>
      <c r="H290">
        <v>1229</v>
      </c>
      <c r="I290">
        <v>1180</v>
      </c>
      <c r="J290">
        <v>1133</v>
      </c>
      <c r="K290">
        <v>1115</v>
      </c>
      <c r="L290">
        <v>1040</v>
      </c>
      <c r="M290">
        <v>1052</v>
      </c>
      <c r="N290">
        <v>1025</v>
      </c>
      <c r="O290">
        <v>1010</v>
      </c>
      <c r="P290">
        <v>980</v>
      </c>
      <c r="Q290">
        <v>945</v>
      </c>
      <c r="S290">
        <f t="shared" si="9"/>
        <v>1307</v>
      </c>
      <c r="T290" s="108">
        <f t="shared" si="8"/>
        <v>-0.27697016067329761</v>
      </c>
    </row>
    <row r="291" spans="1:20" x14ac:dyDescent="0.25">
      <c r="A291" t="s">
        <v>94</v>
      </c>
      <c r="B291">
        <v>1322</v>
      </c>
      <c r="C291">
        <v>1345</v>
      </c>
      <c r="D291">
        <v>1358</v>
      </c>
      <c r="E291">
        <v>1303</v>
      </c>
      <c r="F291" s="88">
        <v>1305</v>
      </c>
      <c r="G291">
        <v>1278</v>
      </c>
      <c r="H291">
        <v>1304</v>
      </c>
      <c r="I291">
        <v>1261</v>
      </c>
      <c r="J291">
        <v>1214</v>
      </c>
      <c r="K291">
        <v>1198</v>
      </c>
      <c r="L291">
        <v>1153</v>
      </c>
      <c r="M291">
        <v>1186</v>
      </c>
      <c r="N291">
        <v>1100</v>
      </c>
      <c r="O291">
        <v>1149</v>
      </c>
      <c r="P291">
        <v>1117</v>
      </c>
      <c r="Q291">
        <v>1120</v>
      </c>
      <c r="S291">
        <f t="shared" si="9"/>
        <v>1358</v>
      </c>
      <c r="T291" s="108">
        <f t="shared" si="8"/>
        <v>-0.18998527245949925</v>
      </c>
    </row>
    <row r="292" spans="1:20" x14ac:dyDescent="0.25">
      <c r="A292" t="s">
        <v>976</v>
      </c>
      <c r="B292">
        <v>607</v>
      </c>
      <c r="C292">
        <v>622</v>
      </c>
      <c r="D292">
        <v>595</v>
      </c>
      <c r="S292">
        <f t="shared" si="9"/>
        <v>622</v>
      </c>
      <c r="T292" s="108">
        <f t="shared" si="8"/>
        <v>-1</v>
      </c>
    </row>
    <row r="293" spans="1:20" x14ac:dyDescent="0.25">
      <c r="A293" t="s">
        <v>314</v>
      </c>
      <c r="B293">
        <v>2970</v>
      </c>
      <c r="C293">
        <v>2961</v>
      </c>
      <c r="D293">
        <v>3162</v>
      </c>
      <c r="E293">
        <v>3127</v>
      </c>
      <c r="F293" s="88">
        <v>3270</v>
      </c>
      <c r="G293">
        <v>3185</v>
      </c>
      <c r="H293">
        <v>3134</v>
      </c>
      <c r="I293">
        <v>3170</v>
      </c>
      <c r="J293">
        <v>3076</v>
      </c>
      <c r="K293">
        <v>3072</v>
      </c>
      <c r="L293">
        <v>2851</v>
      </c>
      <c r="M293">
        <v>2779</v>
      </c>
      <c r="N293">
        <v>2719</v>
      </c>
      <c r="O293">
        <v>2668</v>
      </c>
      <c r="P293">
        <v>2618</v>
      </c>
      <c r="Q293">
        <v>2531</v>
      </c>
      <c r="S293">
        <f t="shared" si="9"/>
        <v>3270</v>
      </c>
      <c r="T293" s="108">
        <f t="shared" si="8"/>
        <v>-0.22599388379204888</v>
      </c>
    </row>
    <row r="294" spans="1:20" x14ac:dyDescent="0.25">
      <c r="A294" t="s">
        <v>636</v>
      </c>
      <c r="B294">
        <v>3216</v>
      </c>
      <c r="C294">
        <v>3254</v>
      </c>
      <c r="D294">
        <v>3280</v>
      </c>
      <c r="E294">
        <v>3280</v>
      </c>
      <c r="F294" s="88">
        <v>3418</v>
      </c>
      <c r="G294">
        <v>3163</v>
      </c>
      <c r="H294">
        <v>3101</v>
      </c>
      <c r="I294">
        <v>3160</v>
      </c>
      <c r="J294">
        <v>2912</v>
      </c>
      <c r="K294">
        <v>2832</v>
      </c>
      <c r="L294">
        <v>2754</v>
      </c>
      <c r="M294">
        <v>2683</v>
      </c>
      <c r="N294">
        <v>2497</v>
      </c>
      <c r="O294">
        <v>2556</v>
      </c>
      <c r="P294">
        <v>2409</v>
      </c>
      <c r="Q294">
        <v>2341</v>
      </c>
      <c r="S294">
        <f t="shared" si="9"/>
        <v>3418</v>
      </c>
      <c r="T294" s="108">
        <f t="shared" si="8"/>
        <v>-0.31509654768870687</v>
      </c>
    </row>
    <row r="295" spans="1:20" x14ac:dyDescent="0.25">
      <c r="T295" s="108" t="e">
        <f t="shared" si="8"/>
        <v>#DIV/0!</v>
      </c>
    </row>
    <row r="296" spans="1:20" x14ac:dyDescent="0.25">
      <c r="A296" t="s">
        <v>492</v>
      </c>
      <c r="B296">
        <v>2653</v>
      </c>
      <c r="C296">
        <v>2659</v>
      </c>
      <c r="D296">
        <v>2740</v>
      </c>
      <c r="E296">
        <v>2674</v>
      </c>
      <c r="F296" s="88">
        <v>2782</v>
      </c>
      <c r="G296">
        <v>2748</v>
      </c>
      <c r="H296">
        <v>2685</v>
      </c>
      <c r="I296">
        <v>2686</v>
      </c>
      <c r="J296">
        <v>2592</v>
      </c>
      <c r="K296">
        <v>2414</v>
      </c>
      <c r="L296">
        <v>2375</v>
      </c>
      <c r="M296">
        <v>2316</v>
      </c>
      <c r="N296">
        <v>2254</v>
      </c>
      <c r="O296">
        <v>2176</v>
      </c>
      <c r="P296">
        <v>2140</v>
      </c>
      <c r="Q296">
        <v>2147</v>
      </c>
      <c r="S296">
        <f t="shared" si="9"/>
        <v>2782</v>
      </c>
      <c r="T296" s="108">
        <f t="shared" si="8"/>
        <v>-0.23076923076923073</v>
      </c>
    </row>
    <row r="297" spans="1:20" x14ac:dyDescent="0.25">
      <c r="A297" t="s">
        <v>694</v>
      </c>
      <c r="B297">
        <v>1280</v>
      </c>
      <c r="C297">
        <v>1255</v>
      </c>
      <c r="D297">
        <v>1205</v>
      </c>
      <c r="E297">
        <v>1232</v>
      </c>
      <c r="F297" s="88">
        <v>1190</v>
      </c>
      <c r="G297">
        <v>1230</v>
      </c>
      <c r="H297">
        <v>1149</v>
      </c>
      <c r="I297">
        <v>1123</v>
      </c>
      <c r="J297">
        <v>1179</v>
      </c>
      <c r="K297">
        <v>1133</v>
      </c>
      <c r="L297">
        <v>1114</v>
      </c>
      <c r="M297">
        <v>1034</v>
      </c>
      <c r="N297">
        <v>1022</v>
      </c>
      <c r="O297">
        <v>1054</v>
      </c>
      <c r="P297">
        <v>990</v>
      </c>
      <c r="Q297">
        <v>945</v>
      </c>
      <c r="S297">
        <f t="shared" si="9"/>
        <v>1280</v>
      </c>
      <c r="T297" s="108">
        <f t="shared" si="8"/>
        <v>-0.26171875</v>
      </c>
    </row>
    <row r="298" spans="1:20" x14ac:dyDescent="0.25">
      <c r="A298" t="s">
        <v>863</v>
      </c>
      <c r="G298">
        <v>1230</v>
      </c>
      <c r="H298">
        <v>1149</v>
      </c>
      <c r="I298">
        <v>1123</v>
      </c>
      <c r="J298">
        <v>1179</v>
      </c>
      <c r="S298">
        <f t="shared" si="9"/>
        <v>1230</v>
      </c>
      <c r="T298" s="108">
        <f t="shared" si="8"/>
        <v>-1</v>
      </c>
    </row>
    <row r="299" spans="1:20" x14ac:dyDescent="0.25">
      <c r="A299" t="s">
        <v>96</v>
      </c>
      <c r="B299">
        <v>1940</v>
      </c>
      <c r="C299">
        <v>1976</v>
      </c>
      <c r="D299">
        <v>1992</v>
      </c>
      <c r="E299">
        <v>1918</v>
      </c>
      <c r="F299" s="88">
        <v>1857</v>
      </c>
      <c r="G299">
        <v>1918</v>
      </c>
      <c r="H299">
        <v>1869</v>
      </c>
      <c r="I299">
        <v>1879</v>
      </c>
      <c r="J299">
        <v>1893</v>
      </c>
      <c r="K299">
        <v>1802</v>
      </c>
      <c r="L299">
        <v>1715</v>
      </c>
      <c r="M299">
        <v>1744</v>
      </c>
      <c r="N299">
        <v>1747</v>
      </c>
      <c r="O299">
        <v>1796</v>
      </c>
      <c r="P299">
        <v>1710</v>
      </c>
      <c r="Q299">
        <v>1726</v>
      </c>
      <c r="S299">
        <f t="shared" si="9"/>
        <v>1992</v>
      </c>
      <c r="T299" s="108">
        <f t="shared" si="8"/>
        <v>-0.14156626506024095</v>
      </c>
    </row>
    <row r="300" spans="1:20" x14ac:dyDescent="0.25">
      <c r="A300" t="s">
        <v>848</v>
      </c>
      <c r="B300">
        <v>413</v>
      </c>
      <c r="C300">
        <v>378</v>
      </c>
      <c r="D300">
        <v>384</v>
      </c>
      <c r="E300">
        <v>413</v>
      </c>
      <c r="F300" s="88">
        <v>401</v>
      </c>
      <c r="G300">
        <v>396</v>
      </c>
      <c r="H300">
        <v>408</v>
      </c>
      <c r="I300">
        <v>387</v>
      </c>
      <c r="J300">
        <v>346</v>
      </c>
      <c r="K300">
        <v>408</v>
      </c>
      <c r="S300">
        <f t="shared" si="9"/>
        <v>413</v>
      </c>
      <c r="T300" s="108">
        <f t="shared" si="8"/>
        <v>-1</v>
      </c>
    </row>
    <row r="301" spans="1:20" x14ac:dyDescent="0.25">
      <c r="A301" t="s">
        <v>494</v>
      </c>
      <c r="B301">
        <v>2508</v>
      </c>
      <c r="C301">
        <v>2533</v>
      </c>
      <c r="D301">
        <v>2632</v>
      </c>
      <c r="E301">
        <v>2579</v>
      </c>
      <c r="F301" s="88">
        <v>2748</v>
      </c>
      <c r="G301">
        <v>2617</v>
      </c>
      <c r="H301">
        <v>2554</v>
      </c>
      <c r="I301">
        <v>2521</v>
      </c>
      <c r="J301">
        <v>2494</v>
      </c>
      <c r="K301">
        <v>2411</v>
      </c>
      <c r="L301">
        <v>2179</v>
      </c>
      <c r="M301">
        <v>2104</v>
      </c>
      <c r="N301">
        <v>2092</v>
      </c>
      <c r="O301">
        <v>2026</v>
      </c>
      <c r="P301">
        <v>2077</v>
      </c>
      <c r="Q301">
        <v>1975</v>
      </c>
      <c r="S301">
        <f t="shared" si="9"/>
        <v>2748</v>
      </c>
      <c r="T301" s="108">
        <f t="shared" si="8"/>
        <v>-0.28129548762736534</v>
      </c>
    </row>
    <row r="302" spans="1:20" x14ac:dyDescent="0.25">
      <c r="A302" t="s">
        <v>472</v>
      </c>
      <c r="B302">
        <v>4013</v>
      </c>
      <c r="C302">
        <v>4253</v>
      </c>
      <c r="D302">
        <v>4462</v>
      </c>
      <c r="E302">
        <v>4605</v>
      </c>
      <c r="F302" s="88">
        <v>4792</v>
      </c>
      <c r="G302">
        <v>4591</v>
      </c>
      <c r="H302">
        <v>4678</v>
      </c>
      <c r="I302">
        <v>4798</v>
      </c>
      <c r="J302">
        <v>4782</v>
      </c>
      <c r="K302">
        <v>4707</v>
      </c>
      <c r="L302">
        <v>4539</v>
      </c>
      <c r="M302">
        <v>4495</v>
      </c>
      <c r="N302">
        <v>4343</v>
      </c>
      <c r="O302">
        <v>4275</v>
      </c>
      <c r="P302">
        <v>4243</v>
      </c>
      <c r="Q302">
        <v>4108</v>
      </c>
      <c r="S302">
        <f t="shared" si="9"/>
        <v>4798</v>
      </c>
      <c r="T302" s="108">
        <f t="shared" si="8"/>
        <v>-0.14273789649415691</v>
      </c>
    </row>
    <row r="303" spans="1:20" x14ac:dyDescent="0.25">
      <c r="A303" t="s">
        <v>26</v>
      </c>
      <c r="B303">
        <v>1586</v>
      </c>
      <c r="C303">
        <v>1504</v>
      </c>
      <c r="D303">
        <v>1585</v>
      </c>
      <c r="E303">
        <v>1689</v>
      </c>
      <c r="F303" s="88">
        <v>1600</v>
      </c>
      <c r="G303">
        <v>1555</v>
      </c>
      <c r="H303">
        <v>1422</v>
      </c>
      <c r="I303">
        <v>1431</v>
      </c>
      <c r="J303">
        <v>1433</v>
      </c>
      <c r="K303">
        <v>1436</v>
      </c>
      <c r="L303">
        <v>1366</v>
      </c>
      <c r="M303">
        <v>1346</v>
      </c>
      <c r="N303">
        <v>1164</v>
      </c>
      <c r="O303">
        <v>1281</v>
      </c>
      <c r="P303">
        <v>1276</v>
      </c>
      <c r="Q303">
        <v>1195</v>
      </c>
      <c r="S303">
        <f t="shared" si="9"/>
        <v>1689</v>
      </c>
      <c r="T303" s="108">
        <f t="shared" si="8"/>
        <v>-0.31083481349911191</v>
      </c>
    </row>
    <row r="304" spans="1:20" x14ac:dyDescent="0.25">
      <c r="A304" t="s">
        <v>298</v>
      </c>
      <c r="B304">
        <v>1154</v>
      </c>
      <c r="C304">
        <v>1086</v>
      </c>
      <c r="D304">
        <v>1133</v>
      </c>
      <c r="E304">
        <v>1162</v>
      </c>
      <c r="F304" s="88">
        <v>1226</v>
      </c>
      <c r="G304">
        <v>1068</v>
      </c>
      <c r="H304">
        <v>1108</v>
      </c>
      <c r="I304">
        <v>1080</v>
      </c>
      <c r="J304">
        <v>1065</v>
      </c>
      <c r="K304">
        <v>986</v>
      </c>
      <c r="L304">
        <v>972</v>
      </c>
      <c r="M304">
        <v>1014</v>
      </c>
      <c r="N304">
        <v>937</v>
      </c>
      <c r="O304">
        <v>984</v>
      </c>
      <c r="P304">
        <v>912</v>
      </c>
      <c r="Q304">
        <v>915</v>
      </c>
      <c r="S304">
        <f t="shared" si="9"/>
        <v>1226</v>
      </c>
      <c r="T304" s="108">
        <f t="shared" si="8"/>
        <v>-0.25611745513866235</v>
      </c>
    </row>
    <row r="305" spans="1:20" x14ac:dyDescent="0.25">
      <c r="A305" t="s">
        <v>592</v>
      </c>
      <c r="B305">
        <v>1768</v>
      </c>
      <c r="C305">
        <v>1775</v>
      </c>
      <c r="D305">
        <v>1889</v>
      </c>
      <c r="E305">
        <v>1871</v>
      </c>
      <c r="F305" s="88">
        <v>1872</v>
      </c>
      <c r="G305">
        <v>1805</v>
      </c>
      <c r="H305">
        <v>1846</v>
      </c>
      <c r="I305">
        <v>1743</v>
      </c>
      <c r="J305">
        <v>1796</v>
      </c>
      <c r="K305">
        <v>1719</v>
      </c>
      <c r="L305">
        <v>1709</v>
      </c>
      <c r="M305">
        <v>1710</v>
      </c>
      <c r="N305">
        <v>1677</v>
      </c>
      <c r="O305">
        <v>1750</v>
      </c>
      <c r="P305">
        <v>1618</v>
      </c>
      <c r="Q305">
        <v>1546</v>
      </c>
      <c r="S305">
        <f t="shared" si="9"/>
        <v>1889</v>
      </c>
      <c r="T305" s="108">
        <f t="shared" si="8"/>
        <v>-0.18157755426151401</v>
      </c>
    </row>
    <row r="306" spans="1:20" x14ac:dyDescent="0.25">
      <c r="A306" t="s">
        <v>1035</v>
      </c>
      <c r="B306">
        <v>1196</v>
      </c>
      <c r="C306">
        <v>1184</v>
      </c>
      <c r="D306">
        <v>1238</v>
      </c>
      <c r="S306">
        <f t="shared" si="9"/>
        <v>1238</v>
      </c>
      <c r="T306" s="108">
        <f t="shared" si="8"/>
        <v>-1</v>
      </c>
    </row>
    <row r="307" spans="1:20" x14ac:dyDescent="0.25">
      <c r="A307" t="s">
        <v>712</v>
      </c>
      <c r="B307">
        <v>2908</v>
      </c>
      <c r="C307">
        <v>2904</v>
      </c>
      <c r="D307">
        <v>2976</v>
      </c>
      <c r="E307">
        <v>3007</v>
      </c>
      <c r="F307" s="88">
        <v>2788</v>
      </c>
      <c r="G307">
        <v>2808</v>
      </c>
      <c r="H307">
        <v>2721</v>
      </c>
      <c r="I307">
        <v>2692</v>
      </c>
      <c r="J307">
        <v>2782</v>
      </c>
      <c r="K307">
        <v>2611</v>
      </c>
      <c r="L307">
        <v>2534</v>
      </c>
      <c r="M307">
        <v>2481</v>
      </c>
      <c r="N307">
        <v>2341</v>
      </c>
      <c r="O307">
        <v>2262</v>
      </c>
      <c r="P307">
        <v>2300</v>
      </c>
      <c r="Q307">
        <v>2126</v>
      </c>
      <c r="S307">
        <f t="shared" si="9"/>
        <v>3007</v>
      </c>
      <c r="T307" s="108">
        <f t="shared" si="8"/>
        <v>-0.29298303957432659</v>
      </c>
    </row>
    <row r="308" spans="1:20" x14ac:dyDescent="0.25">
      <c r="A308" t="s">
        <v>98</v>
      </c>
      <c r="B308">
        <v>505</v>
      </c>
      <c r="C308">
        <v>517</v>
      </c>
      <c r="D308">
        <v>478</v>
      </c>
      <c r="E308">
        <v>438</v>
      </c>
      <c r="F308" s="88">
        <v>475</v>
      </c>
      <c r="G308">
        <v>427</v>
      </c>
      <c r="H308">
        <v>457</v>
      </c>
      <c r="I308">
        <v>426</v>
      </c>
      <c r="J308">
        <v>482</v>
      </c>
      <c r="K308">
        <v>477</v>
      </c>
      <c r="L308">
        <v>460</v>
      </c>
      <c r="M308">
        <v>481</v>
      </c>
      <c r="N308">
        <v>467</v>
      </c>
      <c r="O308">
        <v>498</v>
      </c>
      <c r="P308">
        <v>475</v>
      </c>
      <c r="Q308">
        <v>448</v>
      </c>
      <c r="S308">
        <f t="shared" si="9"/>
        <v>517</v>
      </c>
      <c r="T308" s="108">
        <f t="shared" si="8"/>
        <v>-0.13346228239845259</v>
      </c>
    </row>
    <row r="309" spans="1:20" x14ac:dyDescent="0.25">
      <c r="A309" t="s">
        <v>474</v>
      </c>
      <c r="B309">
        <v>2865</v>
      </c>
      <c r="C309">
        <v>2859</v>
      </c>
      <c r="D309">
        <v>2992</v>
      </c>
      <c r="E309">
        <v>2935</v>
      </c>
      <c r="F309" s="88">
        <v>2916</v>
      </c>
      <c r="G309">
        <v>2805</v>
      </c>
      <c r="H309">
        <v>2589</v>
      </c>
      <c r="I309">
        <v>2609</v>
      </c>
      <c r="J309">
        <v>2544</v>
      </c>
      <c r="K309">
        <v>2441</v>
      </c>
      <c r="L309">
        <v>2310</v>
      </c>
      <c r="M309">
        <v>2181</v>
      </c>
      <c r="N309">
        <v>2021</v>
      </c>
      <c r="O309">
        <v>2120</v>
      </c>
      <c r="P309">
        <v>1827</v>
      </c>
      <c r="Q309">
        <v>1674</v>
      </c>
      <c r="S309">
        <f t="shared" si="9"/>
        <v>2992</v>
      </c>
      <c r="T309" s="108">
        <f t="shared" si="8"/>
        <v>-0.44050802139037437</v>
      </c>
    </row>
    <row r="310" spans="1:20" x14ac:dyDescent="0.25">
      <c r="A310" t="s">
        <v>748</v>
      </c>
      <c r="B310">
        <v>559</v>
      </c>
      <c r="C310">
        <v>558</v>
      </c>
      <c r="D310">
        <v>554</v>
      </c>
      <c r="E310">
        <v>551</v>
      </c>
      <c r="F310" s="88">
        <v>543</v>
      </c>
      <c r="G310">
        <v>511</v>
      </c>
      <c r="H310">
        <v>510</v>
      </c>
      <c r="I310">
        <v>540</v>
      </c>
      <c r="J310">
        <v>555</v>
      </c>
      <c r="K310">
        <v>503</v>
      </c>
      <c r="L310">
        <v>513</v>
      </c>
      <c r="M310">
        <v>417</v>
      </c>
      <c r="N310">
        <v>410</v>
      </c>
      <c r="O310">
        <v>450</v>
      </c>
      <c r="P310">
        <v>384</v>
      </c>
      <c r="S310">
        <f t="shared" si="9"/>
        <v>559</v>
      </c>
      <c r="T310" s="108">
        <f t="shared" si="8"/>
        <v>-0.3130590339892666</v>
      </c>
    </row>
    <row r="311" spans="1:20" x14ac:dyDescent="0.25">
      <c r="A311" t="s">
        <v>70</v>
      </c>
      <c r="B311">
        <v>3043</v>
      </c>
      <c r="C311">
        <v>3039</v>
      </c>
      <c r="D311">
        <v>3047</v>
      </c>
      <c r="E311">
        <v>3032</v>
      </c>
      <c r="F311" s="88">
        <v>3020</v>
      </c>
      <c r="G311">
        <v>3044</v>
      </c>
      <c r="H311">
        <v>2844</v>
      </c>
      <c r="I311">
        <v>2894</v>
      </c>
      <c r="J311">
        <v>3072</v>
      </c>
      <c r="K311">
        <v>2966</v>
      </c>
      <c r="L311">
        <v>2832</v>
      </c>
      <c r="M311">
        <v>2881</v>
      </c>
      <c r="N311">
        <v>2737</v>
      </c>
      <c r="O311">
        <v>2746</v>
      </c>
      <c r="P311">
        <v>2769</v>
      </c>
      <c r="Q311">
        <v>2675</v>
      </c>
      <c r="S311">
        <f t="shared" si="9"/>
        <v>3072</v>
      </c>
      <c r="T311" s="108">
        <f t="shared" si="8"/>
        <v>-0.12208729898260584</v>
      </c>
    </row>
    <row r="312" spans="1:20" x14ac:dyDescent="0.25">
      <c r="A312" t="s">
        <v>352</v>
      </c>
      <c r="B312">
        <v>776</v>
      </c>
      <c r="C312">
        <v>854</v>
      </c>
      <c r="D312">
        <v>864</v>
      </c>
      <c r="E312">
        <v>804</v>
      </c>
      <c r="F312" s="88">
        <v>767</v>
      </c>
      <c r="G312">
        <v>707</v>
      </c>
      <c r="H312">
        <v>794</v>
      </c>
      <c r="I312">
        <v>753</v>
      </c>
      <c r="J312">
        <v>751</v>
      </c>
      <c r="K312">
        <v>833</v>
      </c>
      <c r="L312">
        <v>733</v>
      </c>
      <c r="M312">
        <v>805</v>
      </c>
      <c r="N312">
        <v>758</v>
      </c>
      <c r="O312">
        <v>821</v>
      </c>
      <c r="P312">
        <v>809</v>
      </c>
      <c r="Q312">
        <v>793</v>
      </c>
      <c r="S312">
        <f t="shared" si="9"/>
        <v>864</v>
      </c>
      <c r="T312" s="108">
        <f t="shared" si="8"/>
        <v>-0.12268518518518523</v>
      </c>
    </row>
    <row r="313" spans="1:20" x14ac:dyDescent="0.25">
      <c r="A313" t="s">
        <v>100</v>
      </c>
      <c r="B313">
        <v>876</v>
      </c>
      <c r="C313">
        <v>865</v>
      </c>
      <c r="D313">
        <v>849</v>
      </c>
      <c r="E313">
        <v>859</v>
      </c>
      <c r="F313" s="88">
        <v>835</v>
      </c>
      <c r="G313">
        <v>818</v>
      </c>
      <c r="H313">
        <v>837</v>
      </c>
      <c r="I313">
        <v>763</v>
      </c>
      <c r="J313">
        <v>818</v>
      </c>
      <c r="K313">
        <v>763</v>
      </c>
      <c r="L313">
        <v>764</v>
      </c>
      <c r="M313">
        <v>724</v>
      </c>
      <c r="N313">
        <v>694</v>
      </c>
      <c r="O313">
        <v>730</v>
      </c>
      <c r="P313">
        <v>715</v>
      </c>
      <c r="Q313">
        <v>632</v>
      </c>
      <c r="S313">
        <f t="shared" si="9"/>
        <v>876</v>
      </c>
      <c r="T313" s="108">
        <f t="shared" si="8"/>
        <v>-0.27853881278538817</v>
      </c>
    </row>
    <row r="314" spans="1:20" x14ac:dyDescent="0.25">
      <c r="A314" t="s">
        <v>516</v>
      </c>
      <c r="B314">
        <v>698</v>
      </c>
      <c r="C314">
        <v>750</v>
      </c>
      <c r="D314">
        <v>752</v>
      </c>
      <c r="E314">
        <v>753</v>
      </c>
      <c r="F314" s="88">
        <v>751</v>
      </c>
      <c r="G314">
        <v>714</v>
      </c>
      <c r="H314">
        <v>705</v>
      </c>
      <c r="I314">
        <v>677</v>
      </c>
      <c r="J314">
        <v>751</v>
      </c>
      <c r="K314">
        <v>732</v>
      </c>
      <c r="L314">
        <v>700</v>
      </c>
      <c r="M314">
        <v>721</v>
      </c>
      <c r="N314">
        <v>663</v>
      </c>
      <c r="O314">
        <v>634</v>
      </c>
      <c r="P314">
        <v>678</v>
      </c>
      <c r="Q314">
        <v>622</v>
      </c>
      <c r="S314">
        <f t="shared" si="9"/>
        <v>753</v>
      </c>
      <c r="T314" s="108">
        <f t="shared" si="8"/>
        <v>-0.17397078353253648</v>
      </c>
    </row>
    <row r="315" spans="1:20" x14ac:dyDescent="0.25">
      <c r="A315" t="s">
        <v>140</v>
      </c>
      <c r="B315">
        <v>3263</v>
      </c>
      <c r="C315">
        <v>3092</v>
      </c>
      <c r="D315">
        <v>3230</v>
      </c>
      <c r="E315">
        <v>3057</v>
      </c>
      <c r="F315" s="88">
        <v>3264</v>
      </c>
      <c r="G315">
        <v>3120</v>
      </c>
      <c r="H315">
        <v>3072</v>
      </c>
      <c r="I315">
        <v>3062</v>
      </c>
      <c r="J315">
        <v>3104</v>
      </c>
      <c r="K315">
        <v>3084</v>
      </c>
      <c r="L315">
        <v>2940</v>
      </c>
      <c r="M315">
        <v>2817</v>
      </c>
      <c r="N315">
        <v>2736</v>
      </c>
      <c r="O315">
        <v>2814</v>
      </c>
      <c r="P315">
        <v>2811</v>
      </c>
      <c r="Q315">
        <v>2747</v>
      </c>
      <c r="S315">
        <f t="shared" si="9"/>
        <v>3264</v>
      </c>
      <c r="T315" s="108">
        <f t="shared" si="8"/>
        <v>-0.16176470588235292</v>
      </c>
    </row>
    <row r="316" spans="1:20" x14ac:dyDescent="0.25">
      <c r="A316" t="s">
        <v>270</v>
      </c>
      <c r="B316">
        <v>1181</v>
      </c>
      <c r="C316">
        <v>1203</v>
      </c>
      <c r="D316">
        <v>1228</v>
      </c>
      <c r="E316">
        <v>1273</v>
      </c>
      <c r="F316" s="88">
        <v>1261</v>
      </c>
      <c r="G316">
        <v>1243</v>
      </c>
      <c r="H316">
        <v>1246</v>
      </c>
      <c r="I316">
        <v>1266</v>
      </c>
      <c r="J316">
        <v>1224</v>
      </c>
      <c r="K316">
        <v>1185</v>
      </c>
      <c r="L316">
        <v>1220</v>
      </c>
      <c r="M316">
        <v>1179</v>
      </c>
      <c r="N316">
        <v>1151</v>
      </c>
      <c r="O316">
        <v>1204</v>
      </c>
      <c r="P316">
        <v>1149</v>
      </c>
      <c r="Q316">
        <v>1127</v>
      </c>
      <c r="S316">
        <f t="shared" si="9"/>
        <v>1273</v>
      </c>
      <c r="T316" s="108">
        <f t="shared" si="8"/>
        <v>-0.11468970934799683</v>
      </c>
    </row>
    <row r="317" spans="1:20" x14ac:dyDescent="0.25">
      <c r="A317" t="s">
        <v>594</v>
      </c>
      <c r="B317">
        <v>969</v>
      </c>
      <c r="C317">
        <v>980</v>
      </c>
      <c r="D317">
        <v>979</v>
      </c>
      <c r="E317">
        <v>1007</v>
      </c>
      <c r="F317" s="88">
        <v>996</v>
      </c>
      <c r="G317">
        <v>931</v>
      </c>
      <c r="H317">
        <v>970</v>
      </c>
      <c r="I317">
        <v>964</v>
      </c>
      <c r="J317">
        <v>954</v>
      </c>
      <c r="K317">
        <v>893</v>
      </c>
      <c r="L317">
        <v>975</v>
      </c>
      <c r="M317">
        <v>895</v>
      </c>
      <c r="N317">
        <v>883</v>
      </c>
      <c r="O317">
        <v>934</v>
      </c>
      <c r="P317">
        <v>916</v>
      </c>
      <c r="Q317">
        <v>879</v>
      </c>
      <c r="S317">
        <f t="shared" si="9"/>
        <v>1007</v>
      </c>
      <c r="T317" s="108">
        <f t="shared" si="8"/>
        <v>-0.12711022840119168</v>
      </c>
    </row>
    <row r="318" spans="1:20" x14ac:dyDescent="0.25">
      <c r="A318" t="s">
        <v>234</v>
      </c>
      <c r="B318">
        <v>1138</v>
      </c>
      <c r="C318">
        <v>1156</v>
      </c>
      <c r="D318">
        <v>1121</v>
      </c>
      <c r="E318">
        <v>1144</v>
      </c>
      <c r="F318" s="88">
        <v>1096</v>
      </c>
      <c r="G318">
        <v>1087</v>
      </c>
      <c r="H318">
        <v>1037</v>
      </c>
      <c r="I318">
        <v>1069</v>
      </c>
      <c r="J318">
        <v>1039</v>
      </c>
      <c r="K318">
        <v>1090</v>
      </c>
      <c r="L318">
        <v>1063</v>
      </c>
      <c r="M318">
        <v>1024</v>
      </c>
      <c r="N318">
        <v>1009</v>
      </c>
      <c r="O318">
        <v>1048</v>
      </c>
      <c r="P318">
        <v>1012</v>
      </c>
      <c r="Q318">
        <v>997</v>
      </c>
      <c r="S318">
        <f t="shared" si="9"/>
        <v>1156</v>
      </c>
      <c r="T318" s="108">
        <f t="shared" si="8"/>
        <v>-0.13754325259515576</v>
      </c>
    </row>
    <row r="319" spans="1:20" x14ac:dyDescent="0.25">
      <c r="A319" t="s">
        <v>538</v>
      </c>
      <c r="B319">
        <v>1327</v>
      </c>
      <c r="C319">
        <v>1397</v>
      </c>
      <c r="D319">
        <v>1406</v>
      </c>
      <c r="E319">
        <v>1462</v>
      </c>
      <c r="F319" s="88">
        <v>1379</v>
      </c>
      <c r="G319">
        <v>1347</v>
      </c>
      <c r="H319">
        <v>1381</v>
      </c>
      <c r="I319">
        <v>1334</v>
      </c>
      <c r="J319">
        <v>1410</v>
      </c>
      <c r="K319">
        <v>1259</v>
      </c>
      <c r="L319">
        <v>1325</v>
      </c>
      <c r="M319">
        <v>1239</v>
      </c>
      <c r="N319">
        <v>1226</v>
      </c>
      <c r="O319">
        <v>1235</v>
      </c>
      <c r="P319">
        <v>1210</v>
      </c>
      <c r="Q319">
        <v>1197</v>
      </c>
      <c r="S319">
        <f t="shared" si="9"/>
        <v>1462</v>
      </c>
      <c r="T319" s="108">
        <f t="shared" si="8"/>
        <v>-0.18125854993160051</v>
      </c>
    </row>
    <row r="320" spans="1:20" x14ac:dyDescent="0.25">
      <c r="A320" t="s">
        <v>164</v>
      </c>
      <c r="B320">
        <v>355</v>
      </c>
      <c r="C320">
        <v>353</v>
      </c>
      <c r="D320">
        <v>344</v>
      </c>
      <c r="E320">
        <v>320</v>
      </c>
      <c r="F320" s="88">
        <v>333</v>
      </c>
      <c r="G320">
        <v>339</v>
      </c>
      <c r="H320">
        <v>341</v>
      </c>
      <c r="I320">
        <v>340</v>
      </c>
      <c r="J320">
        <v>336</v>
      </c>
      <c r="K320">
        <v>335</v>
      </c>
      <c r="L320">
        <v>326</v>
      </c>
      <c r="M320">
        <v>280</v>
      </c>
      <c r="N320">
        <v>268</v>
      </c>
      <c r="O320">
        <v>274</v>
      </c>
      <c r="P320">
        <v>274</v>
      </c>
      <c r="Q320">
        <v>261</v>
      </c>
      <c r="S320">
        <f t="shared" si="9"/>
        <v>355</v>
      </c>
      <c r="T320" s="108">
        <f t="shared" si="8"/>
        <v>-0.26478873239436618</v>
      </c>
    </row>
    <row r="321" spans="1:20" x14ac:dyDescent="0.25">
      <c r="A321" t="s">
        <v>750</v>
      </c>
      <c r="B321">
        <v>452</v>
      </c>
      <c r="C321">
        <v>439</v>
      </c>
      <c r="D321">
        <v>450</v>
      </c>
      <c r="E321">
        <v>484</v>
      </c>
      <c r="F321" s="88">
        <v>436</v>
      </c>
      <c r="G321">
        <v>398</v>
      </c>
      <c r="H321">
        <v>458</v>
      </c>
      <c r="I321">
        <v>476</v>
      </c>
      <c r="J321">
        <v>439</v>
      </c>
      <c r="K321">
        <v>427</v>
      </c>
      <c r="L321">
        <v>413</v>
      </c>
      <c r="M321">
        <v>460</v>
      </c>
      <c r="N321">
        <v>412</v>
      </c>
      <c r="O321">
        <v>412</v>
      </c>
      <c r="P321">
        <v>406</v>
      </c>
      <c r="S321">
        <f t="shared" si="9"/>
        <v>484</v>
      </c>
      <c r="T321" s="108">
        <f t="shared" ref="T321:T384" si="14">MIN(N321:Q321)/MAX(B321:G321)-1</f>
        <v>-0.16115702479338845</v>
      </c>
    </row>
    <row r="322" spans="1:20" x14ac:dyDescent="0.25">
      <c r="A322" t="s">
        <v>72</v>
      </c>
      <c r="B322">
        <v>3340</v>
      </c>
      <c r="C322">
        <v>3361</v>
      </c>
      <c r="D322">
        <v>3701</v>
      </c>
      <c r="E322">
        <v>3538</v>
      </c>
      <c r="F322" s="88">
        <v>3608</v>
      </c>
      <c r="G322">
        <v>3544</v>
      </c>
      <c r="H322">
        <v>3512</v>
      </c>
      <c r="I322">
        <v>3558</v>
      </c>
      <c r="J322">
        <v>3695</v>
      </c>
      <c r="K322">
        <v>3560</v>
      </c>
      <c r="L322">
        <v>3553</v>
      </c>
      <c r="M322">
        <v>3532</v>
      </c>
      <c r="N322">
        <v>3424</v>
      </c>
      <c r="O322">
        <v>3580</v>
      </c>
      <c r="P322">
        <v>3557</v>
      </c>
      <c r="Q322">
        <v>3358</v>
      </c>
      <c r="S322">
        <f t="shared" si="9"/>
        <v>3701</v>
      </c>
      <c r="T322" s="108">
        <f t="shared" si="14"/>
        <v>-9.2677654687922217E-2</v>
      </c>
    </row>
    <row r="323" spans="1:20" x14ac:dyDescent="0.25">
      <c r="A323" t="s">
        <v>979</v>
      </c>
      <c r="B323">
        <v>1371</v>
      </c>
      <c r="C323">
        <v>1303</v>
      </c>
      <c r="D323">
        <v>1358</v>
      </c>
      <c r="S323">
        <f t="shared" si="9"/>
        <v>1371</v>
      </c>
      <c r="T323" s="108">
        <f t="shared" si="14"/>
        <v>-1</v>
      </c>
    </row>
    <row r="324" spans="1:20" x14ac:dyDescent="0.25">
      <c r="A324" t="s">
        <v>284</v>
      </c>
      <c r="B324">
        <v>4782</v>
      </c>
      <c r="C324">
        <v>4727</v>
      </c>
      <c r="D324">
        <v>4827</v>
      </c>
      <c r="E324">
        <v>4997</v>
      </c>
      <c r="F324" s="88">
        <v>5151</v>
      </c>
      <c r="G324">
        <v>4844</v>
      </c>
      <c r="H324">
        <v>4680</v>
      </c>
      <c r="I324">
        <v>4786</v>
      </c>
      <c r="J324">
        <v>4735</v>
      </c>
      <c r="K324">
        <v>4696</v>
      </c>
      <c r="L324">
        <v>4535</v>
      </c>
      <c r="M324">
        <v>4391</v>
      </c>
      <c r="N324">
        <v>4315</v>
      </c>
      <c r="O324">
        <v>4227</v>
      </c>
      <c r="P324">
        <v>4330</v>
      </c>
      <c r="Q324">
        <v>4351</v>
      </c>
      <c r="S324">
        <f t="shared" si="9"/>
        <v>5151</v>
      </c>
      <c r="T324" s="108">
        <f t="shared" si="14"/>
        <v>-0.17938264414676763</v>
      </c>
    </row>
    <row r="325" spans="1:20" x14ac:dyDescent="0.25">
      <c r="A325" t="s">
        <v>752</v>
      </c>
      <c r="B325">
        <v>1126</v>
      </c>
      <c r="C325">
        <v>1102</v>
      </c>
      <c r="D325">
        <v>1039</v>
      </c>
      <c r="E325">
        <v>1105</v>
      </c>
      <c r="F325" s="88">
        <v>1059</v>
      </c>
      <c r="G325">
        <v>991</v>
      </c>
      <c r="H325">
        <v>1035</v>
      </c>
      <c r="I325">
        <v>976</v>
      </c>
      <c r="J325">
        <v>1034</v>
      </c>
      <c r="K325">
        <v>978</v>
      </c>
      <c r="L325">
        <v>918</v>
      </c>
      <c r="M325">
        <v>924</v>
      </c>
      <c r="N325">
        <v>894</v>
      </c>
      <c r="O325">
        <v>872</v>
      </c>
      <c r="P325">
        <v>860</v>
      </c>
      <c r="S325">
        <f t="shared" si="9"/>
        <v>1126</v>
      </c>
      <c r="T325" s="108">
        <f t="shared" si="14"/>
        <v>-0.2362344582593251</v>
      </c>
    </row>
    <row r="326" spans="1:20" x14ac:dyDescent="0.25">
      <c r="A326" t="s">
        <v>1064</v>
      </c>
      <c r="B326">
        <v>1095</v>
      </c>
      <c r="C326">
        <v>965</v>
      </c>
      <c r="D326">
        <v>1067</v>
      </c>
      <c r="S326">
        <f t="shared" ref="S326:S383" si="15">MAX(B326:Q326)</f>
        <v>1095</v>
      </c>
      <c r="T326" s="108">
        <f t="shared" si="14"/>
        <v>-1</v>
      </c>
    </row>
    <row r="327" spans="1:20" x14ac:dyDescent="0.25">
      <c r="A327" t="s">
        <v>763</v>
      </c>
      <c r="B327">
        <v>1152</v>
      </c>
      <c r="C327">
        <v>1256</v>
      </c>
      <c r="D327">
        <v>1297</v>
      </c>
      <c r="E327">
        <v>1250</v>
      </c>
      <c r="F327" s="88">
        <v>1272</v>
      </c>
      <c r="G327">
        <v>1264</v>
      </c>
      <c r="H327">
        <v>1287</v>
      </c>
      <c r="I327">
        <v>1288</v>
      </c>
      <c r="J327">
        <v>1298</v>
      </c>
      <c r="K327">
        <v>1225</v>
      </c>
      <c r="L327">
        <v>1079</v>
      </c>
      <c r="M327">
        <v>1168</v>
      </c>
      <c r="N327">
        <v>1095</v>
      </c>
      <c r="O327">
        <v>1175</v>
      </c>
      <c r="P327">
        <v>1132</v>
      </c>
      <c r="S327">
        <f t="shared" si="15"/>
        <v>1298</v>
      </c>
      <c r="T327" s="108">
        <f t="shared" si="14"/>
        <v>-0.15574402467232074</v>
      </c>
    </row>
    <row r="328" spans="1:20" x14ac:dyDescent="0.25">
      <c r="A328" t="s">
        <v>114</v>
      </c>
      <c r="B328">
        <v>2718</v>
      </c>
      <c r="C328">
        <v>2848</v>
      </c>
      <c r="D328">
        <v>2862</v>
      </c>
      <c r="E328">
        <v>2802</v>
      </c>
      <c r="F328" s="88">
        <v>2795</v>
      </c>
      <c r="G328">
        <v>2844</v>
      </c>
      <c r="H328">
        <v>2778</v>
      </c>
      <c r="I328">
        <v>2777</v>
      </c>
      <c r="J328">
        <v>2805</v>
      </c>
      <c r="K328">
        <v>2727</v>
      </c>
      <c r="L328">
        <v>2569</v>
      </c>
      <c r="M328">
        <v>2591</v>
      </c>
      <c r="N328">
        <v>2405</v>
      </c>
      <c r="O328">
        <v>2525</v>
      </c>
      <c r="P328">
        <v>2474</v>
      </c>
      <c r="Q328">
        <v>2293</v>
      </c>
      <c r="S328">
        <f t="shared" si="15"/>
        <v>2862</v>
      </c>
      <c r="T328" s="108">
        <f t="shared" si="14"/>
        <v>-0.19881201956673655</v>
      </c>
    </row>
    <row r="329" spans="1:20" x14ac:dyDescent="0.25">
      <c r="A329" t="s">
        <v>754</v>
      </c>
      <c r="B329">
        <v>1016</v>
      </c>
      <c r="C329">
        <v>870</v>
      </c>
      <c r="D329">
        <v>956</v>
      </c>
      <c r="E329">
        <v>929</v>
      </c>
      <c r="F329" s="88">
        <v>929</v>
      </c>
      <c r="G329">
        <v>903</v>
      </c>
      <c r="H329">
        <v>936</v>
      </c>
      <c r="I329">
        <v>929</v>
      </c>
      <c r="J329">
        <v>974</v>
      </c>
      <c r="K329">
        <v>899</v>
      </c>
      <c r="L329">
        <v>921</v>
      </c>
      <c r="M329">
        <v>900</v>
      </c>
      <c r="N329">
        <v>885</v>
      </c>
      <c r="O329">
        <v>953</v>
      </c>
      <c r="P329">
        <v>960</v>
      </c>
      <c r="S329">
        <f t="shared" si="15"/>
        <v>1016</v>
      </c>
      <c r="T329" s="108">
        <f t="shared" si="14"/>
        <v>-0.12893700787401574</v>
      </c>
    </row>
    <row r="330" spans="1:20" x14ac:dyDescent="0.25">
      <c r="A330" t="s">
        <v>558</v>
      </c>
      <c r="B330">
        <v>1331</v>
      </c>
      <c r="C330">
        <v>1268</v>
      </c>
      <c r="D330">
        <v>1363</v>
      </c>
      <c r="E330">
        <v>1345</v>
      </c>
      <c r="F330" s="88">
        <v>1383</v>
      </c>
      <c r="G330">
        <v>1212</v>
      </c>
      <c r="H330">
        <v>1298</v>
      </c>
      <c r="I330">
        <v>1300</v>
      </c>
      <c r="J330">
        <v>1246</v>
      </c>
      <c r="K330">
        <v>1228</v>
      </c>
      <c r="L330">
        <v>1260</v>
      </c>
      <c r="M330">
        <v>1217</v>
      </c>
      <c r="N330">
        <v>1181</v>
      </c>
      <c r="O330">
        <v>1275</v>
      </c>
      <c r="P330">
        <v>1211</v>
      </c>
      <c r="Q330">
        <v>1092</v>
      </c>
      <c r="S330">
        <f t="shared" si="15"/>
        <v>1383</v>
      </c>
      <c r="T330" s="108">
        <f t="shared" si="14"/>
        <v>-0.21041214750542303</v>
      </c>
    </row>
    <row r="331" spans="1:20" x14ac:dyDescent="0.25">
      <c r="A331" t="s">
        <v>142</v>
      </c>
      <c r="B331">
        <v>6654</v>
      </c>
      <c r="C331">
        <v>6650</v>
      </c>
      <c r="D331">
        <v>6641</v>
      </c>
      <c r="E331">
        <v>6793</v>
      </c>
      <c r="F331" s="88">
        <v>6892</v>
      </c>
      <c r="G331">
        <v>6554</v>
      </c>
      <c r="H331">
        <v>6575</v>
      </c>
      <c r="I331">
        <v>6582</v>
      </c>
      <c r="J331">
        <v>6532</v>
      </c>
      <c r="K331">
        <v>6491</v>
      </c>
      <c r="L331">
        <v>6080</v>
      </c>
      <c r="M331">
        <v>5923</v>
      </c>
      <c r="N331">
        <v>5763</v>
      </c>
      <c r="O331">
        <v>5723</v>
      </c>
      <c r="P331">
        <v>5705</v>
      </c>
      <c r="Q331">
        <v>5649</v>
      </c>
      <c r="S331">
        <f t="shared" si="15"/>
        <v>6892</v>
      </c>
      <c r="T331" s="108">
        <f t="shared" si="14"/>
        <v>-0.18035403366221703</v>
      </c>
    </row>
    <row r="332" spans="1:20" x14ac:dyDescent="0.25">
      <c r="A332" t="s">
        <v>833</v>
      </c>
      <c r="B332">
        <v>1195</v>
      </c>
      <c r="C332">
        <v>1188</v>
      </c>
      <c r="D332">
        <v>1185</v>
      </c>
      <c r="E332">
        <v>1185</v>
      </c>
      <c r="F332" s="88">
        <v>1230</v>
      </c>
      <c r="G332">
        <v>1067</v>
      </c>
      <c r="H332">
        <v>1092</v>
      </c>
      <c r="I332">
        <v>1056</v>
      </c>
      <c r="J332">
        <v>1054</v>
      </c>
      <c r="K332">
        <v>1061</v>
      </c>
      <c r="S332">
        <f t="shared" si="15"/>
        <v>1230</v>
      </c>
      <c r="T332" s="108">
        <f t="shared" si="14"/>
        <v>-1</v>
      </c>
    </row>
    <row r="333" spans="1:20" x14ac:dyDescent="0.25">
      <c r="A333" t="s">
        <v>1071</v>
      </c>
      <c r="B333">
        <v>1071</v>
      </c>
      <c r="C333">
        <v>1082</v>
      </c>
      <c r="D333">
        <v>1065</v>
      </c>
      <c r="S333">
        <f t="shared" si="15"/>
        <v>1082</v>
      </c>
      <c r="T333" s="108">
        <f t="shared" si="14"/>
        <v>-1</v>
      </c>
    </row>
    <row r="334" spans="1:20" x14ac:dyDescent="0.25">
      <c r="A334" t="s">
        <v>240</v>
      </c>
      <c r="B334">
        <v>2894</v>
      </c>
      <c r="C334">
        <v>2942</v>
      </c>
      <c r="D334">
        <v>2889</v>
      </c>
      <c r="E334">
        <v>2880</v>
      </c>
      <c r="F334" s="88">
        <v>2912</v>
      </c>
      <c r="G334">
        <v>2843</v>
      </c>
      <c r="H334">
        <v>2835</v>
      </c>
      <c r="I334">
        <v>2795</v>
      </c>
      <c r="J334">
        <v>2947</v>
      </c>
      <c r="K334">
        <v>2793</v>
      </c>
      <c r="L334">
        <v>2713</v>
      </c>
      <c r="M334">
        <v>2587</v>
      </c>
      <c r="N334">
        <v>2578</v>
      </c>
      <c r="O334">
        <v>2639</v>
      </c>
      <c r="P334">
        <v>2567</v>
      </c>
      <c r="Q334">
        <v>2427</v>
      </c>
      <c r="S334">
        <f t="shared" si="15"/>
        <v>2947</v>
      </c>
      <c r="T334" s="108">
        <f t="shared" si="14"/>
        <v>-0.17505098572399724</v>
      </c>
    </row>
    <row r="335" spans="1:20" x14ac:dyDescent="0.25">
      <c r="A335" t="s">
        <v>496</v>
      </c>
      <c r="B335">
        <v>2592</v>
      </c>
      <c r="C335">
        <v>2679</v>
      </c>
      <c r="D335">
        <v>2634</v>
      </c>
      <c r="E335">
        <v>2803</v>
      </c>
      <c r="F335" s="88">
        <v>2704</v>
      </c>
      <c r="G335">
        <v>2601</v>
      </c>
      <c r="H335">
        <v>2591</v>
      </c>
      <c r="I335">
        <v>2590</v>
      </c>
      <c r="J335">
        <v>2628</v>
      </c>
      <c r="K335">
        <v>2529</v>
      </c>
      <c r="L335">
        <v>2449</v>
      </c>
      <c r="M335">
        <v>2336</v>
      </c>
      <c r="N335">
        <v>2315</v>
      </c>
      <c r="O335">
        <v>2116</v>
      </c>
      <c r="P335">
        <v>2293</v>
      </c>
      <c r="Q335">
        <v>2255</v>
      </c>
      <c r="S335">
        <f t="shared" si="15"/>
        <v>2803</v>
      </c>
      <c r="T335" s="108">
        <f t="shared" si="14"/>
        <v>-0.24509454156261146</v>
      </c>
    </row>
    <row r="336" spans="1:20" x14ac:dyDescent="0.25">
      <c r="A336" t="s">
        <v>286</v>
      </c>
      <c r="B336">
        <v>2172</v>
      </c>
      <c r="C336">
        <v>2121</v>
      </c>
      <c r="D336">
        <v>2236</v>
      </c>
      <c r="E336">
        <v>2367</v>
      </c>
      <c r="F336" s="88">
        <v>2268</v>
      </c>
      <c r="G336">
        <v>2238</v>
      </c>
      <c r="H336">
        <v>2261</v>
      </c>
      <c r="I336">
        <v>2259</v>
      </c>
      <c r="J336">
        <v>2315</v>
      </c>
      <c r="K336">
        <v>2299</v>
      </c>
      <c r="L336">
        <v>2189</v>
      </c>
      <c r="M336">
        <v>2221</v>
      </c>
      <c r="N336">
        <v>2031</v>
      </c>
      <c r="O336">
        <v>2070</v>
      </c>
      <c r="P336">
        <v>1983</v>
      </c>
      <c r="Q336">
        <v>1939</v>
      </c>
      <c r="S336">
        <f t="shared" si="15"/>
        <v>2367</v>
      </c>
      <c r="T336" s="108">
        <f t="shared" si="14"/>
        <v>-0.18081960287283483</v>
      </c>
    </row>
    <row r="337" spans="1:20" x14ac:dyDescent="0.25">
      <c r="A337" t="s">
        <v>800</v>
      </c>
      <c r="B337">
        <v>694</v>
      </c>
      <c r="C337">
        <v>696</v>
      </c>
      <c r="D337">
        <v>759</v>
      </c>
      <c r="E337">
        <v>724</v>
      </c>
      <c r="F337" s="88">
        <v>753</v>
      </c>
      <c r="G337">
        <v>724</v>
      </c>
      <c r="H337">
        <v>727</v>
      </c>
      <c r="I337">
        <v>744</v>
      </c>
      <c r="J337">
        <v>754</v>
      </c>
      <c r="K337">
        <v>680</v>
      </c>
      <c r="L337">
        <v>727</v>
      </c>
      <c r="S337">
        <f t="shared" si="15"/>
        <v>759</v>
      </c>
      <c r="T337" s="108">
        <f t="shared" si="14"/>
        <v>-1</v>
      </c>
    </row>
    <row r="338" spans="1:20" x14ac:dyDescent="0.25">
      <c r="A338" t="s">
        <v>330</v>
      </c>
      <c r="B338">
        <v>1803</v>
      </c>
      <c r="C338">
        <v>1799</v>
      </c>
      <c r="D338">
        <v>1749</v>
      </c>
      <c r="E338">
        <v>1813</v>
      </c>
      <c r="F338" s="88">
        <v>1774</v>
      </c>
      <c r="G338">
        <v>1804</v>
      </c>
      <c r="H338">
        <v>1729</v>
      </c>
      <c r="I338">
        <v>1772</v>
      </c>
      <c r="J338">
        <v>1737</v>
      </c>
      <c r="K338">
        <v>1618</v>
      </c>
      <c r="L338">
        <v>1647</v>
      </c>
      <c r="M338">
        <v>1547</v>
      </c>
      <c r="N338">
        <v>1559</v>
      </c>
      <c r="O338">
        <v>1634</v>
      </c>
      <c r="P338">
        <v>1541</v>
      </c>
      <c r="Q338">
        <v>1555</v>
      </c>
      <c r="S338">
        <f t="shared" si="15"/>
        <v>1813</v>
      </c>
      <c r="T338" s="108">
        <f t="shared" si="14"/>
        <v>-0.15002757859900717</v>
      </c>
    </row>
    <row r="339" spans="1:20" x14ac:dyDescent="0.25">
      <c r="A339" t="s">
        <v>186</v>
      </c>
      <c r="B339">
        <v>1142</v>
      </c>
      <c r="C339">
        <v>1161</v>
      </c>
      <c r="D339">
        <v>1147</v>
      </c>
      <c r="E339">
        <v>1145</v>
      </c>
      <c r="F339" s="88">
        <v>1124</v>
      </c>
      <c r="G339">
        <v>1111</v>
      </c>
      <c r="H339">
        <v>1074</v>
      </c>
      <c r="I339">
        <v>1117</v>
      </c>
      <c r="J339">
        <v>1130</v>
      </c>
      <c r="K339">
        <v>1064</v>
      </c>
      <c r="L339">
        <v>1125</v>
      </c>
      <c r="M339">
        <v>1085</v>
      </c>
      <c r="N339">
        <v>1089</v>
      </c>
      <c r="O339">
        <v>1205</v>
      </c>
      <c r="P339">
        <v>1189</v>
      </c>
      <c r="Q339">
        <v>1136</v>
      </c>
      <c r="S339">
        <f t="shared" si="15"/>
        <v>1205</v>
      </c>
      <c r="T339" s="108">
        <f t="shared" si="14"/>
        <v>-6.2015503875968991E-2</v>
      </c>
    </row>
    <row r="340" spans="1:20" x14ac:dyDescent="0.25">
      <c r="A340" t="s">
        <v>480</v>
      </c>
      <c r="B340">
        <v>104023</v>
      </c>
      <c r="C340">
        <v>103669</v>
      </c>
      <c r="D340">
        <v>106434</v>
      </c>
      <c r="E340">
        <v>107132</v>
      </c>
      <c r="F340" s="91">
        <v>107858</v>
      </c>
      <c r="G340">
        <v>102190</v>
      </c>
      <c r="H340">
        <v>102406</v>
      </c>
      <c r="I340">
        <v>102703</v>
      </c>
      <c r="J340">
        <v>101982</v>
      </c>
      <c r="K340">
        <v>99108</v>
      </c>
      <c r="L340">
        <v>96748</v>
      </c>
      <c r="M340">
        <v>93664</v>
      </c>
      <c r="N340">
        <v>90864</v>
      </c>
      <c r="O340">
        <v>94292</v>
      </c>
      <c r="P340">
        <v>90589</v>
      </c>
      <c r="Q340">
        <v>88164</v>
      </c>
      <c r="S340">
        <f t="shared" si="15"/>
        <v>107858</v>
      </c>
      <c r="T340" s="108">
        <f t="shared" si="14"/>
        <v>-0.1825919264217768</v>
      </c>
    </row>
    <row r="341" spans="1:20" x14ac:dyDescent="0.25">
      <c r="A341" t="s">
        <v>638</v>
      </c>
      <c r="B341">
        <v>3133</v>
      </c>
      <c r="C341">
        <v>3003</v>
      </c>
      <c r="D341">
        <v>3090</v>
      </c>
      <c r="E341">
        <v>3117</v>
      </c>
      <c r="F341" s="88">
        <v>3204</v>
      </c>
      <c r="G341">
        <v>3029</v>
      </c>
      <c r="H341">
        <v>3138</v>
      </c>
      <c r="I341">
        <v>3161</v>
      </c>
      <c r="J341">
        <v>3090</v>
      </c>
      <c r="K341">
        <v>3191</v>
      </c>
      <c r="L341">
        <v>3196</v>
      </c>
      <c r="M341">
        <v>3068</v>
      </c>
      <c r="N341">
        <v>3002</v>
      </c>
      <c r="O341">
        <v>3055</v>
      </c>
      <c r="P341">
        <v>2925</v>
      </c>
      <c r="Q341">
        <v>2907</v>
      </c>
      <c r="S341">
        <f t="shared" si="15"/>
        <v>3204</v>
      </c>
      <c r="T341" s="108">
        <f t="shared" si="14"/>
        <v>-9.2696629213483095E-2</v>
      </c>
    </row>
    <row r="342" spans="1:20" x14ac:dyDescent="0.25">
      <c r="A342" t="s">
        <v>658</v>
      </c>
      <c r="B342">
        <v>677</v>
      </c>
      <c r="C342">
        <v>679</v>
      </c>
      <c r="D342">
        <v>686</v>
      </c>
      <c r="E342">
        <v>761</v>
      </c>
      <c r="F342" s="88">
        <v>685</v>
      </c>
      <c r="G342">
        <v>648</v>
      </c>
      <c r="H342">
        <v>702</v>
      </c>
      <c r="I342">
        <v>677</v>
      </c>
      <c r="J342">
        <v>599</v>
      </c>
      <c r="K342">
        <v>621</v>
      </c>
      <c r="L342">
        <v>615</v>
      </c>
      <c r="M342">
        <v>634</v>
      </c>
      <c r="N342">
        <v>556</v>
      </c>
      <c r="O342">
        <v>641</v>
      </c>
      <c r="P342">
        <v>575</v>
      </c>
      <c r="Q342">
        <v>582</v>
      </c>
      <c r="S342">
        <f t="shared" si="15"/>
        <v>761</v>
      </c>
      <c r="T342" s="108">
        <f t="shared" si="14"/>
        <v>-0.26938239159001309</v>
      </c>
    </row>
    <row r="343" spans="1:20" x14ac:dyDescent="0.25">
      <c r="A343" t="s">
        <v>214</v>
      </c>
      <c r="B343">
        <v>918</v>
      </c>
      <c r="C343">
        <v>889</v>
      </c>
      <c r="D343">
        <v>907</v>
      </c>
      <c r="E343">
        <v>921</v>
      </c>
      <c r="F343" s="88">
        <v>967</v>
      </c>
      <c r="G343">
        <v>917</v>
      </c>
      <c r="H343">
        <v>959</v>
      </c>
      <c r="I343">
        <v>957</v>
      </c>
      <c r="J343">
        <v>963</v>
      </c>
      <c r="K343">
        <v>987</v>
      </c>
      <c r="L343">
        <v>927</v>
      </c>
      <c r="M343">
        <v>903</v>
      </c>
      <c r="N343">
        <v>854</v>
      </c>
      <c r="O343">
        <v>901</v>
      </c>
      <c r="P343">
        <v>868</v>
      </c>
      <c r="Q343">
        <v>802</v>
      </c>
      <c r="S343">
        <f t="shared" si="15"/>
        <v>987</v>
      </c>
      <c r="T343" s="108">
        <f t="shared" si="14"/>
        <v>-0.17063081695966908</v>
      </c>
    </row>
    <row r="344" spans="1:20" x14ac:dyDescent="0.25">
      <c r="A344" t="s">
        <v>216</v>
      </c>
      <c r="B344">
        <v>1448</v>
      </c>
      <c r="C344">
        <v>1379</v>
      </c>
      <c r="D344">
        <v>1466</v>
      </c>
      <c r="E344">
        <v>1506</v>
      </c>
      <c r="F344" s="88">
        <v>1409</v>
      </c>
      <c r="G344">
        <v>1371</v>
      </c>
      <c r="H344">
        <v>1480</v>
      </c>
      <c r="I344">
        <v>1477</v>
      </c>
      <c r="J344">
        <v>1368</v>
      </c>
      <c r="K344">
        <v>1371</v>
      </c>
      <c r="L344">
        <v>1239</v>
      </c>
      <c r="M344">
        <v>1249</v>
      </c>
      <c r="N344">
        <v>1221</v>
      </c>
      <c r="O344">
        <v>1207</v>
      </c>
      <c r="P344">
        <v>1170</v>
      </c>
      <c r="Q344">
        <v>1088</v>
      </c>
      <c r="S344">
        <f t="shared" si="15"/>
        <v>1506</v>
      </c>
      <c r="T344" s="108">
        <f t="shared" si="14"/>
        <v>-0.27755644090305442</v>
      </c>
    </row>
    <row r="345" spans="1:20" x14ac:dyDescent="0.25">
      <c r="A345" t="s">
        <v>738</v>
      </c>
      <c r="B345">
        <v>876</v>
      </c>
      <c r="C345">
        <v>886</v>
      </c>
      <c r="D345">
        <v>842</v>
      </c>
      <c r="E345">
        <v>873</v>
      </c>
      <c r="F345" s="88">
        <v>826</v>
      </c>
      <c r="G345">
        <v>797</v>
      </c>
      <c r="H345">
        <v>794</v>
      </c>
      <c r="I345">
        <v>807</v>
      </c>
      <c r="J345">
        <v>794</v>
      </c>
      <c r="K345">
        <v>776</v>
      </c>
      <c r="L345">
        <v>756</v>
      </c>
      <c r="M345">
        <v>732</v>
      </c>
      <c r="N345">
        <v>679</v>
      </c>
      <c r="O345">
        <v>728</v>
      </c>
      <c r="P345">
        <v>664</v>
      </c>
      <c r="S345">
        <f t="shared" si="15"/>
        <v>886</v>
      </c>
      <c r="T345" s="108">
        <f t="shared" si="14"/>
        <v>-0.25056433408577883</v>
      </c>
    </row>
    <row r="346" spans="1:20" x14ac:dyDescent="0.25">
      <c r="A346" t="s">
        <v>394</v>
      </c>
      <c r="B346">
        <v>1129</v>
      </c>
      <c r="C346">
        <v>1174</v>
      </c>
      <c r="D346">
        <v>1195</v>
      </c>
      <c r="E346">
        <v>1265</v>
      </c>
      <c r="F346" s="88">
        <v>1325</v>
      </c>
      <c r="G346">
        <v>1247</v>
      </c>
      <c r="H346">
        <v>1331</v>
      </c>
      <c r="I346">
        <v>1329</v>
      </c>
      <c r="J346">
        <v>1337</v>
      </c>
      <c r="K346">
        <v>1295</v>
      </c>
      <c r="L346">
        <v>1251</v>
      </c>
      <c r="M346">
        <v>1220</v>
      </c>
      <c r="N346">
        <v>1224</v>
      </c>
      <c r="O346">
        <v>1273</v>
      </c>
      <c r="P346">
        <v>1223</v>
      </c>
      <c r="Q346">
        <v>1181</v>
      </c>
      <c r="S346">
        <f t="shared" si="15"/>
        <v>1337</v>
      </c>
      <c r="T346" s="108">
        <f t="shared" si="14"/>
        <v>-0.10867924528301887</v>
      </c>
    </row>
    <row r="347" spans="1:20" x14ac:dyDescent="0.25">
      <c r="A347" t="s">
        <v>576</v>
      </c>
      <c r="B347">
        <v>1610</v>
      </c>
      <c r="C347">
        <v>1548</v>
      </c>
      <c r="D347">
        <v>1620</v>
      </c>
      <c r="E347">
        <v>1651</v>
      </c>
      <c r="F347" s="88">
        <v>1543</v>
      </c>
      <c r="G347">
        <v>1548</v>
      </c>
      <c r="H347">
        <v>1508</v>
      </c>
      <c r="I347">
        <v>1544</v>
      </c>
      <c r="J347">
        <v>1540</v>
      </c>
      <c r="K347">
        <v>1494</v>
      </c>
      <c r="L347">
        <v>1413</v>
      </c>
      <c r="M347">
        <v>1400</v>
      </c>
      <c r="N347">
        <v>1366</v>
      </c>
      <c r="O347">
        <v>1518</v>
      </c>
      <c r="P347">
        <v>1406</v>
      </c>
      <c r="Q347">
        <v>1430</v>
      </c>
      <c r="S347">
        <f t="shared" si="15"/>
        <v>1651</v>
      </c>
      <c r="T347" s="108">
        <f t="shared" si="14"/>
        <v>-0.17262265293761359</v>
      </c>
    </row>
    <row r="348" spans="1:20" x14ac:dyDescent="0.25">
      <c r="A348" t="s">
        <v>102</v>
      </c>
      <c r="B348">
        <v>1255</v>
      </c>
      <c r="C348">
        <v>1236</v>
      </c>
      <c r="D348">
        <v>1208</v>
      </c>
      <c r="E348">
        <v>1285</v>
      </c>
      <c r="F348" s="88">
        <v>1242</v>
      </c>
      <c r="G348">
        <v>1138</v>
      </c>
      <c r="H348">
        <v>1206</v>
      </c>
      <c r="I348">
        <v>1208</v>
      </c>
      <c r="J348">
        <v>1241</v>
      </c>
      <c r="K348">
        <v>1104</v>
      </c>
      <c r="L348">
        <v>1056</v>
      </c>
      <c r="M348">
        <v>1020</v>
      </c>
      <c r="N348">
        <v>975</v>
      </c>
      <c r="O348">
        <v>1008</v>
      </c>
      <c r="P348">
        <v>979</v>
      </c>
      <c r="Q348">
        <v>953</v>
      </c>
      <c r="S348">
        <f t="shared" si="15"/>
        <v>1285</v>
      </c>
      <c r="T348" s="108">
        <f t="shared" si="14"/>
        <v>-0.25836575875486378</v>
      </c>
    </row>
    <row r="349" spans="1:20" x14ac:dyDescent="0.25">
      <c r="A349" t="s">
        <v>1072</v>
      </c>
      <c r="B349">
        <v>343</v>
      </c>
      <c r="C349">
        <v>363</v>
      </c>
      <c r="D349">
        <v>329</v>
      </c>
      <c r="S349">
        <f t="shared" si="15"/>
        <v>363</v>
      </c>
      <c r="T349" s="108">
        <f t="shared" si="14"/>
        <v>-1</v>
      </c>
    </row>
    <row r="350" spans="1:20" x14ac:dyDescent="0.25">
      <c r="A350" t="s">
        <v>256</v>
      </c>
      <c r="B350">
        <v>865</v>
      </c>
      <c r="C350">
        <v>853</v>
      </c>
      <c r="D350">
        <v>909</v>
      </c>
      <c r="E350">
        <v>927</v>
      </c>
      <c r="F350" s="88">
        <v>933</v>
      </c>
      <c r="G350">
        <v>942</v>
      </c>
      <c r="H350">
        <v>907</v>
      </c>
      <c r="I350">
        <v>915</v>
      </c>
      <c r="J350">
        <v>965</v>
      </c>
      <c r="K350">
        <v>955</v>
      </c>
      <c r="L350">
        <v>931</v>
      </c>
      <c r="M350">
        <v>835</v>
      </c>
      <c r="N350">
        <v>865</v>
      </c>
      <c r="O350">
        <v>946</v>
      </c>
      <c r="P350">
        <v>925</v>
      </c>
      <c r="Q350">
        <v>811</v>
      </c>
      <c r="S350">
        <f t="shared" si="15"/>
        <v>965</v>
      </c>
      <c r="T350" s="108">
        <f t="shared" si="14"/>
        <v>-0.13906581740976642</v>
      </c>
    </row>
    <row r="351" spans="1:20" x14ac:dyDescent="0.25">
      <c r="A351" t="s">
        <v>38</v>
      </c>
      <c r="B351">
        <v>1670</v>
      </c>
      <c r="C351">
        <v>1644</v>
      </c>
      <c r="D351">
        <v>1741</v>
      </c>
      <c r="E351">
        <v>1665</v>
      </c>
      <c r="F351" s="88">
        <v>1675</v>
      </c>
      <c r="G351">
        <v>1629</v>
      </c>
      <c r="H351">
        <v>1591</v>
      </c>
      <c r="I351">
        <v>1647</v>
      </c>
      <c r="J351">
        <v>1687</v>
      </c>
      <c r="K351">
        <v>1568</v>
      </c>
      <c r="L351">
        <v>1528</v>
      </c>
      <c r="M351">
        <v>1470</v>
      </c>
      <c r="N351">
        <v>1442</v>
      </c>
      <c r="O351">
        <v>1457</v>
      </c>
      <c r="P351">
        <v>1436</v>
      </c>
      <c r="Q351">
        <v>1396</v>
      </c>
      <c r="S351">
        <f t="shared" si="15"/>
        <v>1741</v>
      </c>
      <c r="T351" s="108">
        <f t="shared" si="14"/>
        <v>-0.19816197587593343</v>
      </c>
    </row>
    <row r="352" spans="1:20" x14ac:dyDescent="0.25">
      <c r="A352" t="s">
        <v>622</v>
      </c>
      <c r="B352">
        <v>58742</v>
      </c>
      <c r="C352">
        <v>58338</v>
      </c>
      <c r="D352">
        <v>60144</v>
      </c>
      <c r="E352">
        <v>60794</v>
      </c>
      <c r="F352" s="88">
        <v>61131</v>
      </c>
      <c r="G352">
        <v>58710</v>
      </c>
      <c r="H352">
        <v>58403</v>
      </c>
      <c r="I352">
        <v>58033</v>
      </c>
      <c r="J352">
        <v>57316</v>
      </c>
      <c r="K352">
        <v>55883</v>
      </c>
      <c r="L352">
        <v>54186</v>
      </c>
      <c r="M352">
        <v>52524</v>
      </c>
      <c r="N352">
        <v>50472</v>
      </c>
      <c r="O352">
        <v>52278</v>
      </c>
      <c r="P352">
        <v>48947</v>
      </c>
      <c r="Q352">
        <v>47564</v>
      </c>
      <c r="S352">
        <f t="shared" si="15"/>
        <v>61131</v>
      </c>
      <c r="T352" s="108">
        <f t="shared" si="14"/>
        <v>-0.22193322536847104</v>
      </c>
    </row>
    <row r="353" spans="1:20" x14ac:dyDescent="0.25">
      <c r="A353" t="s">
        <v>134</v>
      </c>
      <c r="B353">
        <v>16498</v>
      </c>
      <c r="C353">
        <v>16408</v>
      </c>
      <c r="D353">
        <v>16567</v>
      </c>
      <c r="E353">
        <v>16617</v>
      </c>
      <c r="F353" s="88">
        <v>16869</v>
      </c>
      <c r="G353">
        <v>16154</v>
      </c>
      <c r="H353">
        <v>15997</v>
      </c>
      <c r="I353">
        <v>16017</v>
      </c>
      <c r="J353">
        <v>16003</v>
      </c>
      <c r="K353">
        <v>15771</v>
      </c>
      <c r="L353">
        <v>15052</v>
      </c>
      <c r="M353">
        <v>14882</v>
      </c>
      <c r="N353">
        <v>14270</v>
      </c>
      <c r="O353">
        <v>14391</v>
      </c>
      <c r="P353">
        <v>14391</v>
      </c>
      <c r="Q353">
        <v>14069</v>
      </c>
      <c r="S353">
        <f t="shared" si="15"/>
        <v>16869</v>
      </c>
      <c r="T353" s="108">
        <f t="shared" si="14"/>
        <v>-0.16598494279447507</v>
      </c>
    </row>
    <row r="354" spans="1:20" x14ac:dyDescent="0.25">
      <c r="A354" t="s">
        <v>498</v>
      </c>
      <c r="B354">
        <v>3279</v>
      </c>
      <c r="C354">
        <v>3230</v>
      </c>
      <c r="D354">
        <v>3448</v>
      </c>
      <c r="E354">
        <v>3550</v>
      </c>
      <c r="F354" s="88">
        <v>3420</v>
      </c>
      <c r="G354">
        <v>3272</v>
      </c>
      <c r="H354">
        <v>3306</v>
      </c>
      <c r="I354">
        <v>3305</v>
      </c>
      <c r="J354">
        <v>3194</v>
      </c>
      <c r="K354">
        <v>3152</v>
      </c>
      <c r="L354">
        <v>3017</v>
      </c>
      <c r="M354">
        <v>2899</v>
      </c>
      <c r="N354">
        <v>2791</v>
      </c>
      <c r="O354">
        <v>2803</v>
      </c>
      <c r="P354">
        <v>2660</v>
      </c>
      <c r="Q354">
        <v>2541</v>
      </c>
      <c r="S354">
        <f t="shared" si="15"/>
        <v>3550</v>
      </c>
      <c r="T354" s="108">
        <f t="shared" si="14"/>
        <v>-0.28422535211267608</v>
      </c>
    </row>
    <row r="355" spans="1:20" x14ac:dyDescent="0.25">
      <c r="A355" t="s">
        <v>316</v>
      </c>
      <c r="B355">
        <v>2256</v>
      </c>
      <c r="C355">
        <v>2322</v>
      </c>
      <c r="D355">
        <v>2207</v>
      </c>
      <c r="E355">
        <v>2266</v>
      </c>
      <c r="F355" s="88">
        <v>2345</v>
      </c>
      <c r="G355">
        <v>2233</v>
      </c>
      <c r="H355">
        <v>2212</v>
      </c>
      <c r="I355">
        <v>2233</v>
      </c>
      <c r="J355">
        <v>2260</v>
      </c>
      <c r="K355">
        <v>2220</v>
      </c>
      <c r="L355">
        <v>2059</v>
      </c>
      <c r="M355">
        <v>2044</v>
      </c>
      <c r="N355">
        <v>1936</v>
      </c>
      <c r="O355">
        <v>1875</v>
      </c>
      <c r="P355">
        <v>1871</v>
      </c>
      <c r="Q355">
        <v>1790</v>
      </c>
      <c r="S355">
        <f t="shared" si="15"/>
        <v>2345</v>
      </c>
      <c r="T355" s="108">
        <f t="shared" si="14"/>
        <v>-0.23667377398720679</v>
      </c>
    </row>
    <row r="356" spans="1:20" x14ac:dyDescent="0.25">
      <c r="A356" t="s">
        <v>432</v>
      </c>
      <c r="B356">
        <v>5008</v>
      </c>
      <c r="C356">
        <v>4873</v>
      </c>
      <c r="D356">
        <v>5131</v>
      </c>
      <c r="E356">
        <v>5089</v>
      </c>
      <c r="F356" s="88">
        <v>5030</v>
      </c>
      <c r="G356">
        <v>4706</v>
      </c>
      <c r="H356">
        <v>4647</v>
      </c>
      <c r="I356">
        <v>4587</v>
      </c>
      <c r="J356">
        <v>4503</v>
      </c>
      <c r="K356">
        <v>4381</v>
      </c>
      <c r="L356">
        <v>4181</v>
      </c>
      <c r="M356">
        <v>4027</v>
      </c>
      <c r="N356">
        <v>3557</v>
      </c>
      <c r="O356">
        <v>3525</v>
      </c>
      <c r="P356">
        <v>3393</v>
      </c>
      <c r="Q356">
        <v>3265</v>
      </c>
      <c r="S356">
        <f t="shared" si="15"/>
        <v>5131</v>
      </c>
      <c r="T356" s="108">
        <f t="shared" si="14"/>
        <v>-0.36367179886961609</v>
      </c>
    </row>
    <row r="357" spans="1:20" x14ac:dyDescent="0.25">
      <c r="A357" t="s">
        <v>596</v>
      </c>
      <c r="B357">
        <v>1163</v>
      </c>
      <c r="C357">
        <v>1158</v>
      </c>
      <c r="D357">
        <v>1228</v>
      </c>
      <c r="E357">
        <v>1239</v>
      </c>
      <c r="F357" s="88">
        <v>1224</v>
      </c>
      <c r="G357">
        <v>1327</v>
      </c>
      <c r="H357">
        <v>1260</v>
      </c>
      <c r="I357">
        <v>1291</v>
      </c>
      <c r="J357">
        <v>1346</v>
      </c>
      <c r="K357">
        <v>1204</v>
      </c>
      <c r="L357">
        <v>1229</v>
      </c>
      <c r="M357">
        <v>1230</v>
      </c>
      <c r="N357">
        <v>1119</v>
      </c>
      <c r="O357">
        <v>1180</v>
      </c>
      <c r="P357">
        <v>1110</v>
      </c>
      <c r="Q357">
        <v>1153</v>
      </c>
      <c r="S357">
        <f t="shared" si="15"/>
        <v>1346</v>
      </c>
      <c r="T357" s="108">
        <f t="shared" si="14"/>
        <v>-0.16352675207234368</v>
      </c>
    </row>
    <row r="358" spans="1:20" x14ac:dyDescent="0.25">
      <c r="A358" t="s">
        <v>372</v>
      </c>
      <c r="B358">
        <v>2064</v>
      </c>
      <c r="C358">
        <v>1933</v>
      </c>
      <c r="D358">
        <v>1958</v>
      </c>
      <c r="E358">
        <v>1954</v>
      </c>
      <c r="F358" s="88">
        <v>1932</v>
      </c>
      <c r="G358">
        <v>1916</v>
      </c>
      <c r="H358">
        <v>1808</v>
      </c>
      <c r="I358">
        <v>1851</v>
      </c>
      <c r="J358">
        <v>1824</v>
      </c>
      <c r="K358">
        <v>1682</v>
      </c>
      <c r="L358">
        <v>1704</v>
      </c>
      <c r="M358">
        <v>1595</v>
      </c>
      <c r="N358">
        <v>1494</v>
      </c>
      <c r="O358">
        <v>1557</v>
      </c>
      <c r="P358">
        <v>1372</v>
      </c>
      <c r="Q358">
        <v>1374</v>
      </c>
      <c r="S358">
        <f t="shared" si="15"/>
        <v>2064</v>
      </c>
      <c r="T358" s="108">
        <f t="shared" si="14"/>
        <v>-0.3352713178294574</v>
      </c>
    </row>
    <row r="359" spans="1:20" x14ac:dyDescent="0.25">
      <c r="A359" t="s">
        <v>824</v>
      </c>
      <c r="B359">
        <v>1307</v>
      </c>
      <c r="C359">
        <v>1195</v>
      </c>
      <c r="D359">
        <v>1240</v>
      </c>
      <c r="E359">
        <v>1261</v>
      </c>
      <c r="F359" s="88">
        <v>1201</v>
      </c>
      <c r="G359">
        <v>1171</v>
      </c>
      <c r="H359">
        <v>1155</v>
      </c>
      <c r="I359">
        <v>1174</v>
      </c>
      <c r="J359">
        <v>1135</v>
      </c>
      <c r="K359">
        <v>1107</v>
      </c>
      <c r="S359">
        <f t="shared" si="15"/>
        <v>1307</v>
      </c>
      <c r="T359" s="108">
        <f t="shared" si="14"/>
        <v>-1</v>
      </c>
    </row>
    <row r="360" spans="1:20" x14ac:dyDescent="0.25">
      <c r="A360" t="s">
        <v>116</v>
      </c>
      <c r="B360">
        <v>2156</v>
      </c>
      <c r="C360">
        <v>2092</v>
      </c>
      <c r="D360">
        <v>2156</v>
      </c>
      <c r="E360">
        <v>2083</v>
      </c>
      <c r="F360" s="88">
        <v>2131</v>
      </c>
      <c r="G360">
        <v>2049</v>
      </c>
      <c r="H360">
        <v>1968</v>
      </c>
      <c r="I360">
        <v>1980</v>
      </c>
      <c r="J360">
        <v>1994</v>
      </c>
      <c r="K360">
        <v>2050</v>
      </c>
      <c r="L360">
        <v>1949</v>
      </c>
      <c r="M360">
        <v>1776</v>
      </c>
      <c r="N360">
        <v>1822</v>
      </c>
      <c r="O360">
        <v>1817</v>
      </c>
      <c r="P360">
        <v>1858</v>
      </c>
      <c r="Q360">
        <v>1766</v>
      </c>
      <c r="S360">
        <f t="shared" si="15"/>
        <v>2156</v>
      </c>
      <c r="T360" s="108">
        <f t="shared" si="14"/>
        <v>-0.18089053803339517</v>
      </c>
    </row>
    <row r="361" spans="1:20" x14ac:dyDescent="0.25">
      <c r="A361" t="s">
        <v>258</v>
      </c>
      <c r="B361">
        <v>1386</v>
      </c>
      <c r="C361">
        <v>1302</v>
      </c>
      <c r="D361">
        <v>1281</v>
      </c>
      <c r="E361">
        <v>1273</v>
      </c>
      <c r="F361" s="88">
        <v>1316</v>
      </c>
      <c r="G361">
        <v>1229</v>
      </c>
      <c r="H361">
        <v>1201</v>
      </c>
      <c r="I361">
        <v>1228</v>
      </c>
      <c r="J361">
        <v>1280</v>
      </c>
      <c r="K361">
        <v>1219</v>
      </c>
      <c r="L361">
        <v>1303</v>
      </c>
      <c r="M361">
        <v>1293</v>
      </c>
      <c r="N361">
        <v>1165</v>
      </c>
      <c r="O361">
        <v>1256</v>
      </c>
      <c r="P361">
        <v>1232</v>
      </c>
      <c r="Q361">
        <v>1142</v>
      </c>
      <c r="S361">
        <f t="shared" si="15"/>
        <v>1386</v>
      </c>
      <c r="T361" s="108">
        <f t="shared" si="14"/>
        <v>-0.17604617604617601</v>
      </c>
    </row>
    <row r="362" spans="1:20" x14ac:dyDescent="0.25">
      <c r="A362" t="s">
        <v>246</v>
      </c>
      <c r="B362">
        <v>9084</v>
      </c>
      <c r="C362">
        <v>8825</v>
      </c>
      <c r="D362">
        <v>8895</v>
      </c>
      <c r="E362">
        <v>8986</v>
      </c>
      <c r="F362" s="88">
        <v>9060</v>
      </c>
      <c r="G362">
        <v>8580</v>
      </c>
      <c r="H362">
        <v>8672</v>
      </c>
      <c r="I362">
        <v>8508</v>
      </c>
      <c r="J362">
        <v>8691</v>
      </c>
      <c r="K362">
        <v>8491</v>
      </c>
      <c r="L362">
        <v>8299</v>
      </c>
      <c r="M362">
        <v>8301</v>
      </c>
      <c r="N362">
        <v>7945</v>
      </c>
      <c r="O362">
        <v>8280</v>
      </c>
      <c r="P362">
        <v>8021</v>
      </c>
      <c r="Q362">
        <v>7739</v>
      </c>
      <c r="S362">
        <f t="shared" si="15"/>
        <v>9084</v>
      </c>
      <c r="T362" s="108">
        <f t="shared" si="14"/>
        <v>-0.14806252752091587</v>
      </c>
    </row>
    <row r="363" spans="1:20" x14ac:dyDescent="0.25">
      <c r="A363" t="s">
        <v>260</v>
      </c>
      <c r="B363">
        <v>916</v>
      </c>
      <c r="C363">
        <v>896</v>
      </c>
      <c r="D363">
        <v>863</v>
      </c>
      <c r="E363">
        <v>894</v>
      </c>
      <c r="F363" s="88">
        <v>889</v>
      </c>
      <c r="G363">
        <v>810</v>
      </c>
      <c r="H363">
        <v>846</v>
      </c>
      <c r="I363">
        <v>798</v>
      </c>
      <c r="J363">
        <v>847</v>
      </c>
      <c r="K363">
        <v>816</v>
      </c>
      <c r="L363">
        <v>800</v>
      </c>
      <c r="M363">
        <v>760</v>
      </c>
      <c r="N363">
        <v>736</v>
      </c>
      <c r="O363">
        <v>731</v>
      </c>
      <c r="P363">
        <v>678</v>
      </c>
      <c r="Q363">
        <v>697</v>
      </c>
      <c r="S363">
        <f t="shared" si="15"/>
        <v>916</v>
      </c>
      <c r="T363" s="108">
        <f t="shared" si="14"/>
        <v>-0.25982532751091703</v>
      </c>
    </row>
    <row r="364" spans="1:20" x14ac:dyDescent="0.25">
      <c r="A364" t="s">
        <v>378</v>
      </c>
      <c r="B364">
        <v>1128</v>
      </c>
      <c r="C364">
        <v>1180</v>
      </c>
      <c r="D364">
        <v>1210</v>
      </c>
      <c r="E364">
        <v>1224</v>
      </c>
      <c r="F364" s="88">
        <v>1261</v>
      </c>
      <c r="G364">
        <v>1149</v>
      </c>
      <c r="H364">
        <v>1170</v>
      </c>
      <c r="I364">
        <v>1168</v>
      </c>
      <c r="J364">
        <v>1223</v>
      </c>
      <c r="K364">
        <v>1157</v>
      </c>
      <c r="L364">
        <v>1174</v>
      </c>
      <c r="M364">
        <v>1100</v>
      </c>
      <c r="N364">
        <v>1021</v>
      </c>
      <c r="O364">
        <v>1120</v>
      </c>
      <c r="P364">
        <v>1017</v>
      </c>
      <c r="Q364">
        <v>948</v>
      </c>
      <c r="S364">
        <f t="shared" si="15"/>
        <v>1261</v>
      </c>
      <c r="T364" s="108">
        <f t="shared" si="14"/>
        <v>-0.24821570182394925</v>
      </c>
    </row>
    <row r="365" spans="1:20" x14ac:dyDescent="0.25">
      <c r="A365" t="s">
        <v>74</v>
      </c>
      <c r="B365">
        <v>3366</v>
      </c>
      <c r="C365">
        <v>3392</v>
      </c>
      <c r="D365">
        <v>3472</v>
      </c>
      <c r="E365">
        <v>3364</v>
      </c>
      <c r="F365" s="88">
        <v>3548</v>
      </c>
      <c r="G365">
        <v>3437</v>
      </c>
      <c r="H365">
        <v>3387</v>
      </c>
      <c r="I365">
        <v>3378</v>
      </c>
      <c r="J365">
        <v>3424</v>
      </c>
      <c r="K365">
        <v>3299</v>
      </c>
      <c r="L365">
        <v>3302</v>
      </c>
      <c r="M365">
        <v>3040</v>
      </c>
      <c r="N365">
        <v>3112</v>
      </c>
      <c r="O365">
        <v>3227</v>
      </c>
      <c r="P365">
        <v>2931</v>
      </c>
      <c r="Q365">
        <v>2921</v>
      </c>
      <c r="S365">
        <f t="shared" si="15"/>
        <v>3548</v>
      </c>
      <c r="T365" s="108">
        <f t="shared" si="14"/>
        <v>-0.17671927846674185</v>
      </c>
    </row>
    <row r="366" spans="1:20" x14ac:dyDescent="0.25">
      <c r="A366" t="s">
        <v>28</v>
      </c>
      <c r="B366">
        <v>2449</v>
      </c>
      <c r="C366">
        <v>2443</v>
      </c>
      <c r="D366">
        <v>2478</v>
      </c>
      <c r="E366">
        <v>2432</v>
      </c>
      <c r="F366" s="88">
        <v>2444</v>
      </c>
      <c r="G366">
        <v>2414</v>
      </c>
      <c r="H366">
        <v>2329</v>
      </c>
      <c r="I366">
        <v>2274</v>
      </c>
      <c r="J366">
        <v>2298</v>
      </c>
      <c r="K366">
        <v>2144</v>
      </c>
      <c r="L366">
        <v>2112</v>
      </c>
      <c r="M366">
        <v>2090</v>
      </c>
      <c r="N366">
        <v>1923</v>
      </c>
      <c r="O366">
        <v>1871</v>
      </c>
      <c r="P366">
        <v>1901</v>
      </c>
      <c r="Q366">
        <v>1920</v>
      </c>
      <c r="S366">
        <f t="shared" si="15"/>
        <v>2478</v>
      </c>
      <c r="T366" s="108">
        <f t="shared" si="14"/>
        <v>-0.24495560936238903</v>
      </c>
    </row>
    <row r="367" spans="1:20" x14ac:dyDescent="0.25">
      <c r="A367" t="s">
        <v>242</v>
      </c>
      <c r="B367">
        <v>3877</v>
      </c>
      <c r="C367">
        <v>3627</v>
      </c>
      <c r="D367">
        <v>3655</v>
      </c>
      <c r="E367">
        <v>3809</v>
      </c>
      <c r="F367" s="88">
        <v>3767</v>
      </c>
      <c r="G367">
        <v>3555</v>
      </c>
      <c r="H367">
        <v>3641</v>
      </c>
      <c r="I367">
        <v>3391</v>
      </c>
      <c r="J367">
        <v>3499</v>
      </c>
      <c r="K367">
        <v>3293</v>
      </c>
      <c r="L367">
        <v>3314</v>
      </c>
      <c r="M367">
        <v>3256</v>
      </c>
      <c r="N367">
        <v>3109</v>
      </c>
      <c r="O367">
        <v>2967</v>
      </c>
      <c r="P367">
        <v>3059</v>
      </c>
      <c r="Q367">
        <v>2948</v>
      </c>
      <c r="S367">
        <f t="shared" si="15"/>
        <v>3877</v>
      </c>
      <c r="T367" s="108">
        <f t="shared" si="14"/>
        <v>-0.23961826154242971</v>
      </c>
    </row>
    <row r="368" spans="1:20" x14ac:dyDescent="0.25">
      <c r="A368" t="s">
        <v>272</v>
      </c>
      <c r="B368">
        <v>1204</v>
      </c>
      <c r="C368">
        <v>1070</v>
      </c>
      <c r="D368">
        <v>1165</v>
      </c>
      <c r="E368">
        <v>1153</v>
      </c>
      <c r="F368" s="88">
        <v>1139</v>
      </c>
      <c r="G368">
        <v>1068</v>
      </c>
      <c r="H368">
        <v>1037</v>
      </c>
      <c r="I368">
        <v>1103</v>
      </c>
      <c r="J368">
        <v>1097</v>
      </c>
      <c r="K368">
        <v>1122</v>
      </c>
      <c r="L368">
        <v>1108</v>
      </c>
      <c r="M368">
        <v>1098</v>
      </c>
      <c r="N368">
        <v>1158</v>
      </c>
      <c r="O368">
        <v>1212</v>
      </c>
      <c r="P368">
        <v>1152</v>
      </c>
      <c r="Q368">
        <v>1159</v>
      </c>
      <c r="S368">
        <f t="shared" si="15"/>
        <v>1212</v>
      </c>
      <c r="T368" s="108">
        <f t="shared" si="14"/>
        <v>-4.3189368770764069E-2</v>
      </c>
    </row>
    <row r="369" spans="1:20" x14ac:dyDescent="0.25">
      <c r="A369" t="s">
        <v>676</v>
      </c>
      <c r="B369">
        <v>1137</v>
      </c>
      <c r="C369">
        <v>1135</v>
      </c>
      <c r="D369">
        <v>1202</v>
      </c>
      <c r="E369">
        <v>1101</v>
      </c>
      <c r="F369" s="88">
        <v>1138</v>
      </c>
      <c r="G369">
        <v>1080</v>
      </c>
      <c r="H369">
        <v>1014</v>
      </c>
      <c r="I369">
        <v>1166</v>
      </c>
      <c r="J369">
        <v>1094</v>
      </c>
      <c r="K369">
        <v>1080</v>
      </c>
      <c r="L369">
        <v>1065</v>
      </c>
      <c r="M369">
        <v>1003</v>
      </c>
      <c r="N369">
        <v>973</v>
      </c>
      <c r="O369">
        <v>1022</v>
      </c>
      <c r="P369">
        <v>1001</v>
      </c>
      <c r="Q369">
        <v>1015</v>
      </c>
      <c r="S369">
        <f t="shared" si="15"/>
        <v>1202</v>
      </c>
      <c r="T369" s="108">
        <f t="shared" si="14"/>
        <v>-0.1905158069883528</v>
      </c>
    </row>
    <row r="370" spans="1:20" x14ac:dyDescent="0.25">
      <c r="A370" t="s">
        <v>396</v>
      </c>
      <c r="B370">
        <v>8235</v>
      </c>
      <c r="C370">
        <v>7970</v>
      </c>
      <c r="D370">
        <v>8120</v>
      </c>
      <c r="E370">
        <v>8403</v>
      </c>
      <c r="F370" s="88">
        <v>8316</v>
      </c>
      <c r="G370">
        <v>7792</v>
      </c>
      <c r="H370">
        <v>7960</v>
      </c>
      <c r="I370">
        <v>8028</v>
      </c>
      <c r="J370">
        <v>7864</v>
      </c>
      <c r="K370">
        <v>7674</v>
      </c>
      <c r="L370">
        <v>7397</v>
      </c>
      <c r="M370">
        <v>7241</v>
      </c>
      <c r="N370">
        <v>6811</v>
      </c>
      <c r="O370">
        <v>7026</v>
      </c>
      <c r="P370">
        <v>6858</v>
      </c>
      <c r="Q370">
        <v>6615</v>
      </c>
      <c r="S370">
        <f t="shared" si="15"/>
        <v>8403</v>
      </c>
      <c r="T370" s="108">
        <f t="shared" si="14"/>
        <v>-0.21278114958943239</v>
      </c>
    </row>
    <row r="371" spans="1:20" x14ac:dyDescent="0.25">
      <c r="A371" t="s">
        <v>826</v>
      </c>
      <c r="B371">
        <v>1110</v>
      </c>
      <c r="C371">
        <v>1114</v>
      </c>
      <c r="D371">
        <v>1013</v>
      </c>
      <c r="E371">
        <v>1122</v>
      </c>
      <c r="F371" s="88">
        <v>1039</v>
      </c>
      <c r="G371">
        <v>954</v>
      </c>
      <c r="H371">
        <v>1058</v>
      </c>
      <c r="I371">
        <v>1060</v>
      </c>
      <c r="J371">
        <v>1005</v>
      </c>
      <c r="K371">
        <v>1053</v>
      </c>
      <c r="S371">
        <f t="shared" si="15"/>
        <v>1122</v>
      </c>
      <c r="T371" s="108">
        <f t="shared" si="14"/>
        <v>-1</v>
      </c>
    </row>
    <row r="372" spans="1:20" x14ac:dyDescent="0.25">
      <c r="A372" t="s">
        <v>40</v>
      </c>
      <c r="B372">
        <v>3289</v>
      </c>
      <c r="C372">
        <v>3131</v>
      </c>
      <c r="D372">
        <v>3199</v>
      </c>
      <c r="E372">
        <v>3250</v>
      </c>
      <c r="F372" s="88">
        <v>3084</v>
      </c>
      <c r="G372">
        <v>3009</v>
      </c>
      <c r="H372">
        <v>2878</v>
      </c>
      <c r="I372">
        <v>2889</v>
      </c>
      <c r="J372">
        <v>2986</v>
      </c>
      <c r="K372">
        <v>2903</v>
      </c>
      <c r="L372">
        <v>2758</v>
      </c>
      <c r="M372">
        <v>2608</v>
      </c>
      <c r="N372">
        <v>2623</v>
      </c>
      <c r="O372">
        <v>2679</v>
      </c>
      <c r="P372">
        <v>2593</v>
      </c>
      <c r="Q372">
        <v>2641</v>
      </c>
      <c r="S372">
        <f t="shared" si="15"/>
        <v>3289</v>
      </c>
      <c r="T372" s="108">
        <f t="shared" si="14"/>
        <v>-0.21161447248403775</v>
      </c>
    </row>
    <row r="373" spans="1:20" x14ac:dyDescent="0.25">
      <c r="A373" t="s">
        <v>582</v>
      </c>
      <c r="B373">
        <v>13710</v>
      </c>
      <c r="C373">
        <v>13626</v>
      </c>
      <c r="D373">
        <v>14018</v>
      </c>
      <c r="E373">
        <v>14097</v>
      </c>
      <c r="F373" s="88">
        <v>14237</v>
      </c>
      <c r="G373">
        <v>13569</v>
      </c>
      <c r="H373">
        <v>13531</v>
      </c>
      <c r="I373">
        <v>13542</v>
      </c>
      <c r="J373">
        <v>13423</v>
      </c>
      <c r="K373">
        <v>12881</v>
      </c>
      <c r="L373">
        <v>12749</v>
      </c>
      <c r="M373">
        <v>12192</v>
      </c>
      <c r="N373">
        <v>11880</v>
      </c>
      <c r="O373">
        <v>12451</v>
      </c>
      <c r="P373">
        <v>11740</v>
      </c>
      <c r="Q373">
        <v>11474</v>
      </c>
      <c r="S373">
        <f t="shared" si="15"/>
        <v>14237</v>
      </c>
      <c r="T373" s="108">
        <f t="shared" si="14"/>
        <v>-0.19407178478612064</v>
      </c>
    </row>
    <row r="374" spans="1:20" x14ac:dyDescent="0.25">
      <c r="A374" t="s">
        <v>598</v>
      </c>
      <c r="B374">
        <v>1029</v>
      </c>
      <c r="C374">
        <v>988</v>
      </c>
      <c r="D374">
        <v>959</v>
      </c>
      <c r="E374">
        <v>974</v>
      </c>
      <c r="F374" s="88">
        <v>940</v>
      </c>
      <c r="G374">
        <v>945</v>
      </c>
      <c r="H374">
        <v>932</v>
      </c>
      <c r="I374">
        <v>972</v>
      </c>
      <c r="J374">
        <v>884</v>
      </c>
      <c r="K374">
        <v>865</v>
      </c>
      <c r="L374">
        <v>792</v>
      </c>
      <c r="M374">
        <v>837</v>
      </c>
      <c r="N374">
        <v>798</v>
      </c>
      <c r="O374">
        <v>874</v>
      </c>
      <c r="P374">
        <v>838</v>
      </c>
      <c r="Q374">
        <v>849</v>
      </c>
      <c r="S374">
        <f t="shared" si="15"/>
        <v>1029</v>
      </c>
      <c r="T374" s="108">
        <f t="shared" si="14"/>
        <v>-0.22448979591836737</v>
      </c>
    </row>
    <row r="375" spans="1:20" x14ac:dyDescent="0.25">
      <c r="A375" t="s">
        <v>476</v>
      </c>
      <c r="B375">
        <v>2605</v>
      </c>
      <c r="C375">
        <v>2786</v>
      </c>
      <c r="D375">
        <v>2675</v>
      </c>
      <c r="E375">
        <v>2756</v>
      </c>
      <c r="F375" s="88">
        <v>2708</v>
      </c>
      <c r="G375">
        <v>2629</v>
      </c>
      <c r="H375">
        <v>2751</v>
      </c>
      <c r="I375">
        <v>2764</v>
      </c>
      <c r="J375">
        <v>2741</v>
      </c>
      <c r="K375">
        <v>2642</v>
      </c>
      <c r="L375">
        <v>2472</v>
      </c>
      <c r="M375">
        <v>2555</v>
      </c>
      <c r="N375">
        <v>2350</v>
      </c>
      <c r="O375">
        <v>2347</v>
      </c>
      <c r="P375">
        <v>2220</v>
      </c>
      <c r="Q375">
        <v>2107</v>
      </c>
      <c r="S375">
        <f t="shared" si="15"/>
        <v>2786</v>
      </c>
      <c r="T375" s="108">
        <f t="shared" si="14"/>
        <v>-0.24371859296482412</v>
      </c>
    </row>
    <row r="376" spans="1:20" x14ac:dyDescent="0.25">
      <c r="A376" t="s">
        <v>562</v>
      </c>
      <c r="B376">
        <v>1712</v>
      </c>
      <c r="C376">
        <v>1693</v>
      </c>
      <c r="D376">
        <v>1800</v>
      </c>
      <c r="E376">
        <v>1708</v>
      </c>
      <c r="F376" s="88">
        <v>1777</v>
      </c>
      <c r="G376">
        <v>1683</v>
      </c>
      <c r="H376">
        <v>1771</v>
      </c>
      <c r="I376">
        <v>1707</v>
      </c>
      <c r="J376">
        <v>1813</v>
      </c>
      <c r="K376">
        <v>1814</v>
      </c>
      <c r="L376">
        <v>1743</v>
      </c>
      <c r="M376">
        <v>1717</v>
      </c>
      <c r="N376">
        <v>1559</v>
      </c>
      <c r="O376">
        <v>1669</v>
      </c>
      <c r="P376">
        <v>1658</v>
      </c>
      <c r="Q376">
        <v>1607</v>
      </c>
      <c r="S376">
        <f t="shared" si="15"/>
        <v>1814</v>
      </c>
      <c r="T376" s="108">
        <f t="shared" si="14"/>
        <v>-0.13388888888888884</v>
      </c>
    </row>
    <row r="377" spans="1:20" x14ac:dyDescent="0.25">
      <c r="A377" t="s">
        <v>702</v>
      </c>
      <c r="B377">
        <v>2732</v>
      </c>
      <c r="C377">
        <v>2581</v>
      </c>
      <c r="D377">
        <v>2792</v>
      </c>
      <c r="E377">
        <v>2725</v>
      </c>
      <c r="F377" s="88">
        <v>2730</v>
      </c>
      <c r="G377">
        <v>2488</v>
      </c>
      <c r="H377">
        <v>2522</v>
      </c>
      <c r="I377">
        <v>2524</v>
      </c>
      <c r="J377">
        <v>2475</v>
      </c>
      <c r="K377">
        <v>2364</v>
      </c>
      <c r="L377">
        <v>2366</v>
      </c>
      <c r="M377">
        <v>2255</v>
      </c>
      <c r="N377">
        <v>2033</v>
      </c>
      <c r="O377">
        <v>2067</v>
      </c>
      <c r="P377">
        <v>2035</v>
      </c>
      <c r="Q377">
        <v>2100</v>
      </c>
      <c r="S377">
        <f t="shared" si="15"/>
        <v>2792</v>
      </c>
      <c r="T377" s="108">
        <f t="shared" si="14"/>
        <v>-0.2718481375358166</v>
      </c>
    </row>
    <row r="378" spans="1:20" x14ac:dyDescent="0.25">
      <c r="A378" t="s">
        <v>640</v>
      </c>
      <c r="B378">
        <v>2843</v>
      </c>
      <c r="C378">
        <v>2759</v>
      </c>
      <c r="D378">
        <v>3004</v>
      </c>
      <c r="E378">
        <v>2990</v>
      </c>
      <c r="F378" s="88">
        <v>3073</v>
      </c>
      <c r="G378">
        <v>2911</v>
      </c>
      <c r="H378">
        <v>2923</v>
      </c>
      <c r="I378">
        <v>2847</v>
      </c>
      <c r="J378">
        <v>2848</v>
      </c>
      <c r="K378">
        <v>2840</v>
      </c>
      <c r="L378">
        <v>2591</v>
      </c>
      <c r="M378">
        <v>2632</v>
      </c>
      <c r="N378">
        <v>2519</v>
      </c>
      <c r="O378">
        <v>2580</v>
      </c>
      <c r="P378">
        <v>2391</v>
      </c>
      <c r="Q378">
        <v>2371</v>
      </c>
      <c r="S378">
        <f t="shared" si="15"/>
        <v>3073</v>
      </c>
      <c r="T378" s="108">
        <f t="shared" si="14"/>
        <v>-0.22844126260982756</v>
      </c>
    </row>
    <row r="379" spans="1:20" x14ac:dyDescent="0.25">
      <c r="A379" t="s">
        <v>76</v>
      </c>
      <c r="B379">
        <v>2936</v>
      </c>
      <c r="C379">
        <v>3110</v>
      </c>
      <c r="D379">
        <v>3138</v>
      </c>
      <c r="E379">
        <v>3028</v>
      </c>
      <c r="F379" s="88">
        <v>3098</v>
      </c>
      <c r="G379">
        <v>2918</v>
      </c>
      <c r="H379">
        <v>2975</v>
      </c>
      <c r="I379">
        <v>2874</v>
      </c>
      <c r="J379">
        <v>2876</v>
      </c>
      <c r="K379">
        <v>2875</v>
      </c>
      <c r="L379">
        <v>2784</v>
      </c>
      <c r="M379">
        <v>2796</v>
      </c>
      <c r="N379">
        <v>2493</v>
      </c>
      <c r="O379">
        <v>2525</v>
      </c>
      <c r="P379">
        <v>2488</v>
      </c>
      <c r="Q379">
        <v>2438</v>
      </c>
      <c r="S379">
        <f t="shared" si="15"/>
        <v>3138</v>
      </c>
      <c r="T379" s="108">
        <f t="shared" si="14"/>
        <v>-0.22307202039515617</v>
      </c>
    </row>
    <row r="380" spans="1:20" x14ac:dyDescent="0.25">
      <c r="A380" t="s">
        <v>262</v>
      </c>
      <c r="B380">
        <v>1040</v>
      </c>
      <c r="C380">
        <v>1029</v>
      </c>
      <c r="D380">
        <v>1028</v>
      </c>
      <c r="E380">
        <v>992</v>
      </c>
      <c r="F380" s="88">
        <v>992</v>
      </c>
      <c r="G380">
        <v>937</v>
      </c>
      <c r="H380">
        <v>903</v>
      </c>
      <c r="I380">
        <v>908</v>
      </c>
      <c r="J380">
        <v>922</v>
      </c>
      <c r="K380">
        <v>883</v>
      </c>
      <c r="L380">
        <v>872</v>
      </c>
      <c r="M380">
        <v>849</v>
      </c>
      <c r="N380">
        <v>805</v>
      </c>
      <c r="O380">
        <v>868</v>
      </c>
      <c r="P380">
        <v>857</v>
      </c>
      <c r="Q380">
        <v>766</v>
      </c>
      <c r="S380">
        <f t="shared" si="15"/>
        <v>1040</v>
      </c>
      <c r="T380" s="108">
        <f t="shared" si="14"/>
        <v>-0.26346153846153841</v>
      </c>
    </row>
    <row r="381" spans="1:20" x14ac:dyDescent="0.25">
      <c r="A381" t="s">
        <v>600</v>
      </c>
      <c r="B381">
        <v>927</v>
      </c>
      <c r="C381">
        <v>916</v>
      </c>
      <c r="D381">
        <v>908</v>
      </c>
      <c r="E381">
        <v>913</v>
      </c>
      <c r="F381" s="88">
        <v>966</v>
      </c>
      <c r="G381">
        <v>892</v>
      </c>
      <c r="H381">
        <v>904</v>
      </c>
      <c r="I381">
        <v>964</v>
      </c>
      <c r="J381">
        <v>956</v>
      </c>
      <c r="K381">
        <v>916</v>
      </c>
      <c r="L381">
        <v>984</v>
      </c>
      <c r="M381">
        <v>894</v>
      </c>
      <c r="N381">
        <v>896</v>
      </c>
      <c r="O381">
        <v>983</v>
      </c>
      <c r="P381">
        <v>826</v>
      </c>
      <c r="Q381">
        <v>851</v>
      </c>
      <c r="S381">
        <f t="shared" si="15"/>
        <v>984</v>
      </c>
      <c r="T381" s="108">
        <f t="shared" si="14"/>
        <v>-0.14492753623188404</v>
      </c>
    </row>
    <row r="382" spans="1:20" x14ac:dyDescent="0.25">
      <c r="T382" s="108" t="e">
        <f t="shared" si="14"/>
        <v>#DIV/0!</v>
      </c>
    </row>
    <row r="383" spans="1:20" x14ac:dyDescent="0.25">
      <c r="A383" t="s">
        <v>1048</v>
      </c>
      <c r="B383">
        <v>218</v>
      </c>
      <c r="C383">
        <v>202</v>
      </c>
      <c r="D383">
        <v>173</v>
      </c>
      <c r="S383">
        <f t="shared" si="15"/>
        <v>218</v>
      </c>
      <c r="T383" s="108">
        <f t="shared" si="14"/>
        <v>-1</v>
      </c>
    </row>
    <row r="384" spans="1:20" x14ac:dyDescent="0.25">
      <c r="A384" t="s">
        <v>660</v>
      </c>
      <c r="B384">
        <v>1143</v>
      </c>
      <c r="C384">
        <v>1208</v>
      </c>
      <c r="D384">
        <v>1181</v>
      </c>
      <c r="E384">
        <v>1169</v>
      </c>
      <c r="F384" s="88">
        <v>1208</v>
      </c>
      <c r="G384">
        <v>1206</v>
      </c>
      <c r="H384">
        <v>1169</v>
      </c>
      <c r="I384">
        <v>1177</v>
      </c>
      <c r="J384">
        <v>1155</v>
      </c>
      <c r="K384">
        <v>1150</v>
      </c>
      <c r="L384">
        <v>1177</v>
      </c>
      <c r="M384">
        <v>1134</v>
      </c>
      <c r="N384">
        <v>1056</v>
      </c>
      <c r="O384">
        <v>1098</v>
      </c>
      <c r="P384">
        <v>1015</v>
      </c>
      <c r="Q384">
        <v>965</v>
      </c>
      <c r="S384">
        <f t="shared" ref="S384:S449" si="16">MAX(B384:Q384)</f>
        <v>1208</v>
      </c>
      <c r="T384" s="108">
        <f t="shared" si="14"/>
        <v>-0.20115894039735094</v>
      </c>
    </row>
    <row r="385" spans="1:20" x14ac:dyDescent="0.25">
      <c r="A385" t="s">
        <v>244</v>
      </c>
      <c r="B385">
        <v>2167</v>
      </c>
      <c r="C385">
        <v>2255</v>
      </c>
      <c r="D385">
        <v>2167</v>
      </c>
      <c r="E385">
        <v>2316</v>
      </c>
      <c r="F385" s="88">
        <v>2226</v>
      </c>
      <c r="G385">
        <v>2191</v>
      </c>
      <c r="H385">
        <v>2043</v>
      </c>
      <c r="I385">
        <v>2075</v>
      </c>
      <c r="J385">
        <v>2079</v>
      </c>
      <c r="K385">
        <v>2079</v>
      </c>
      <c r="L385">
        <v>2054</v>
      </c>
      <c r="M385">
        <v>2021</v>
      </c>
      <c r="N385">
        <v>2003</v>
      </c>
      <c r="O385">
        <v>1984</v>
      </c>
      <c r="P385">
        <v>1991</v>
      </c>
      <c r="Q385">
        <v>1924</v>
      </c>
      <c r="S385">
        <f t="shared" si="16"/>
        <v>2316</v>
      </c>
      <c r="T385" s="108">
        <f t="shared" ref="T385:T448" si="17">MIN(N385:Q385)/MAX(B385:G385)-1</f>
        <v>-0.16925734024179617</v>
      </c>
    </row>
    <row r="386" spans="1:20" x14ac:dyDescent="0.25">
      <c r="A386" t="s">
        <v>354</v>
      </c>
      <c r="B386">
        <v>1307</v>
      </c>
      <c r="C386">
        <v>1385</v>
      </c>
      <c r="D386">
        <v>1406</v>
      </c>
      <c r="E386">
        <v>1393</v>
      </c>
      <c r="F386" s="88">
        <v>1365</v>
      </c>
      <c r="G386">
        <v>1341</v>
      </c>
      <c r="H386">
        <v>1370</v>
      </c>
      <c r="I386">
        <v>1340</v>
      </c>
      <c r="J386">
        <v>1284</v>
      </c>
      <c r="K386">
        <v>1365</v>
      </c>
      <c r="L386">
        <v>1314</v>
      </c>
      <c r="M386">
        <v>1227</v>
      </c>
      <c r="N386">
        <v>1220</v>
      </c>
      <c r="O386">
        <v>1247</v>
      </c>
      <c r="P386">
        <v>1310</v>
      </c>
      <c r="Q386">
        <v>1215</v>
      </c>
      <c r="S386">
        <f t="shared" si="16"/>
        <v>1406</v>
      </c>
      <c r="T386" s="108">
        <f t="shared" si="17"/>
        <v>-0.13584637268847799</v>
      </c>
    </row>
    <row r="387" spans="1:20" x14ac:dyDescent="0.25">
      <c r="A387" t="s">
        <v>540</v>
      </c>
      <c r="B387">
        <v>1308</v>
      </c>
      <c r="C387">
        <v>1247</v>
      </c>
      <c r="D387">
        <v>1242</v>
      </c>
      <c r="E387">
        <v>1310</v>
      </c>
      <c r="F387" s="88">
        <v>1314</v>
      </c>
      <c r="G387">
        <v>1240</v>
      </c>
      <c r="H387">
        <v>1279</v>
      </c>
      <c r="I387">
        <v>1333</v>
      </c>
      <c r="J387">
        <v>1386</v>
      </c>
      <c r="K387">
        <v>1271</v>
      </c>
      <c r="L387">
        <v>1235</v>
      </c>
      <c r="M387">
        <v>1381</v>
      </c>
      <c r="N387">
        <v>1185</v>
      </c>
      <c r="O387">
        <v>1313</v>
      </c>
      <c r="P387">
        <v>1260</v>
      </c>
      <c r="Q387">
        <v>1245</v>
      </c>
      <c r="S387">
        <f t="shared" si="16"/>
        <v>1386</v>
      </c>
      <c r="T387" s="108">
        <f t="shared" si="17"/>
        <v>-9.8173515981735182E-2</v>
      </c>
    </row>
    <row r="388" spans="1:20" x14ac:dyDescent="0.25">
      <c r="A388" t="s">
        <v>678</v>
      </c>
      <c r="B388">
        <v>909</v>
      </c>
      <c r="C388">
        <v>846</v>
      </c>
      <c r="D388">
        <v>929</v>
      </c>
      <c r="E388">
        <v>916</v>
      </c>
      <c r="F388" s="88">
        <v>946</v>
      </c>
      <c r="G388">
        <v>917</v>
      </c>
      <c r="H388">
        <v>992</v>
      </c>
      <c r="I388">
        <v>970</v>
      </c>
      <c r="J388">
        <v>975</v>
      </c>
      <c r="K388">
        <v>1057</v>
      </c>
      <c r="L388">
        <v>1030</v>
      </c>
      <c r="M388">
        <v>1015</v>
      </c>
      <c r="N388">
        <v>946</v>
      </c>
      <c r="O388">
        <v>983</v>
      </c>
      <c r="P388">
        <v>942</v>
      </c>
      <c r="Q388">
        <v>1001</v>
      </c>
      <c r="S388">
        <f t="shared" si="16"/>
        <v>1057</v>
      </c>
      <c r="T388" s="108">
        <f t="shared" si="17"/>
        <v>-4.2283298097252064E-3</v>
      </c>
    </row>
    <row r="389" spans="1:20" x14ac:dyDescent="0.25">
      <c r="A389" t="s">
        <v>564</v>
      </c>
      <c r="B389">
        <v>1600</v>
      </c>
      <c r="C389">
        <v>1633</v>
      </c>
      <c r="D389">
        <v>1627</v>
      </c>
      <c r="E389">
        <v>1692</v>
      </c>
      <c r="F389" s="88">
        <v>1654</v>
      </c>
      <c r="G389">
        <v>1615</v>
      </c>
      <c r="H389">
        <v>1586</v>
      </c>
      <c r="I389">
        <v>1677</v>
      </c>
      <c r="J389">
        <v>1553</v>
      </c>
      <c r="K389">
        <v>1606</v>
      </c>
      <c r="L389">
        <v>1533</v>
      </c>
      <c r="M389">
        <v>1414</v>
      </c>
      <c r="N389">
        <v>1383</v>
      </c>
      <c r="O389">
        <v>1360</v>
      </c>
      <c r="P389">
        <v>1360</v>
      </c>
      <c r="Q389">
        <v>1251</v>
      </c>
      <c r="S389">
        <f t="shared" si="16"/>
        <v>1692</v>
      </c>
      <c r="T389" s="108">
        <f t="shared" si="17"/>
        <v>-0.26063829787234039</v>
      </c>
    </row>
    <row r="390" spans="1:20" x14ac:dyDescent="0.25">
      <c r="A390" t="s">
        <v>1060</v>
      </c>
      <c r="B390">
        <v>1482</v>
      </c>
      <c r="C390">
        <v>1464</v>
      </c>
      <c r="D390">
        <v>1432</v>
      </c>
      <c r="E390">
        <v>1457</v>
      </c>
      <c r="F390" s="88">
        <v>1370</v>
      </c>
      <c r="G390">
        <v>1368</v>
      </c>
      <c r="H390">
        <v>1265</v>
      </c>
      <c r="S390">
        <f t="shared" si="16"/>
        <v>1482</v>
      </c>
      <c r="T390" s="108">
        <f t="shared" si="17"/>
        <v>-1</v>
      </c>
    </row>
    <row r="391" spans="1:20" x14ac:dyDescent="0.25">
      <c r="A391" t="s">
        <v>368</v>
      </c>
      <c r="B391">
        <v>1057</v>
      </c>
      <c r="C391">
        <v>1021</v>
      </c>
      <c r="D391">
        <v>1100</v>
      </c>
      <c r="E391">
        <v>1046</v>
      </c>
      <c r="F391" s="88">
        <v>1078</v>
      </c>
      <c r="G391">
        <v>1027</v>
      </c>
      <c r="H391">
        <v>1024</v>
      </c>
      <c r="I391">
        <v>1079</v>
      </c>
      <c r="J391">
        <v>1069</v>
      </c>
      <c r="K391">
        <v>987</v>
      </c>
      <c r="L391">
        <v>979</v>
      </c>
      <c r="M391">
        <v>968</v>
      </c>
      <c r="N391">
        <v>1000</v>
      </c>
      <c r="O391">
        <v>923</v>
      </c>
      <c r="P391">
        <v>828</v>
      </c>
      <c r="Q391">
        <v>806</v>
      </c>
      <c r="S391">
        <f t="shared" si="16"/>
        <v>1100</v>
      </c>
      <c r="T391" s="108">
        <f t="shared" si="17"/>
        <v>-0.26727272727272722</v>
      </c>
    </row>
    <row r="392" spans="1:20" x14ac:dyDescent="0.25">
      <c r="A392" t="s">
        <v>318</v>
      </c>
      <c r="B392">
        <v>2430</v>
      </c>
      <c r="C392">
        <v>2380</v>
      </c>
      <c r="D392">
        <v>2437</v>
      </c>
      <c r="E392">
        <v>2388</v>
      </c>
      <c r="F392" s="88">
        <v>2476</v>
      </c>
      <c r="G392">
        <v>2326</v>
      </c>
      <c r="H392">
        <v>2356</v>
      </c>
      <c r="I392">
        <v>2505</v>
      </c>
      <c r="J392">
        <v>2498</v>
      </c>
      <c r="K392">
        <v>2479</v>
      </c>
      <c r="L392">
        <v>2417</v>
      </c>
      <c r="M392">
        <v>2464</v>
      </c>
      <c r="N392">
        <v>2290</v>
      </c>
      <c r="O392">
        <v>2314</v>
      </c>
      <c r="P392">
        <v>2191</v>
      </c>
      <c r="Q392">
        <v>2152</v>
      </c>
      <c r="S392">
        <f t="shared" si="16"/>
        <v>2505</v>
      </c>
      <c r="T392" s="108">
        <f t="shared" si="17"/>
        <v>-0.13085621970920835</v>
      </c>
    </row>
    <row r="393" spans="1:20" x14ac:dyDescent="0.25">
      <c r="A393" t="s">
        <v>566</v>
      </c>
      <c r="B393">
        <v>1342</v>
      </c>
      <c r="C393">
        <v>1388</v>
      </c>
      <c r="D393">
        <v>1396</v>
      </c>
      <c r="E393">
        <v>1361</v>
      </c>
      <c r="F393" s="88">
        <v>1432</v>
      </c>
      <c r="G393">
        <v>1403</v>
      </c>
      <c r="H393">
        <v>1424</v>
      </c>
      <c r="I393">
        <v>1358</v>
      </c>
      <c r="J393">
        <v>1431</v>
      </c>
      <c r="K393">
        <v>1495</v>
      </c>
      <c r="L393">
        <v>1493</v>
      </c>
      <c r="M393">
        <v>1425</v>
      </c>
      <c r="N393">
        <v>1368</v>
      </c>
      <c r="O393">
        <v>1404</v>
      </c>
      <c r="P393">
        <v>1354</v>
      </c>
      <c r="Q393">
        <v>1253</v>
      </c>
      <c r="S393">
        <f t="shared" si="16"/>
        <v>1495</v>
      </c>
      <c r="T393" s="108">
        <f t="shared" si="17"/>
        <v>-0.125</v>
      </c>
    </row>
    <row r="394" spans="1:20" x14ac:dyDescent="0.25">
      <c r="A394" t="s">
        <v>642</v>
      </c>
      <c r="I394">
        <v>1380</v>
      </c>
      <c r="J394">
        <v>1314</v>
      </c>
      <c r="K394">
        <v>1339</v>
      </c>
      <c r="L394">
        <v>1220</v>
      </c>
      <c r="M394">
        <v>1220</v>
      </c>
      <c r="N394">
        <v>1074</v>
      </c>
      <c r="O394">
        <v>1114</v>
      </c>
      <c r="P394">
        <v>1010</v>
      </c>
      <c r="Q394">
        <v>960</v>
      </c>
      <c r="S394">
        <f t="shared" si="16"/>
        <v>1380</v>
      </c>
      <c r="T394" s="108" t="e">
        <f t="shared" si="17"/>
        <v>#DIV/0!</v>
      </c>
    </row>
    <row r="395" spans="1:20" x14ac:dyDescent="0.25">
      <c r="A395" t="s">
        <v>933</v>
      </c>
      <c r="B395">
        <v>1422</v>
      </c>
      <c r="C395">
        <v>1424</v>
      </c>
      <c r="D395">
        <v>1402</v>
      </c>
      <c r="E395">
        <v>1499</v>
      </c>
      <c r="F395" s="88">
        <v>1462</v>
      </c>
      <c r="G395">
        <v>1474</v>
      </c>
      <c r="H395">
        <v>1443</v>
      </c>
      <c r="S395">
        <f t="shared" si="16"/>
        <v>1499</v>
      </c>
      <c r="T395" s="108">
        <f t="shared" si="17"/>
        <v>-1</v>
      </c>
    </row>
    <row r="396" spans="1:20" x14ac:dyDescent="0.25">
      <c r="A396" t="s">
        <v>720</v>
      </c>
      <c r="B396">
        <v>1056</v>
      </c>
      <c r="C396">
        <v>1090</v>
      </c>
      <c r="D396">
        <v>1079</v>
      </c>
      <c r="E396">
        <v>1089</v>
      </c>
      <c r="F396" s="88">
        <v>1126</v>
      </c>
      <c r="G396">
        <v>1039</v>
      </c>
      <c r="H396">
        <v>1006</v>
      </c>
      <c r="I396">
        <v>1004</v>
      </c>
      <c r="J396">
        <v>1005</v>
      </c>
      <c r="K396">
        <v>1022</v>
      </c>
      <c r="L396">
        <v>971</v>
      </c>
      <c r="M396">
        <v>973</v>
      </c>
      <c r="N396">
        <v>897</v>
      </c>
      <c r="O396">
        <v>943</v>
      </c>
      <c r="P396">
        <v>948</v>
      </c>
      <c r="Q396">
        <v>922</v>
      </c>
      <c r="S396">
        <f t="shared" si="16"/>
        <v>1126</v>
      </c>
      <c r="T396" s="108">
        <f t="shared" si="17"/>
        <v>-0.20337477797513326</v>
      </c>
    </row>
    <row r="397" spans="1:20" x14ac:dyDescent="0.25">
      <c r="A397" t="s">
        <v>662</v>
      </c>
      <c r="B397">
        <v>615</v>
      </c>
      <c r="C397">
        <v>613</v>
      </c>
      <c r="D397">
        <v>638</v>
      </c>
      <c r="E397">
        <v>633</v>
      </c>
      <c r="F397" s="88">
        <v>669</v>
      </c>
      <c r="G397">
        <v>630</v>
      </c>
      <c r="H397">
        <v>565</v>
      </c>
      <c r="I397">
        <v>614</v>
      </c>
      <c r="J397">
        <v>632</v>
      </c>
      <c r="K397">
        <v>557</v>
      </c>
      <c r="L397">
        <v>565</v>
      </c>
      <c r="M397">
        <v>496</v>
      </c>
      <c r="N397">
        <v>523</v>
      </c>
      <c r="O397">
        <v>516</v>
      </c>
      <c r="P397">
        <v>512</v>
      </c>
      <c r="Q397">
        <v>487</v>
      </c>
      <c r="S397">
        <f t="shared" si="16"/>
        <v>669</v>
      </c>
      <c r="T397" s="108">
        <f t="shared" si="17"/>
        <v>-0.27204783258594922</v>
      </c>
    </row>
    <row r="398" spans="1:20" x14ac:dyDescent="0.25">
      <c r="A398" t="s">
        <v>434</v>
      </c>
      <c r="B398">
        <v>4230</v>
      </c>
      <c r="C398">
        <v>4337</v>
      </c>
      <c r="D398">
        <v>4565</v>
      </c>
      <c r="E398">
        <v>4545</v>
      </c>
      <c r="F398" s="88">
        <v>4784</v>
      </c>
      <c r="G398">
        <v>4608</v>
      </c>
      <c r="H398">
        <v>4619</v>
      </c>
      <c r="I398">
        <v>4560</v>
      </c>
      <c r="J398">
        <v>4592</v>
      </c>
      <c r="K398">
        <v>4604</v>
      </c>
      <c r="L398">
        <v>4381</v>
      </c>
      <c r="M398">
        <v>4307</v>
      </c>
      <c r="N398">
        <v>4291</v>
      </c>
      <c r="O398">
        <v>4381</v>
      </c>
      <c r="P398">
        <v>4127</v>
      </c>
      <c r="Q398">
        <v>4151</v>
      </c>
      <c r="S398">
        <f t="shared" si="16"/>
        <v>4784</v>
      </c>
      <c r="T398" s="108">
        <f t="shared" si="17"/>
        <v>-0.13733277591973247</v>
      </c>
    </row>
    <row r="399" spans="1:20" x14ac:dyDescent="0.25">
      <c r="A399" t="s">
        <v>78</v>
      </c>
      <c r="B399">
        <v>2841</v>
      </c>
      <c r="C399">
        <v>2804</v>
      </c>
      <c r="D399">
        <v>2876</v>
      </c>
      <c r="E399">
        <v>2886</v>
      </c>
      <c r="F399" s="88">
        <v>2910</v>
      </c>
      <c r="G399">
        <v>2817</v>
      </c>
      <c r="H399">
        <v>2700</v>
      </c>
      <c r="I399">
        <v>2828</v>
      </c>
      <c r="J399">
        <v>2813</v>
      </c>
      <c r="K399">
        <v>2674</v>
      </c>
      <c r="L399">
        <v>2641</v>
      </c>
      <c r="M399">
        <v>2505</v>
      </c>
      <c r="N399">
        <v>2326</v>
      </c>
      <c r="O399">
        <v>2413</v>
      </c>
      <c r="P399">
        <v>2170</v>
      </c>
      <c r="Q399">
        <v>2161</v>
      </c>
      <c r="S399">
        <f t="shared" si="16"/>
        <v>2910</v>
      </c>
      <c r="T399" s="108">
        <f t="shared" si="17"/>
        <v>-0.25738831615120272</v>
      </c>
    </row>
    <row r="400" spans="1:20" x14ac:dyDescent="0.25">
      <c r="A400" t="s">
        <v>568</v>
      </c>
      <c r="B400">
        <v>1410</v>
      </c>
      <c r="C400">
        <v>1313</v>
      </c>
      <c r="D400">
        <v>1398</v>
      </c>
      <c r="E400">
        <v>1373</v>
      </c>
      <c r="F400" s="88">
        <v>1326</v>
      </c>
      <c r="G400">
        <v>1254</v>
      </c>
      <c r="H400">
        <v>1197</v>
      </c>
      <c r="I400">
        <v>1255</v>
      </c>
      <c r="J400">
        <v>1191</v>
      </c>
      <c r="K400">
        <v>1217</v>
      </c>
      <c r="L400">
        <v>1175</v>
      </c>
      <c r="M400">
        <v>1130</v>
      </c>
      <c r="N400">
        <v>1094</v>
      </c>
      <c r="O400">
        <v>1170</v>
      </c>
      <c r="P400">
        <v>1082</v>
      </c>
      <c r="Q400">
        <v>1068</v>
      </c>
      <c r="S400">
        <f t="shared" si="16"/>
        <v>1410</v>
      </c>
      <c r="T400" s="108">
        <f t="shared" si="17"/>
        <v>-0.24255319148936172</v>
      </c>
    </row>
    <row r="401" spans="1:20" x14ac:dyDescent="0.25">
      <c r="A401" t="s">
        <v>30</v>
      </c>
      <c r="B401">
        <v>13010</v>
      </c>
      <c r="C401">
        <v>12916</v>
      </c>
      <c r="D401">
        <v>13299</v>
      </c>
      <c r="E401">
        <v>13097</v>
      </c>
      <c r="F401" s="88">
        <v>12815</v>
      </c>
      <c r="G401">
        <v>12609</v>
      </c>
      <c r="H401">
        <v>12319</v>
      </c>
      <c r="I401">
        <v>12286</v>
      </c>
      <c r="J401">
        <v>12606</v>
      </c>
      <c r="K401">
        <v>12025</v>
      </c>
      <c r="L401">
        <v>11688</v>
      </c>
      <c r="M401">
        <v>11302</v>
      </c>
      <c r="N401">
        <v>10989</v>
      </c>
      <c r="O401">
        <v>11115</v>
      </c>
      <c r="P401">
        <v>10847</v>
      </c>
      <c r="Q401">
        <v>10673</v>
      </c>
      <c r="S401">
        <f t="shared" si="16"/>
        <v>13299</v>
      </c>
      <c r="T401" s="108">
        <f t="shared" si="17"/>
        <v>-0.1974584555229717</v>
      </c>
    </row>
    <row r="402" spans="1:20" x14ac:dyDescent="0.25">
      <c r="A402" t="s">
        <v>955</v>
      </c>
      <c r="B402">
        <v>537</v>
      </c>
      <c r="C402">
        <v>494</v>
      </c>
      <c r="D402">
        <v>487</v>
      </c>
      <c r="S402">
        <f t="shared" si="16"/>
        <v>537</v>
      </c>
      <c r="T402" s="108">
        <f t="shared" si="17"/>
        <v>-1</v>
      </c>
    </row>
    <row r="403" spans="1:20" x14ac:dyDescent="0.25">
      <c r="A403" t="s">
        <v>356</v>
      </c>
      <c r="B403">
        <v>808</v>
      </c>
      <c r="C403">
        <v>754</v>
      </c>
      <c r="D403">
        <v>917</v>
      </c>
      <c r="E403">
        <v>855</v>
      </c>
      <c r="F403" s="88">
        <v>898</v>
      </c>
      <c r="G403">
        <v>815</v>
      </c>
      <c r="H403">
        <v>918</v>
      </c>
      <c r="I403">
        <v>898</v>
      </c>
      <c r="J403">
        <v>922</v>
      </c>
      <c r="K403">
        <v>860</v>
      </c>
      <c r="L403">
        <v>966</v>
      </c>
      <c r="M403">
        <v>907</v>
      </c>
      <c r="N403">
        <v>822</v>
      </c>
      <c r="O403">
        <v>884</v>
      </c>
      <c r="P403">
        <v>842</v>
      </c>
      <c r="Q403">
        <v>847</v>
      </c>
      <c r="S403">
        <f t="shared" si="16"/>
        <v>966</v>
      </c>
      <c r="T403" s="108">
        <f t="shared" si="17"/>
        <v>-0.10359869138495092</v>
      </c>
    </row>
    <row r="404" spans="1:20" x14ac:dyDescent="0.25">
      <c r="A404" t="s">
        <v>708</v>
      </c>
      <c r="I404">
        <v>1333</v>
      </c>
      <c r="J404">
        <v>1321</v>
      </c>
      <c r="K404">
        <v>1370</v>
      </c>
      <c r="L404">
        <v>1322</v>
      </c>
      <c r="M404">
        <v>1201</v>
      </c>
      <c r="N404">
        <v>1207</v>
      </c>
      <c r="O404">
        <v>1205</v>
      </c>
      <c r="P404">
        <v>1204</v>
      </c>
      <c r="Q404">
        <v>1139</v>
      </c>
      <c r="S404">
        <f t="shared" si="16"/>
        <v>1370</v>
      </c>
      <c r="T404" s="108" t="e">
        <f t="shared" si="17"/>
        <v>#DIV/0!</v>
      </c>
    </row>
    <row r="405" spans="1:20" x14ac:dyDescent="0.25">
      <c r="A405" t="s">
        <v>578</v>
      </c>
      <c r="B405">
        <v>1451</v>
      </c>
      <c r="C405">
        <v>1368</v>
      </c>
      <c r="D405">
        <v>1510</v>
      </c>
      <c r="E405">
        <v>1526</v>
      </c>
      <c r="F405" s="88">
        <v>1465</v>
      </c>
      <c r="G405">
        <v>1380</v>
      </c>
      <c r="H405">
        <v>1416</v>
      </c>
      <c r="I405">
        <v>1413</v>
      </c>
      <c r="J405">
        <v>1436</v>
      </c>
      <c r="K405">
        <v>1412</v>
      </c>
      <c r="L405">
        <v>1479</v>
      </c>
      <c r="M405">
        <v>1501</v>
      </c>
      <c r="N405">
        <v>1389</v>
      </c>
      <c r="O405">
        <v>1492</v>
      </c>
      <c r="P405">
        <v>1519</v>
      </c>
      <c r="Q405">
        <v>1431</v>
      </c>
      <c r="S405">
        <f t="shared" si="16"/>
        <v>1526</v>
      </c>
      <c r="T405" s="108">
        <f t="shared" si="17"/>
        <v>-8.9777195281782407E-2</v>
      </c>
    </row>
    <row r="406" spans="1:20" x14ac:dyDescent="0.25">
      <c r="A406" t="s">
        <v>1065</v>
      </c>
      <c r="B406">
        <v>1436</v>
      </c>
      <c r="C406">
        <v>1464</v>
      </c>
      <c r="D406">
        <v>1517</v>
      </c>
      <c r="S406">
        <f t="shared" si="16"/>
        <v>1517</v>
      </c>
      <c r="T406" s="108">
        <f t="shared" si="17"/>
        <v>-1</v>
      </c>
    </row>
    <row r="407" spans="1:20" x14ac:dyDescent="0.25">
      <c r="A407" t="s">
        <v>154</v>
      </c>
      <c r="B407">
        <v>4072</v>
      </c>
      <c r="C407">
        <v>4061</v>
      </c>
      <c r="D407">
        <v>4145</v>
      </c>
      <c r="E407">
        <v>4113</v>
      </c>
      <c r="F407" s="88">
        <v>4210</v>
      </c>
      <c r="G407">
        <v>4033</v>
      </c>
      <c r="H407">
        <v>3976</v>
      </c>
      <c r="I407">
        <v>3985</v>
      </c>
      <c r="J407">
        <v>4061</v>
      </c>
      <c r="K407">
        <v>4026</v>
      </c>
      <c r="L407">
        <v>3983</v>
      </c>
      <c r="M407">
        <v>3928</v>
      </c>
      <c r="N407">
        <v>3844</v>
      </c>
      <c r="O407">
        <v>3857</v>
      </c>
      <c r="P407">
        <v>3646</v>
      </c>
      <c r="Q407">
        <v>3502</v>
      </c>
      <c r="S407">
        <f t="shared" si="16"/>
        <v>4210</v>
      </c>
      <c r="T407" s="108">
        <f t="shared" si="17"/>
        <v>-0.16817102137767226</v>
      </c>
    </row>
    <row r="408" spans="1:20" x14ac:dyDescent="0.25">
      <c r="A408" t="s">
        <v>680</v>
      </c>
      <c r="B408">
        <v>35650</v>
      </c>
      <c r="C408">
        <v>69874</v>
      </c>
      <c r="D408">
        <v>71904</v>
      </c>
      <c r="E408">
        <v>71196</v>
      </c>
      <c r="F408" s="88">
        <v>70476</v>
      </c>
      <c r="G408">
        <v>101241</v>
      </c>
      <c r="H408">
        <v>100632</v>
      </c>
      <c r="I408">
        <v>99837</v>
      </c>
      <c r="J408">
        <v>98808</v>
      </c>
      <c r="K408">
        <v>32176</v>
      </c>
      <c r="L408">
        <v>31274</v>
      </c>
      <c r="M408">
        <v>29704</v>
      </c>
      <c r="N408">
        <v>28638</v>
      </c>
      <c r="O408">
        <v>28781</v>
      </c>
      <c r="P408">
        <v>28296</v>
      </c>
      <c r="Q408">
        <v>27374</v>
      </c>
      <c r="S408">
        <f t="shared" si="16"/>
        <v>101241</v>
      </c>
      <c r="T408" s="108">
        <f t="shared" si="17"/>
        <v>-0.72961547199257226</v>
      </c>
    </row>
    <row r="409" spans="1:20" x14ac:dyDescent="0.25">
      <c r="A409" t="s">
        <v>288</v>
      </c>
      <c r="B409">
        <v>3634</v>
      </c>
      <c r="C409">
        <v>3674</v>
      </c>
      <c r="D409">
        <v>3679</v>
      </c>
      <c r="E409">
        <v>3746</v>
      </c>
      <c r="F409" s="88">
        <v>3816</v>
      </c>
      <c r="G409">
        <v>3715</v>
      </c>
      <c r="H409">
        <v>3748</v>
      </c>
      <c r="I409">
        <v>3752</v>
      </c>
      <c r="J409">
        <v>3760</v>
      </c>
      <c r="K409">
        <v>3876</v>
      </c>
      <c r="L409">
        <v>3715</v>
      </c>
      <c r="M409">
        <v>3695</v>
      </c>
      <c r="N409">
        <v>3402</v>
      </c>
      <c r="O409">
        <v>3529</v>
      </c>
      <c r="P409">
        <v>3502</v>
      </c>
      <c r="Q409">
        <v>3347</v>
      </c>
      <c r="S409">
        <f t="shared" si="16"/>
        <v>3876</v>
      </c>
      <c r="T409" s="108">
        <f t="shared" si="17"/>
        <v>-0.12290356394129975</v>
      </c>
    </row>
    <row r="410" spans="1:20" x14ac:dyDescent="0.25">
      <c r="A410" t="s">
        <v>478</v>
      </c>
      <c r="B410">
        <v>4582</v>
      </c>
      <c r="C410">
        <v>4533</v>
      </c>
      <c r="D410">
        <v>4823</v>
      </c>
      <c r="E410">
        <v>4811</v>
      </c>
      <c r="F410" s="88">
        <v>4832</v>
      </c>
      <c r="G410">
        <v>4721</v>
      </c>
      <c r="H410">
        <v>4618</v>
      </c>
      <c r="I410">
        <v>4651</v>
      </c>
      <c r="J410">
        <v>4700</v>
      </c>
      <c r="K410">
        <v>4684</v>
      </c>
      <c r="L410">
        <v>4468</v>
      </c>
      <c r="M410">
        <v>4482</v>
      </c>
      <c r="N410">
        <v>4197</v>
      </c>
      <c r="O410">
        <v>4136</v>
      </c>
      <c r="P410">
        <v>4040</v>
      </c>
      <c r="Q410">
        <v>3941</v>
      </c>
      <c r="S410">
        <f t="shared" si="16"/>
        <v>4832</v>
      </c>
      <c r="T410" s="108">
        <f t="shared" si="17"/>
        <v>-0.18439569536423839</v>
      </c>
    </row>
    <row r="411" spans="1:20" x14ac:dyDescent="0.25">
      <c r="A411" t="s">
        <v>436</v>
      </c>
      <c r="B411">
        <v>5246</v>
      </c>
      <c r="C411">
        <v>5335</v>
      </c>
      <c r="D411">
        <v>5546</v>
      </c>
      <c r="E411">
        <v>5477</v>
      </c>
      <c r="F411" s="88">
        <v>5451</v>
      </c>
      <c r="G411">
        <v>5152</v>
      </c>
      <c r="H411">
        <v>5110</v>
      </c>
      <c r="I411">
        <v>5038</v>
      </c>
      <c r="J411">
        <v>4860</v>
      </c>
      <c r="K411">
        <v>4721</v>
      </c>
      <c r="L411">
        <v>4697</v>
      </c>
      <c r="M411">
        <v>4471</v>
      </c>
      <c r="N411">
        <v>4258</v>
      </c>
      <c r="O411">
        <v>4198</v>
      </c>
      <c r="P411">
        <v>3812</v>
      </c>
      <c r="Q411">
        <v>3924</v>
      </c>
      <c r="S411">
        <f t="shared" si="16"/>
        <v>5546</v>
      </c>
      <c r="T411" s="108">
        <f t="shared" si="17"/>
        <v>-0.31265777136675077</v>
      </c>
    </row>
    <row r="412" spans="1:20" x14ac:dyDescent="0.25">
      <c r="A412" t="s">
        <v>956</v>
      </c>
      <c r="B412">
        <v>739</v>
      </c>
      <c r="C412">
        <v>736</v>
      </c>
      <c r="D412">
        <v>746</v>
      </c>
      <c r="S412">
        <f t="shared" si="16"/>
        <v>746</v>
      </c>
      <c r="T412" s="108">
        <f t="shared" si="17"/>
        <v>-1</v>
      </c>
    </row>
    <row r="413" spans="1:20" x14ac:dyDescent="0.25">
      <c r="A413" t="s">
        <v>54</v>
      </c>
      <c r="B413">
        <v>2459</v>
      </c>
      <c r="C413">
        <v>2423</v>
      </c>
      <c r="D413">
        <v>2542</v>
      </c>
      <c r="E413">
        <v>2395</v>
      </c>
      <c r="F413" s="88">
        <v>2484</v>
      </c>
      <c r="G413">
        <v>2366</v>
      </c>
      <c r="H413">
        <v>2346</v>
      </c>
      <c r="I413">
        <v>2395</v>
      </c>
      <c r="J413">
        <v>2297</v>
      </c>
      <c r="K413">
        <v>2143</v>
      </c>
      <c r="L413">
        <v>2174</v>
      </c>
      <c r="M413">
        <v>2100</v>
      </c>
      <c r="N413">
        <v>1945</v>
      </c>
      <c r="O413">
        <v>1932</v>
      </c>
      <c r="P413">
        <v>1914</v>
      </c>
      <c r="Q413">
        <v>1800</v>
      </c>
      <c r="S413">
        <f t="shared" si="16"/>
        <v>2542</v>
      </c>
      <c r="T413" s="108">
        <f t="shared" si="17"/>
        <v>-0.29189614476789927</v>
      </c>
    </row>
    <row r="414" spans="1:20" x14ac:dyDescent="0.25">
      <c r="A414" t="s">
        <v>274</v>
      </c>
      <c r="B414">
        <v>1545</v>
      </c>
      <c r="C414">
        <v>1591</v>
      </c>
      <c r="D414">
        <v>1555</v>
      </c>
      <c r="E414">
        <v>1557</v>
      </c>
      <c r="F414" s="88">
        <v>1619</v>
      </c>
      <c r="G414">
        <v>1521</v>
      </c>
      <c r="H414">
        <v>1506</v>
      </c>
      <c r="I414">
        <v>1464</v>
      </c>
      <c r="J414">
        <v>1441</v>
      </c>
      <c r="K414">
        <v>1474</v>
      </c>
      <c r="L414">
        <v>1438</v>
      </c>
      <c r="M414">
        <v>1444</v>
      </c>
      <c r="N414">
        <v>1369</v>
      </c>
      <c r="O414">
        <v>1391</v>
      </c>
      <c r="P414">
        <v>1326</v>
      </c>
      <c r="Q414">
        <v>1376</v>
      </c>
      <c r="S414">
        <f t="shared" si="16"/>
        <v>1619</v>
      </c>
      <c r="T414" s="108">
        <f t="shared" si="17"/>
        <v>-0.18097591105620758</v>
      </c>
    </row>
    <row r="415" spans="1:20" x14ac:dyDescent="0.25">
      <c r="A415" t="s">
        <v>264</v>
      </c>
      <c r="B415">
        <v>6241</v>
      </c>
      <c r="C415">
        <v>5997</v>
      </c>
      <c r="D415">
        <v>6313</v>
      </c>
      <c r="E415">
        <v>6273</v>
      </c>
      <c r="F415" s="88">
        <v>6305</v>
      </c>
      <c r="G415">
        <v>6090</v>
      </c>
      <c r="H415">
        <v>5885</v>
      </c>
      <c r="I415">
        <v>6086</v>
      </c>
      <c r="J415">
        <v>5951</v>
      </c>
      <c r="K415">
        <v>5970</v>
      </c>
      <c r="L415">
        <v>5964</v>
      </c>
      <c r="M415">
        <v>5854</v>
      </c>
      <c r="N415">
        <v>5745</v>
      </c>
      <c r="O415">
        <v>5998</v>
      </c>
      <c r="P415">
        <v>5757</v>
      </c>
      <c r="Q415">
        <v>5728</v>
      </c>
      <c r="S415">
        <f t="shared" si="16"/>
        <v>6313</v>
      </c>
      <c r="T415" s="108">
        <f t="shared" si="17"/>
        <v>-9.2665927451290986E-2</v>
      </c>
    </row>
    <row r="416" spans="1:20" x14ac:dyDescent="0.25">
      <c r="A416" t="s">
        <v>370</v>
      </c>
      <c r="B416">
        <v>1354</v>
      </c>
      <c r="C416">
        <v>1343</v>
      </c>
      <c r="D416">
        <v>1456</v>
      </c>
      <c r="E416">
        <v>1515</v>
      </c>
      <c r="F416" s="88">
        <v>1544</v>
      </c>
      <c r="G416">
        <v>1512</v>
      </c>
      <c r="H416">
        <v>1484</v>
      </c>
      <c r="I416">
        <v>1505</v>
      </c>
      <c r="J416">
        <v>1500</v>
      </c>
      <c r="K416">
        <v>1439</v>
      </c>
      <c r="L416">
        <v>1397</v>
      </c>
      <c r="M416">
        <v>1344</v>
      </c>
      <c r="N416">
        <v>1305</v>
      </c>
      <c r="O416">
        <v>1373</v>
      </c>
      <c r="P416">
        <v>1330</v>
      </c>
      <c r="Q416">
        <v>1319</v>
      </c>
      <c r="S416">
        <f t="shared" si="16"/>
        <v>1544</v>
      </c>
      <c r="T416" s="108">
        <f t="shared" si="17"/>
        <v>-0.15479274611398963</v>
      </c>
    </row>
    <row r="417" spans="1:20" x14ac:dyDescent="0.25">
      <c r="A417" t="s">
        <v>828</v>
      </c>
      <c r="B417">
        <v>1269</v>
      </c>
      <c r="C417">
        <v>1192</v>
      </c>
      <c r="D417">
        <v>1206</v>
      </c>
      <c r="E417">
        <v>1247</v>
      </c>
      <c r="F417" s="88">
        <v>1274</v>
      </c>
      <c r="G417">
        <v>1211</v>
      </c>
      <c r="H417">
        <v>1193</v>
      </c>
      <c r="I417">
        <v>1127</v>
      </c>
      <c r="J417">
        <v>1161</v>
      </c>
      <c r="K417">
        <v>1128</v>
      </c>
      <c r="S417">
        <f t="shared" si="16"/>
        <v>1274</v>
      </c>
      <c r="T417" s="108">
        <f t="shared" si="17"/>
        <v>-1</v>
      </c>
    </row>
    <row r="418" spans="1:20" x14ac:dyDescent="0.25">
      <c r="A418" t="s">
        <v>602</v>
      </c>
      <c r="B418">
        <v>1303</v>
      </c>
      <c r="C418">
        <v>1309</v>
      </c>
      <c r="D418">
        <v>1306</v>
      </c>
      <c r="E418">
        <v>1296</v>
      </c>
      <c r="F418" s="88">
        <v>1385</v>
      </c>
      <c r="G418">
        <v>1240</v>
      </c>
      <c r="H418">
        <v>1214</v>
      </c>
      <c r="I418">
        <v>1282</v>
      </c>
      <c r="J418">
        <v>1251</v>
      </c>
      <c r="K418">
        <v>1211</v>
      </c>
      <c r="L418">
        <v>1191</v>
      </c>
      <c r="M418">
        <v>1133</v>
      </c>
      <c r="N418">
        <v>1040</v>
      </c>
      <c r="O418">
        <v>1207</v>
      </c>
      <c r="P418">
        <v>1075</v>
      </c>
      <c r="Q418">
        <v>1089</v>
      </c>
      <c r="S418">
        <f t="shared" si="16"/>
        <v>1385</v>
      </c>
      <c r="T418" s="108">
        <f t="shared" si="17"/>
        <v>-0.24909747292418771</v>
      </c>
    </row>
    <row r="419" spans="1:20" x14ac:dyDescent="0.25">
      <c r="A419" t="s">
        <v>518</v>
      </c>
      <c r="B419">
        <v>1304</v>
      </c>
      <c r="C419">
        <v>1242</v>
      </c>
      <c r="D419">
        <v>1322</v>
      </c>
      <c r="E419">
        <v>1314</v>
      </c>
      <c r="F419" s="88">
        <v>1312</v>
      </c>
      <c r="G419">
        <v>1304</v>
      </c>
      <c r="H419">
        <v>1356</v>
      </c>
      <c r="I419">
        <v>1323</v>
      </c>
      <c r="J419">
        <v>1407</v>
      </c>
      <c r="K419">
        <v>1279</v>
      </c>
      <c r="L419">
        <v>1314</v>
      </c>
      <c r="M419">
        <v>1240</v>
      </c>
      <c r="N419">
        <v>1231</v>
      </c>
      <c r="O419">
        <v>1342</v>
      </c>
      <c r="P419">
        <v>1299</v>
      </c>
      <c r="Q419">
        <v>1317</v>
      </c>
      <c r="S419">
        <f t="shared" si="16"/>
        <v>1407</v>
      </c>
      <c r="T419" s="108">
        <f t="shared" si="17"/>
        <v>-6.8835098335854772E-2</v>
      </c>
    </row>
    <row r="420" spans="1:20" x14ac:dyDescent="0.25">
      <c r="A420" t="s">
        <v>1073</v>
      </c>
      <c r="B420">
        <v>781</v>
      </c>
      <c r="C420">
        <v>749</v>
      </c>
      <c r="D420">
        <v>762</v>
      </c>
      <c r="S420">
        <f t="shared" si="16"/>
        <v>781</v>
      </c>
      <c r="T420" s="108">
        <f t="shared" si="17"/>
        <v>-1</v>
      </c>
    </row>
    <row r="421" spans="1:20" x14ac:dyDescent="0.25">
      <c r="A421" t="s">
        <v>790</v>
      </c>
      <c r="B421">
        <v>996</v>
      </c>
      <c r="C421">
        <v>1013</v>
      </c>
      <c r="D421">
        <v>1020</v>
      </c>
      <c r="E421">
        <v>1061</v>
      </c>
      <c r="F421" s="88">
        <v>1043</v>
      </c>
      <c r="G421">
        <v>994</v>
      </c>
      <c r="H421">
        <v>953</v>
      </c>
      <c r="I421">
        <v>979</v>
      </c>
      <c r="J421">
        <v>959</v>
      </c>
      <c r="K421">
        <v>952</v>
      </c>
      <c r="L421">
        <v>891</v>
      </c>
      <c r="M421">
        <v>916</v>
      </c>
      <c r="S421">
        <f t="shared" si="16"/>
        <v>1061</v>
      </c>
      <c r="T421" s="108">
        <f t="shared" si="17"/>
        <v>-1</v>
      </c>
    </row>
    <row r="422" spans="1:20" x14ac:dyDescent="0.25">
      <c r="A422" t="s">
        <v>374</v>
      </c>
      <c r="B422">
        <v>1362</v>
      </c>
      <c r="C422">
        <v>1353</v>
      </c>
      <c r="D422" s="87">
        <v>1409</v>
      </c>
      <c r="E422">
        <v>1395</v>
      </c>
      <c r="F422" s="88">
        <v>1378</v>
      </c>
      <c r="G422">
        <v>1344</v>
      </c>
      <c r="H422">
        <v>1366</v>
      </c>
      <c r="I422">
        <v>1397</v>
      </c>
      <c r="J422">
        <v>1400</v>
      </c>
      <c r="K422">
        <v>1379</v>
      </c>
      <c r="L422">
        <v>1327</v>
      </c>
      <c r="M422">
        <v>1264</v>
      </c>
      <c r="N422">
        <v>1209</v>
      </c>
      <c r="O422">
        <v>1299</v>
      </c>
      <c r="P422">
        <v>1191</v>
      </c>
      <c r="Q422">
        <v>1181</v>
      </c>
      <c r="S422">
        <f t="shared" si="16"/>
        <v>1409</v>
      </c>
      <c r="T422" s="108">
        <f t="shared" si="17"/>
        <v>-0.16181689141234923</v>
      </c>
    </row>
    <row r="423" spans="1:20" x14ac:dyDescent="0.25">
      <c r="A423" t="s">
        <v>500</v>
      </c>
      <c r="B423" s="87">
        <v>2022</v>
      </c>
      <c r="C423">
        <v>1964</v>
      </c>
      <c r="D423">
        <v>1976</v>
      </c>
      <c r="E423">
        <v>1998</v>
      </c>
      <c r="F423" s="88">
        <v>1896</v>
      </c>
      <c r="G423">
        <v>1744</v>
      </c>
      <c r="H423">
        <v>1852</v>
      </c>
      <c r="I423">
        <v>1721</v>
      </c>
      <c r="J423">
        <v>1764</v>
      </c>
      <c r="K423">
        <v>1708</v>
      </c>
      <c r="L423">
        <v>1586</v>
      </c>
      <c r="M423">
        <v>1521</v>
      </c>
      <c r="N423">
        <v>1506</v>
      </c>
      <c r="O423">
        <v>1507</v>
      </c>
      <c r="P423">
        <v>1490</v>
      </c>
      <c r="Q423">
        <v>1435</v>
      </c>
      <c r="S423">
        <f t="shared" si="16"/>
        <v>2022</v>
      </c>
      <c r="T423" s="108">
        <f t="shared" si="17"/>
        <v>-0.29030662710187938</v>
      </c>
    </row>
    <row r="424" spans="1:20" x14ac:dyDescent="0.25">
      <c r="A424" t="s">
        <v>664</v>
      </c>
      <c r="B424">
        <v>488</v>
      </c>
      <c r="C424">
        <v>490</v>
      </c>
      <c r="D424">
        <v>492</v>
      </c>
      <c r="E424">
        <v>444</v>
      </c>
      <c r="F424" s="88">
        <v>507</v>
      </c>
      <c r="G424">
        <v>473</v>
      </c>
      <c r="H424">
        <v>467</v>
      </c>
      <c r="I424">
        <v>454</v>
      </c>
      <c r="J424">
        <v>464</v>
      </c>
      <c r="K424">
        <v>432</v>
      </c>
      <c r="L424">
        <v>410</v>
      </c>
      <c r="M424">
        <v>371</v>
      </c>
      <c r="N424">
        <v>389</v>
      </c>
      <c r="O424">
        <v>419</v>
      </c>
      <c r="P424">
        <v>400</v>
      </c>
      <c r="Q424">
        <v>363</v>
      </c>
      <c r="S424">
        <f t="shared" si="16"/>
        <v>507</v>
      </c>
      <c r="T424" s="108">
        <f t="shared" si="17"/>
        <v>-0.28402366863905326</v>
      </c>
    </row>
    <row r="425" spans="1:20" x14ac:dyDescent="0.25">
      <c r="A425" t="s">
        <v>850</v>
      </c>
      <c r="B425" s="87">
        <v>838</v>
      </c>
      <c r="C425">
        <v>834</v>
      </c>
      <c r="D425">
        <v>838</v>
      </c>
      <c r="E425">
        <v>827</v>
      </c>
      <c r="F425" s="88">
        <v>827</v>
      </c>
      <c r="G425">
        <v>781</v>
      </c>
      <c r="H425">
        <v>791</v>
      </c>
      <c r="I425">
        <v>748</v>
      </c>
      <c r="J425">
        <v>763</v>
      </c>
      <c r="K425">
        <v>769</v>
      </c>
      <c r="S425">
        <f t="shared" si="16"/>
        <v>838</v>
      </c>
      <c r="T425" s="108">
        <f t="shared" si="17"/>
        <v>-1</v>
      </c>
    </row>
    <row r="426" spans="1:20" x14ac:dyDescent="0.25">
      <c r="A426" t="s">
        <v>104</v>
      </c>
      <c r="B426" s="87">
        <v>1243</v>
      </c>
      <c r="C426">
        <v>1169</v>
      </c>
      <c r="D426">
        <v>1198</v>
      </c>
      <c r="E426">
        <v>1116</v>
      </c>
      <c r="F426" s="88">
        <v>1168</v>
      </c>
      <c r="G426">
        <v>1142</v>
      </c>
      <c r="H426">
        <v>1011</v>
      </c>
      <c r="I426">
        <v>1076</v>
      </c>
      <c r="J426">
        <v>1000</v>
      </c>
      <c r="K426">
        <v>1034</v>
      </c>
      <c r="L426">
        <v>995</v>
      </c>
      <c r="M426">
        <v>1001</v>
      </c>
      <c r="N426">
        <v>946</v>
      </c>
      <c r="O426">
        <v>1013</v>
      </c>
      <c r="P426">
        <v>1029</v>
      </c>
      <c r="Q426">
        <v>944</v>
      </c>
      <c r="S426">
        <f t="shared" si="16"/>
        <v>1243</v>
      </c>
      <c r="T426" s="108">
        <f t="shared" si="17"/>
        <v>-0.24054706355591315</v>
      </c>
    </row>
    <row r="427" spans="1:20" x14ac:dyDescent="0.25">
      <c r="A427" t="s">
        <v>218</v>
      </c>
      <c r="B427">
        <v>871</v>
      </c>
      <c r="C427">
        <v>848</v>
      </c>
      <c r="D427">
        <v>913</v>
      </c>
      <c r="E427">
        <v>891</v>
      </c>
      <c r="F427" s="88">
        <v>937</v>
      </c>
      <c r="G427">
        <v>847</v>
      </c>
      <c r="H427">
        <v>912</v>
      </c>
      <c r="I427">
        <v>901</v>
      </c>
      <c r="J427">
        <v>898</v>
      </c>
      <c r="K427">
        <v>871</v>
      </c>
      <c r="L427">
        <v>856</v>
      </c>
      <c r="M427">
        <v>788</v>
      </c>
      <c r="N427">
        <v>792</v>
      </c>
      <c r="O427">
        <v>765</v>
      </c>
      <c r="P427">
        <v>776</v>
      </c>
      <c r="Q427">
        <v>721</v>
      </c>
      <c r="S427">
        <f t="shared" si="16"/>
        <v>937</v>
      </c>
      <c r="T427" s="108">
        <f t="shared" si="17"/>
        <v>-0.23052294557097119</v>
      </c>
    </row>
    <row r="428" spans="1:20" x14ac:dyDescent="0.25">
      <c r="A428" t="s">
        <v>276</v>
      </c>
      <c r="B428">
        <v>71726</v>
      </c>
      <c r="C428">
        <v>71042</v>
      </c>
      <c r="D428">
        <v>72090</v>
      </c>
      <c r="E428">
        <v>73023</v>
      </c>
      <c r="F428" s="88">
        <v>73940</v>
      </c>
      <c r="G428">
        <v>71188</v>
      </c>
      <c r="H428">
        <v>70123</v>
      </c>
      <c r="I428">
        <v>69806</v>
      </c>
      <c r="J428">
        <v>71041</v>
      </c>
      <c r="K428">
        <v>69331</v>
      </c>
      <c r="L428">
        <v>67282</v>
      </c>
      <c r="M428">
        <v>65982</v>
      </c>
      <c r="N428">
        <v>63748</v>
      </c>
      <c r="O428">
        <v>63846</v>
      </c>
      <c r="P428">
        <v>63368</v>
      </c>
      <c r="Q428">
        <v>96785</v>
      </c>
      <c r="S428">
        <f t="shared" si="16"/>
        <v>96785</v>
      </c>
      <c r="T428" s="108">
        <f t="shared" si="17"/>
        <v>-0.14298079523938323</v>
      </c>
    </row>
    <row r="429" spans="1:20" x14ac:dyDescent="0.25">
      <c r="A429" t="s">
        <v>757</v>
      </c>
      <c r="B429">
        <v>39560</v>
      </c>
      <c r="C429">
        <v>39493</v>
      </c>
      <c r="D429">
        <v>40012</v>
      </c>
      <c r="E429">
        <v>40707</v>
      </c>
      <c r="F429" s="88">
        <v>41237</v>
      </c>
      <c r="G429">
        <v>40026</v>
      </c>
      <c r="H429">
        <v>39425</v>
      </c>
      <c r="I429">
        <v>39197</v>
      </c>
      <c r="J429">
        <v>40037</v>
      </c>
      <c r="K429">
        <v>39070</v>
      </c>
      <c r="L429">
        <v>37550</v>
      </c>
      <c r="M429">
        <v>36695</v>
      </c>
      <c r="N429">
        <v>35485</v>
      </c>
      <c r="O429">
        <v>34919</v>
      </c>
      <c r="P429">
        <v>35118</v>
      </c>
      <c r="S429">
        <f t="shared" si="16"/>
        <v>41237</v>
      </c>
      <c r="T429" s="108">
        <f t="shared" si="17"/>
        <v>-0.15321192133278372</v>
      </c>
    </row>
    <row r="430" spans="1:20" x14ac:dyDescent="0.25">
      <c r="T430" s="108" t="e">
        <f t="shared" si="17"/>
        <v>#DIV/0!</v>
      </c>
    </row>
    <row r="431" spans="1:20" x14ac:dyDescent="0.25">
      <c r="A431" t="s">
        <v>580</v>
      </c>
      <c r="B431">
        <v>1285</v>
      </c>
      <c r="C431">
        <v>1263</v>
      </c>
      <c r="D431">
        <v>1304</v>
      </c>
      <c r="E431" s="87">
        <v>1319</v>
      </c>
      <c r="F431" s="88">
        <v>1312</v>
      </c>
      <c r="G431">
        <v>1243</v>
      </c>
      <c r="H431">
        <v>1189</v>
      </c>
      <c r="I431">
        <v>1189</v>
      </c>
      <c r="J431">
        <v>1134</v>
      </c>
      <c r="K431">
        <v>1033</v>
      </c>
      <c r="L431">
        <v>1057</v>
      </c>
      <c r="M431">
        <v>1035</v>
      </c>
      <c r="N431">
        <v>1034</v>
      </c>
      <c r="O431">
        <v>1112</v>
      </c>
      <c r="P431">
        <v>1056</v>
      </c>
      <c r="Q431">
        <v>1105</v>
      </c>
      <c r="S431">
        <f t="shared" si="16"/>
        <v>1319</v>
      </c>
      <c r="T431" s="108">
        <f t="shared" si="17"/>
        <v>-0.21607278241091732</v>
      </c>
    </row>
    <row r="432" spans="1:20" x14ac:dyDescent="0.25">
      <c r="T432" s="108" t="e">
        <f t="shared" si="17"/>
        <v>#DIV/0!</v>
      </c>
    </row>
    <row r="433" spans="1:20" x14ac:dyDescent="0.25">
      <c r="A433" t="s">
        <v>406</v>
      </c>
      <c r="L433" s="87">
        <v>2101</v>
      </c>
      <c r="M433">
        <v>1931</v>
      </c>
      <c r="N433">
        <v>1848</v>
      </c>
      <c r="O433">
        <v>1896</v>
      </c>
      <c r="P433">
        <v>1890</v>
      </c>
      <c r="Q433">
        <v>1802</v>
      </c>
      <c r="S433">
        <f t="shared" si="16"/>
        <v>2101</v>
      </c>
      <c r="T433" s="108" t="e">
        <f t="shared" si="17"/>
        <v>#DIV/0!</v>
      </c>
    </row>
    <row r="434" spans="1:20" x14ac:dyDescent="0.25">
      <c r="A434" t="s">
        <v>606</v>
      </c>
      <c r="B434">
        <v>8881</v>
      </c>
      <c r="C434">
        <v>8927</v>
      </c>
      <c r="D434">
        <v>9024</v>
      </c>
      <c r="E434">
        <v>9198</v>
      </c>
      <c r="F434" s="88">
        <v>9207</v>
      </c>
      <c r="G434">
        <v>8835</v>
      </c>
      <c r="H434">
        <v>8719</v>
      </c>
      <c r="I434">
        <v>8974</v>
      </c>
      <c r="J434">
        <v>8795</v>
      </c>
      <c r="K434">
        <v>8630</v>
      </c>
      <c r="L434">
        <v>8540</v>
      </c>
      <c r="M434">
        <v>8290</v>
      </c>
      <c r="N434">
        <v>8001</v>
      </c>
      <c r="O434">
        <v>8515</v>
      </c>
      <c r="P434">
        <v>7970</v>
      </c>
      <c r="Q434">
        <v>7768</v>
      </c>
      <c r="S434">
        <f t="shared" si="16"/>
        <v>9207</v>
      </c>
      <c r="T434" s="108">
        <f t="shared" si="17"/>
        <v>-0.15629412403605947</v>
      </c>
    </row>
    <row r="435" spans="1:20" x14ac:dyDescent="0.25">
      <c r="T435" s="108" t="e">
        <f t="shared" si="17"/>
        <v>#DIV/0!</v>
      </c>
    </row>
    <row r="436" spans="1:20" x14ac:dyDescent="0.25">
      <c r="A436" t="s">
        <v>144</v>
      </c>
      <c r="B436">
        <v>30975</v>
      </c>
      <c r="C436">
        <v>31247</v>
      </c>
      <c r="D436" s="87">
        <v>31712</v>
      </c>
      <c r="E436">
        <v>30948</v>
      </c>
      <c r="F436" s="88">
        <v>31543</v>
      </c>
      <c r="G436">
        <v>30384</v>
      </c>
      <c r="H436">
        <v>30217</v>
      </c>
      <c r="I436">
        <v>29906</v>
      </c>
      <c r="J436">
        <v>30119</v>
      </c>
      <c r="K436">
        <v>29229</v>
      </c>
      <c r="L436">
        <v>28399</v>
      </c>
      <c r="M436">
        <v>27532</v>
      </c>
      <c r="N436">
        <v>26207</v>
      </c>
      <c r="O436">
        <v>26438</v>
      </c>
      <c r="P436">
        <v>25594</v>
      </c>
      <c r="Q436">
        <v>25053</v>
      </c>
      <c r="S436">
        <f t="shared" si="16"/>
        <v>31712</v>
      </c>
      <c r="T436" s="108">
        <f t="shared" si="17"/>
        <v>-0.20998360242179614</v>
      </c>
    </row>
    <row r="437" spans="1:20" x14ac:dyDescent="0.25">
      <c r="A437" t="s">
        <v>438</v>
      </c>
      <c r="B437">
        <v>2887</v>
      </c>
      <c r="C437">
        <v>2998</v>
      </c>
      <c r="D437" s="87">
        <v>3059</v>
      </c>
      <c r="E437">
        <v>3041</v>
      </c>
      <c r="F437" s="88">
        <v>2950</v>
      </c>
      <c r="G437">
        <v>2677</v>
      </c>
      <c r="H437">
        <v>2604</v>
      </c>
      <c r="I437">
        <v>2707</v>
      </c>
      <c r="J437">
        <v>2654</v>
      </c>
      <c r="K437">
        <v>2481</v>
      </c>
      <c r="L437">
        <v>2510</v>
      </c>
      <c r="M437">
        <v>2315</v>
      </c>
      <c r="N437">
        <v>2094</v>
      </c>
      <c r="O437">
        <v>2110</v>
      </c>
      <c r="P437">
        <v>1967</v>
      </c>
      <c r="Q437">
        <v>1909</v>
      </c>
      <c r="S437">
        <f t="shared" si="16"/>
        <v>3059</v>
      </c>
      <c r="T437" s="108">
        <f t="shared" si="17"/>
        <v>-0.37593984962406013</v>
      </c>
    </row>
    <row r="438" spans="1:20" x14ac:dyDescent="0.25">
      <c r="A438" t="s">
        <v>58</v>
      </c>
      <c r="Q438">
        <v>1642</v>
      </c>
      <c r="S438">
        <f t="shared" si="16"/>
        <v>1642</v>
      </c>
      <c r="T438" s="108" t="e">
        <f t="shared" si="17"/>
        <v>#DIV/0!</v>
      </c>
    </row>
    <row r="439" spans="1:20" x14ac:dyDescent="0.25">
      <c r="A439" t="s">
        <v>852</v>
      </c>
      <c r="B439">
        <v>714</v>
      </c>
      <c r="C439">
        <v>728</v>
      </c>
      <c r="D439" s="87">
        <v>734</v>
      </c>
      <c r="E439">
        <v>667</v>
      </c>
      <c r="F439" s="88">
        <v>682</v>
      </c>
      <c r="G439">
        <v>664</v>
      </c>
      <c r="H439">
        <v>612</v>
      </c>
      <c r="I439">
        <v>658</v>
      </c>
      <c r="J439">
        <v>644</v>
      </c>
      <c r="K439">
        <v>639</v>
      </c>
      <c r="S439">
        <f t="shared" si="16"/>
        <v>734</v>
      </c>
      <c r="T439" s="108">
        <f t="shared" si="17"/>
        <v>-1</v>
      </c>
    </row>
    <row r="440" spans="1:20" x14ac:dyDescent="0.25">
      <c r="A440" t="s">
        <v>80</v>
      </c>
      <c r="B440">
        <v>3949</v>
      </c>
      <c r="C440">
        <v>3874</v>
      </c>
      <c r="D440">
        <v>3949</v>
      </c>
      <c r="E440" s="87">
        <v>3973</v>
      </c>
      <c r="F440" s="88">
        <v>3731</v>
      </c>
      <c r="G440">
        <v>3744</v>
      </c>
      <c r="H440">
        <v>3651</v>
      </c>
      <c r="I440">
        <v>3581</v>
      </c>
      <c r="J440">
        <v>3558</v>
      </c>
      <c r="K440">
        <v>3641</v>
      </c>
      <c r="L440">
        <v>3414</v>
      </c>
      <c r="M440">
        <v>3371</v>
      </c>
      <c r="N440">
        <v>3249</v>
      </c>
      <c r="O440">
        <v>3500</v>
      </c>
      <c r="P440">
        <v>3439</v>
      </c>
      <c r="Q440">
        <v>3296</v>
      </c>
      <c r="S440">
        <f t="shared" si="16"/>
        <v>3973</v>
      </c>
      <c r="T440" s="108">
        <f t="shared" si="17"/>
        <v>-0.18223005285678329</v>
      </c>
    </row>
    <row r="441" spans="1:20" x14ac:dyDescent="0.25">
      <c r="A441" t="s">
        <v>1057</v>
      </c>
      <c r="B441">
        <v>1523</v>
      </c>
      <c r="C441">
        <v>1382</v>
      </c>
      <c r="D441" s="87">
        <v>1585</v>
      </c>
      <c r="S441">
        <f>MAX(B441:Q441)</f>
        <v>1585</v>
      </c>
      <c r="T441" s="108">
        <f t="shared" si="17"/>
        <v>-1</v>
      </c>
    </row>
    <row r="442" spans="1:20" x14ac:dyDescent="0.25">
      <c r="A442" t="s">
        <v>1062</v>
      </c>
      <c r="B442">
        <v>1592</v>
      </c>
      <c r="C442">
        <v>1531</v>
      </c>
      <c r="D442">
        <v>1572</v>
      </c>
      <c r="S442">
        <f>MAX(B442:Q442)</f>
        <v>1592</v>
      </c>
      <c r="T442" s="108">
        <f t="shared" si="17"/>
        <v>-1</v>
      </c>
    </row>
    <row r="443" spans="1:20" x14ac:dyDescent="0.25">
      <c r="A443" t="s">
        <v>644</v>
      </c>
      <c r="B443">
        <v>5421</v>
      </c>
      <c r="C443">
        <v>5087</v>
      </c>
      <c r="D443" s="87">
        <v>5468</v>
      </c>
      <c r="E443">
        <v>5464</v>
      </c>
      <c r="F443" s="88">
        <v>5378</v>
      </c>
      <c r="G443">
        <v>5133</v>
      </c>
      <c r="H443">
        <v>5290</v>
      </c>
      <c r="I443">
        <v>5050</v>
      </c>
      <c r="J443">
        <v>5119</v>
      </c>
      <c r="K443">
        <v>4838</v>
      </c>
      <c r="L443">
        <v>4814</v>
      </c>
      <c r="M443">
        <v>4748</v>
      </c>
      <c r="N443">
        <v>4494</v>
      </c>
      <c r="O443">
        <v>4593</v>
      </c>
      <c r="P443">
        <v>4503</v>
      </c>
      <c r="Q443">
        <v>4350</v>
      </c>
      <c r="S443">
        <f t="shared" si="16"/>
        <v>5468</v>
      </c>
      <c r="T443" s="108">
        <f t="shared" si="17"/>
        <v>-0.20446232626188732</v>
      </c>
    </row>
    <row r="444" spans="1:20" x14ac:dyDescent="0.25">
      <c r="A444" t="s">
        <v>542</v>
      </c>
      <c r="B444">
        <v>1188</v>
      </c>
      <c r="C444">
        <v>1182</v>
      </c>
      <c r="D444">
        <v>1219</v>
      </c>
      <c r="E444">
        <v>1256</v>
      </c>
      <c r="F444" s="88">
        <v>1219</v>
      </c>
      <c r="G444" s="87">
        <v>1260</v>
      </c>
      <c r="H444">
        <v>1226</v>
      </c>
      <c r="I444">
        <v>1195</v>
      </c>
      <c r="J444">
        <v>1189</v>
      </c>
      <c r="K444">
        <v>1126</v>
      </c>
      <c r="L444">
        <v>1072</v>
      </c>
      <c r="M444">
        <v>1090</v>
      </c>
      <c r="N444">
        <v>1046</v>
      </c>
      <c r="O444">
        <v>1124</v>
      </c>
      <c r="P444">
        <v>1067</v>
      </c>
      <c r="Q444">
        <v>1103</v>
      </c>
      <c r="S444">
        <f t="shared" si="16"/>
        <v>1260</v>
      </c>
      <c r="T444" s="108">
        <f t="shared" si="17"/>
        <v>-0.16984126984126979</v>
      </c>
    </row>
    <row r="445" spans="1:20" x14ac:dyDescent="0.25">
      <c r="A445" t="s">
        <v>502</v>
      </c>
      <c r="B445">
        <v>1793</v>
      </c>
      <c r="C445">
        <v>1813</v>
      </c>
      <c r="D445" s="87">
        <v>1889</v>
      </c>
      <c r="E445">
        <v>1784</v>
      </c>
      <c r="F445" s="88">
        <v>1860</v>
      </c>
      <c r="G445">
        <v>1696</v>
      </c>
      <c r="H445">
        <v>1672</v>
      </c>
      <c r="I445">
        <v>1617</v>
      </c>
      <c r="J445">
        <v>1757</v>
      </c>
      <c r="K445">
        <v>1657</v>
      </c>
      <c r="L445">
        <v>1574</v>
      </c>
      <c r="M445">
        <v>1515</v>
      </c>
      <c r="N445">
        <v>1407</v>
      </c>
      <c r="O445">
        <v>1526</v>
      </c>
      <c r="P445">
        <v>1356</v>
      </c>
      <c r="Q445">
        <v>1333</v>
      </c>
      <c r="S445">
        <f t="shared" si="16"/>
        <v>1889</v>
      </c>
      <c r="T445" s="108">
        <f t="shared" si="17"/>
        <v>-0.29433562731604024</v>
      </c>
    </row>
    <row r="446" spans="1:20" x14ac:dyDescent="0.25">
      <c r="A446" t="s">
        <v>118</v>
      </c>
      <c r="B446">
        <v>3787</v>
      </c>
      <c r="C446">
        <v>3645</v>
      </c>
      <c r="D446">
        <v>3771</v>
      </c>
      <c r="E446">
        <v>3802</v>
      </c>
      <c r="F446" s="88">
        <v>3816</v>
      </c>
      <c r="G446">
        <v>3560</v>
      </c>
      <c r="H446">
        <v>3536</v>
      </c>
      <c r="I446">
        <v>3563</v>
      </c>
      <c r="J446">
        <v>3434</v>
      </c>
      <c r="K446">
        <v>3366</v>
      </c>
      <c r="L446">
        <v>3242</v>
      </c>
      <c r="M446">
        <v>3150</v>
      </c>
      <c r="N446">
        <v>2958</v>
      </c>
      <c r="O446">
        <v>3024</v>
      </c>
      <c r="P446">
        <v>2877</v>
      </c>
      <c r="Q446">
        <v>2813</v>
      </c>
      <c r="S446">
        <f t="shared" si="16"/>
        <v>3816</v>
      </c>
      <c r="T446" s="108">
        <f t="shared" si="17"/>
        <v>-0.26284067085953877</v>
      </c>
    </row>
    <row r="447" spans="1:20" x14ac:dyDescent="0.25">
      <c r="A447" t="s">
        <v>604</v>
      </c>
      <c r="B447">
        <v>1398</v>
      </c>
      <c r="C447">
        <v>1381</v>
      </c>
      <c r="D447">
        <v>1476</v>
      </c>
      <c r="E447">
        <v>1448</v>
      </c>
      <c r="F447" s="88">
        <v>1531</v>
      </c>
      <c r="G447">
        <v>1311</v>
      </c>
      <c r="H447">
        <v>1358</v>
      </c>
      <c r="I447">
        <v>1298</v>
      </c>
      <c r="J447">
        <v>1337</v>
      </c>
      <c r="K447">
        <v>1291</v>
      </c>
      <c r="L447">
        <v>1286</v>
      </c>
      <c r="M447">
        <v>1177</v>
      </c>
      <c r="N447">
        <v>1185</v>
      </c>
      <c r="O447">
        <v>1121</v>
      </c>
      <c r="P447">
        <v>1124</v>
      </c>
      <c r="Q447">
        <v>1080</v>
      </c>
      <c r="S447">
        <f t="shared" si="16"/>
        <v>1531</v>
      </c>
      <c r="T447" s="108">
        <f t="shared" si="17"/>
        <v>-0.29457870672762898</v>
      </c>
    </row>
    <row r="448" spans="1:20" x14ac:dyDescent="0.25">
      <c r="A448" t="s">
        <v>504</v>
      </c>
      <c r="B448">
        <v>1941</v>
      </c>
      <c r="C448">
        <v>1896</v>
      </c>
      <c r="D448" s="87">
        <v>1997</v>
      </c>
      <c r="E448">
        <v>1880</v>
      </c>
      <c r="F448" s="88">
        <v>1963</v>
      </c>
      <c r="G448">
        <v>1795</v>
      </c>
      <c r="H448">
        <v>1811</v>
      </c>
      <c r="I448">
        <v>1787</v>
      </c>
      <c r="J448">
        <v>1809</v>
      </c>
      <c r="K448">
        <v>1788</v>
      </c>
      <c r="L448">
        <v>1718</v>
      </c>
      <c r="M448">
        <v>1705</v>
      </c>
      <c r="N448">
        <v>1669</v>
      </c>
      <c r="O448">
        <v>1821</v>
      </c>
      <c r="P448">
        <v>1672</v>
      </c>
      <c r="Q448">
        <v>1668</v>
      </c>
      <c r="S448">
        <f t="shared" si="16"/>
        <v>1997</v>
      </c>
      <c r="T448" s="108">
        <f t="shared" si="17"/>
        <v>-0.16474712068102149</v>
      </c>
    </row>
    <row r="449" spans="1:20" x14ac:dyDescent="0.25">
      <c r="A449" t="s">
        <v>290</v>
      </c>
      <c r="B449">
        <v>3336</v>
      </c>
      <c r="C449">
        <v>3359</v>
      </c>
      <c r="D449">
        <v>3525</v>
      </c>
      <c r="E449" s="87">
        <v>3661</v>
      </c>
      <c r="F449" s="88">
        <v>3539</v>
      </c>
      <c r="G449">
        <v>3460</v>
      </c>
      <c r="H449">
        <v>3481</v>
      </c>
      <c r="I449">
        <v>3383</v>
      </c>
      <c r="J449">
        <v>3476</v>
      </c>
      <c r="K449">
        <v>3537</v>
      </c>
      <c r="L449">
        <v>3326</v>
      </c>
      <c r="M449">
        <v>3257</v>
      </c>
      <c r="N449">
        <v>3232</v>
      </c>
      <c r="O449">
        <v>3242</v>
      </c>
      <c r="P449">
        <v>3323</v>
      </c>
      <c r="Q449">
        <v>3407</v>
      </c>
      <c r="S449">
        <f t="shared" si="16"/>
        <v>3661</v>
      </c>
      <c r="T449" s="108">
        <f t="shared" ref="T449:T460" si="18">MIN(N449:Q449)/MAX(B449:G449)-1</f>
        <v>-0.11718109806063914</v>
      </c>
    </row>
    <row r="450" spans="1:20" x14ac:dyDescent="0.25">
      <c r="A450" t="s">
        <v>300</v>
      </c>
      <c r="B450">
        <v>1299</v>
      </c>
      <c r="C450">
        <v>1393</v>
      </c>
      <c r="D450">
        <v>1352</v>
      </c>
      <c r="E450">
        <v>1320</v>
      </c>
      <c r="F450" s="88">
        <v>1425</v>
      </c>
      <c r="G450">
        <v>1349</v>
      </c>
      <c r="H450">
        <v>1184</v>
      </c>
      <c r="I450">
        <v>1279</v>
      </c>
      <c r="J450">
        <v>1200</v>
      </c>
      <c r="K450">
        <v>1175</v>
      </c>
      <c r="L450">
        <v>1121</v>
      </c>
      <c r="M450">
        <v>1135</v>
      </c>
      <c r="N450">
        <v>1011</v>
      </c>
      <c r="O450">
        <v>987</v>
      </c>
      <c r="P450">
        <v>991</v>
      </c>
      <c r="Q450">
        <v>989</v>
      </c>
      <c r="S450">
        <f t="shared" ref="S450:S460" si="19">MAX(B450:Q450)</f>
        <v>1425</v>
      </c>
      <c r="T450" s="108">
        <f t="shared" si="18"/>
        <v>-0.30736842105263162</v>
      </c>
    </row>
    <row r="451" spans="1:20" x14ac:dyDescent="0.25">
      <c r="A451" t="s">
        <v>292</v>
      </c>
      <c r="B451">
        <v>6150</v>
      </c>
      <c r="C451">
        <v>6079</v>
      </c>
      <c r="D451">
        <v>6248</v>
      </c>
      <c r="E451">
        <v>6193</v>
      </c>
      <c r="F451" s="88">
        <v>6527</v>
      </c>
      <c r="G451">
        <v>6070</v>
      </c>
      <c r="H451">
        <v>5894</v>
      </c>
      <c r="I451">
        <v>6021</v>
      </c>
      <c r="J451">
        <v>6070</v>
      </c>
      <c r="K451">
        <v>5897</v>
      </c>
      <c r="L451">
        <v>5705</v>
      </c>
      <c r="M451">
        <v>5623</v>
      </c>
      <c r="N451">
        <v>5388</v>
      </c>
      <c r="O451">
        <v>5473</v>
      </c>
      <c r="P451">
        <v>5334</v>
      </c>
      <c r="Q451">
        <v>5203</v>
      </c>
      <c r="S451">
        <f t="shared" si="19"/>
        <v>6527</v>
      </c>
      <c r="T451" s="108">
        <f t="shared" si="18"/>
        <v>-0.20284970124099888</v>
      </c>
    </row>
    <row r="452" spans="1:20" x14ac:dyDescent="0.25">
      <c r="A452" t="s">
        <v>620</v>
      </c>
      <c r="B452">
        <v>1217</v>
      </c>
      <c r="C452">
        <v>1256</v>
      </c>
      <c r="D452">
        <v>1187</v>
      </c>
      <c r="E452" s="87">
        <v>1268</v>
      </c>
      <c r="F452" s="88">
        <v>1194</v>
      </c>
      <c r="G452">
        <v>1119</v>
      </c>
      <c r="H452">
        <v>1136</v>
      </c>
      <c r="I452">
        <v>1183</v>
      </c>
      <c r="J452">
        <v>1099</v>
      </c>
      <c r="K452">
        <v>1123</v>
      </c>
      <c r="L452">
        <v>1142</v>
      </c>
      <c r="M452">
        <v>1060</v>
      </c>
      <c r="N452">
        <v>1003</v>
      </c>
      <c r="O452">
        <v>982</v>
      </c>
      <c r="P452">
        <v>903</v>
      </c>
      <c r="Q452">
        <v>899</v>
      </c>
      <c r="S452">
        <f t="shared" si="19"/>
        <v>1268</v>
      </c>
      <c r="T452" s="108">
        <f t="shared" si="18"/>
        <v>-0.29100946372239744</v>
      </c>
    </row>
    <row r="453" spans="1:20" x14ac:dyDescent="0.25">
      <c r="A453" t="s">
        <v>692</v>
      </c>
      <c r="B453" s="87">
        <v>1793</v>
      </c>
      <c r="C453">
        <v>1689</v>
      </c>
      <c r="D453">
        <v>1681</v>
      </c>
      <c r="E453">
        <v>1730</v>
      </c>
      <c r="F453" s="88">
        <v>1750</v>
      </c>
      <c r="G453">
        <v>1615</v>
      </c>
      <c r="H453">
        <v>1603</v>
      </c>
      <c r="I453">
        <v>1499</v>
      </c>
      <c r="J453">
        <v>1491</v>
      </c>
      <c r="K453">
        <v>1579</v>
      </c>
      <c r="L453">
        <v>1441</v>
      </c>
      <c r="M453">
        <v>1395</v>
      </c>
      <c r="N453">
        <v>1305</v>
      </c>
      <c r="O453">
        <v>1266</v>
      </c>
      <c r="P453">
        <v>1249</v>
      </c>
      <c r="Q453">
        <v>1237</v>
      </c>
      <c r="S453">
        <f t="shared" si="19"/>
        <v>1793</v>
      </c>
      <c r="T453" s="108">
        <f t="shared" si="18"/>
        <v>-0.31009481316229781</v>
      </c>
    </row>
    <row r="454" spans="1:20" x14ac:dyDescent="0.25">
      <c r="A454" t="s">
        <v>302</v>
      </c>
      <c r="B454">
        <v>1140</v>
      </c>
      <c r="C454">
        <v>1107</v>
      </c>
      <c r="D454">
        <v>1128</v>
      </c>
      <c r="E454">
        <v>1125</v>
      </c>
      <c r="F454" s="88">
        <v>1179</v>
      </c>
      <c r="G454">
        <v>1092</v>
      </c>
      <c r="H454">
        <v>1052</v>
      </c>
      <c r="I454">
        <v>1110</v>
      </c>
      <c r="J454">
        <v>1188</v>
      </c>
      <c r="K454">
        <v>1186</v>
      </c>
      <c r="L454">
        <v>1106</v>
      </c>
      <c r="M454">
        <v>1121</v>
      </c>
      <c r="N454">
        <v>1135</v>
      </c>
      <c r="O454" s="87">
        <v>1219</v>
      </c>
      <c r="P454">
        <v>1154</v>
      </c>
      <c r="Q454">
        <v>1085</v>
      </c>
      <c r="S454">
        <f t="shared" si="19"/>
        <v>1219</v>
      </c>
      <c r="T454" s="108">
        <f t="shared" si="18"/>
        <v>-7.9728583545377485E-2</v>
      </c>
    </row>
    <row r="455" spans="1:20" x14ac:dyDescent="0.25">
      <c r="A455" t="s">
        <v>802</v>
      </c>
      <c r="B455" s="87">
        <v>2325</v>
      </c>
      <c r="C455">
        <v>2112</v>
      </c>
      <c r="D455">
        <v>2230</v>
      </c>
      <c r="E455">
        <v>2256</v>
      </c>
      <c r="F455" s="88">
        <v>2227</v>
      </c>
      <c r="G455">
        <v>2166</v>
      </c>
      <c r="H455">
        <v>2139</v>
      </c>
      <c r="I455">
        <v>2194</v>
      </c>
      <c r="J455">
        <v>2166</v>
      </c>
      <c r="K455">
        <v>2068</v>
      </c>
      <c r="L455">
        <v>2072</v>
      </c>
      <c r="S455">
        <f t="shared" si="19"/>
        <v>2325</v>
      </c>
      <c r="T455" s="108">
        <f t="shared" si="18"/>
        <v>-1</v>
      </c>
    </row>
    <row r="456" spans="1:20" x14ac:dyDescent="0.25">
      <c r="A456" t="s">
        <v>106</v>
      </c>
      <c r="B456">
        <v>980</v>
      </c>
      <c r="C456">
        <v>978</v>
      </c>
      <c r="D456">
        <v>939</v>
      </c>
      <c r="E456">
        <v>989</v>
      </c>
      <c r="F456" s="88">
        <v>956</v>
      </c>
      <c r="G456">
        <v>942</v>
      </c>
      <c r="H456" s="87">
        <v>991</v>
      </c>
      <c r="I456">
        <v>966</v>
      </c>
      <c r="J456">
        <v>960</v>
      </c>
      <c r="K456">
        <v>972</v>
      </c>
      <c r="L456">
        <v>889</v>
      </c>
      <c r="M456">
        <v>913</v>
      </c>
      <c r="N456">
        <v>899</v>
      </c>
      <c r="O456">
        <v>853</v>
      </c>
      <c r="P456">
        <v>804</v>
      </c>
      <c r="Q456">
        <v>814</v>
      </c>
      <c r="S456">
        <f t="shared" si="19"/>
        <v>991</v>
      </c>
      <c r="T456" s="108">
        <f t="shared" si="18"/>
        <v>-0.18705763397371078</v>
      </c>
    </row>
    <row r="457" spans="1:20" x14ac:dyDescent="0.25">
      <c r="A457" t="s">
        <v>304</v>
      </c>
      <c r="B457">
        <v>1031</v>
      </c>
      <c r="C457">
        <v>1027</v>
      </c>
      <c r="D457">
        <v>1109</v>
      </c>
      <c r="E457">
        <v>1046</v>
      </c>
      <c r="F457" s="88">
        <v>1111</v>
      </c>
      <c r="G457">
        <v>1092</v>
      </c>
      <c r="H457">
        <v>1044</v>
      </c>
      <c r="I457">
        <v>1089</v>
      </c>
      <c r="J457" s="87">
        <v>1111</v>
      </c>
      <c r="K457">
        <v>993</v>
      </c>
      <c r="L457">
        <v>988</v>
      </c>
      <c r="M457">
        <v>892</v>
      </c>
      <c r="N457">
        <v>868</v>
      </c>
      <c r="O457">
        <v>860</v>
      </c>
      <c r="P457">
        <v>827</v>
      </c>
      <c r="Q457">
        <v>835</v>
      </c>
      <c r="S457">
        <f t="shared" si="19"/>
        <v>1111</v>
      </c>
      <c r="T457" s="108">
        <f t="shared" si="18"/>
        <v>-0.25562556255625568</v>
      </c>
    </row>
    <row r="458" spans="1:20" x14ac:dyDescent="0.25">
      <c r="A458" t="s">
        <v>130</v>
      </c>
      <c r="B458">
        <v>2092</v>
      </c>
      <c r="C458" s="87">
        <v>2143</v>
      </c>
      <c r="D458">
        <v>2119</v>
      </c>
      <c r="E458">
        <v>2075</v>
      </c>
      <c r="F458" s="88">
        <v>2095</v>
      </c>
      <c r="G458">
        <v>2045</v>
      </c>
      <c r="H458">
        <v>2016</v>
      </c>
      <c r="I458">
        <v>2023</v>
      </c>
      <c r="J458">
        <v>1936</v>
      </c>
      <c r="K458">
        <v>1858</v>
      </c>
      <c r="L458">
        <v>1813</v>
      </c>
      <c r="M458">
        <v>1703</v>
      </c>
      <c r="N458">
        <v>1686</v>
      </c>
      <c r="O458">
        <v>1619</v>
      </c>
      <c r="P458">
        <v>1573</v>
      </c>
      <c r="Q458">
        <v>1465</v>
      </c>
      <c r="S458">
        <f t="shared" si="19"/>
        <v>2143</v>
      </c>
      <c r="T458" s="108">
        <f t="shared" si="18"/>
        <v>-0.31637890807279512</v>
      </c>
    </row>
    <row r="459" spans="1:20" x14ac:dyDescent="0.25">
      <c r="A459" t="s">
        <v>898</v>
      </c>
      <c r="S459">
        <f t="shared" si="19"/>
        <v>0</v>
      </c>
      <c r="T459" s="108" t="e">
        <f t="shared" si="18"/>
        <v>#DIV/0!</v>
      </c>
    </row>
    <row r="460" spans="1:20" x14ac:dyDescent="0.25">
      <c r="A460" t="s">
        <v>120</v>
      </c>
      <c r="B460">
        <v>66353</v>
      </c>
      <c r="C460">
        <v>66358</v>
      </c>
      <c r="D460">
        <v>66970</v>
      </c>
      <c r="E460">
        <v>66451</v>
      </c>
      <c r="F460" s="88">
        <v>67408</v>
      </c>
      <c r="G460">
        <v>64560</v>
      </c>
      <c r="H460">
        <v>64078</v>
      </c>
      <c r="I460">
        <v>63858</v>
      </c>
      <c r="J460">
        <v>63823</v>
      </c>
      <c r="K460">
        <v>62088</v>
      </c>
      <c r="L460">
        <v>59984</v>
      </c>
      <c r="M460">
        <v>58281</v>
      </c>
      <c r="N460">
        <v>55916</v>
      </c>
      <c r="O460">
        <v>56377</v>
      </c>
      <c r="P460">
        <v>55203</v>
      </c>
      <c r="Q460">
        <v>53991</v>
      </c>
      <c r="S460">
        <f t="shared" si="19"/>
        <v>67408</v>
      </c>
      <c r="T460" s="108">
        <f t="shared" si="18"/>
        <v>-0.19904165677664376</v>
      </c>
    </row>
  </sheetData>
  <sortState xmlns:xlrd2="http://schemas.microsoft.com/office/spreadsheetml/2017/richdata2" ref="A2:Q679">
    <sortCondition ref="A2:A679"/>
  </sortState>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231C7D20-7B70-4A1C-B261-AE6E8EFD29A3}">
          <x14:colorSeries rgb="FF376092"/>
          <x14:colorNegative rgb="FFD00000"/>
          <x14:colorAxis rgb="FF000000"/>
          <x14:colorMarkers rgb="FFD00000"/>
          <x14:colorFirst rgb="FFD00000"/>
          <x14:colorLast rgb="FFD00000"/>
          <x14:colorHigh rgb="FFD00000"/>
          <x14:colorLow rgb="FFD00000"/>
          <x14:sparklines>
            <x14:sparkline>
              <xm:f>'LA Data in rows'!B2:Q2</xm:f>
              <xm:sqref>R2</xm:sqref>
            </x14:sparkline>
            <x14:sparkline>
              <xm:f>'LA Data in rows'!B3:Q3</xm:f>
              <xm:sqref>R3</xm:sqref>
            </x14:sparkline>
            <x14:sparkline>
              <xm:f>'LA Data in rows'!B4:Q4</xm:f>
              <xm:sqref>R4</xm:sqref>
            </x14:sparkline>
            <x14:sparkline>
              <xm:f>'LA Data in rows'!B5:Q5</xm:f>
              <xm:sqref>R5</xm:sqref>
            </x14:sparkline>
            <x14:sparkline>
              <xm:f>'LA Data in rows'!B6:Q6</xm:f>
              <xm:sqref>R6</xm:sqref>
            </x14:sparkline>
            <x14:sparkline>
              <xm:f>'LA Data in rows'!B7:Q7</xm:f>
              <xm:sqref>R7</xm:sqref>
            </x14:sparkline>
            <x14:sparkline>
              <xm:f>'LA Data in rows'!B8:Q8</xm:f>
              <xm:sqref>R8</xm:sqref>
            </x14:sparkline>
            <x14:sparkline>
              <xm:f>'LA Data in rows'!B9:Q9</xm:f>
              <xm:sqref>R9</xm:sqref>
            </x14:sparkline>
            <x14:sparkline>
              <xm:f>'LA Data in rows'!B10:Q10</xm:f>
              <xm:sqref>R10</xm:sqref>
            </x14:sparkline>
            <x14:sparkline>
              <xm:f>'LA Data in rows'!B11:Q11</xm:f>
              <xm:sqref>R11</xm:sqref>
            </x14:sparkline>
            <x14:sparkline>
              <xm:f>'LA Data in rows'!B12:Q12</xm:f>
              <xm:sqref>R12</xm:sqref>
            </x14:sparkline>
            <x14:sparkline>
              <xm:f>'LA Data in rows'!B13:Q13</xm:f>
              <xm:sqref>R13</xm:sqref>
            </x14:sparkline>
            <x14:sparkline>
              <xm:f>'LA Data in rows'!B14:Q14</xm:f>
              <xm:sqref>R14</xm:sqref>
            </x14:sparkline>
            <x14:sparkline>
              <xm:f>'LA Data in rows'!B15:Q15</xm:f>
              <xm:sqref>R15</xm:sqref>
            </x14:sparkline>
            <x14:sparkline>
              <xm:f>'LA Data in rows'!B16:Q16</xm:f>
              <xm:sqref>R16</xm:sqref>
            </x14:sparkline>
            <x14:sparkline>
              <xm:f>'LA Data in rows'!B17:Q17</xm:f>
              <xm:sqref>R17</xm:sqref>
            </x14:sparkline>
            <x14:sparkline>
              <xm:f>'LA Data in rows'!B18:Q18</xm:f>
              <xm:sqref>R18</xm:sqref>
            </x14:sparkline>
            <x14:sparkline>
              <xm:f>'LA Data in rows'!B19:Q19</xm:f>
              <xm:sqref>R19</xm:sqref>
            </x14:sparkline>
            <x14:sparkline>
              <xm:f>'LA Data in rows'!B20:Q20</xm:f>
              <xm:sqref>R20</xm:sqref>
            </x14:sparkline>
            <x14:sparkline>
              <xm:f>'LA Data in rows'!B76:Q76</xm:f>
              <xm:sqref>R76</xm:sqref>
            </x14:sparkline>
            <x14:sparkline>
              <xm:f>'LA Data in rows'!B77:Q77</xm:f>
              <xm:sqref>R77</xm:sqref>
            </x14:sparkline>
            <x14:sparkline>
              <xm:f>'LA Data in rows'!B25:Q25</xm:f>
              <xm:sqref>R25</xm:sqref>
            </x14:sparkline>
            <x14:sparkline>
              <xm:f>'LA Data in rows'!B26:Q26</xm:f>
              <xm:sqref>R26</xm:sqref>
            </x14:sparkline>
            <x14:sparkline>
              <xm:f>'LA Data in rows'!B27:Q27</xm:f>
              <xm:sqref>R27</xm:sqref>
            </x14:sparkline>
            <x14:sparkline>
              <xm:f>'LA Data in rows'!B28:Q28</xm:f>
              <xm:sqref>R28</xm:sqref>
            </x14:sparkline>
            <x14:sparkline>
              <xm:f>'LA Data in rows'!B29:Q29</xm:f>
              <xm:sqref>R29</xm:sqref>
            </x14:sparkline>
            <x14:sparkline>
              <xm:f>'LA Data in rows'!B30:Q30</xm:f>
              <xm:sqref>R30</xm:sqref>
            </x14:sparkline>
            <x14:sparkline>
              <xm:f>'LA Data in rows'!B31:Q31</xm:f>
              <xm:sqref>R31</xm:sqref>
            </x14:sparkline>
            <x14:sparkline>
              <xm:f>'LA Data in rows'!B32:Q32</xm:f>
              <xm:sqref>R32</xm:sqref>
            </x14:sparkline>
            <x14:sparkline>
              <xm:f>'LA Data in rows'!B33:Q33</xm:f>
              <xm:sqref>R33</xm:sqref>
            </x14:sparkline>
            <x14:sparkline>
              <xm:f>'LA Data in rows'!B34:Q34</xm:f>
              <xm:sqref>R34</xm:sqref>
            </x14:sparkline>
            <x14:sparkline>
              <xm:f>'LA Data in rows'!B35:Q35</xm:f>
              <xm:sqref>R35</xm:sqref>
            </x14:sparkline>
            <x14:sparkline>
              <xm:f>'LA Data in rows'!B36:Q36</xm:f>
              <xm:sqref>R36</xm:sqref>
            </x14:sparkline>
            <x14:sparkline>
              <xm:f>'LA Data in rows'!B37:Q37</xm:f>
              <xm:sqref>R37</xm:sqref>
            </x14:sparkline>
            <x14:sparkline>
              <xm:f>'LA Data in rows'!B40:Q40</xm:f>
              <xm:sqref>R40</xm:sqref>
            </x14:sparkline>
            <x14:sparkline>
              <xm:f>'LA Data in rows'!B41:Q41</xm:f>
              <xm:sqref>R41</xm:sqref>
            </x14:sparkline>
            <x14:sparkline>
              <xm:f>'LA Data in rows'!B42:Q42</xm:f>
              <xm:sqref>R42</xm:sqref>
            </x14:sparkline>
            <x14:sparkline>
              <xm:f>'LA Data in rows'!B43:Q43</xm:f>
              <xm:sqref>R43</xm:sqref>
            </x14:sparkline>
            <x14:sparkline>
              <xm:f>'LA Data in rows'!B44:Q44</xm:f>
              <xm:sqref>R44</xm:sqref>
            </x14:sparkline>
            <x14:sparkline>
              <xm:f>'LA Data in rows'!B45:Q45</xm:f>
              <xm:sqref>R45</xm:sqref>
            </x14:sparkline>
            <x14:sparkline>
              <xm:f>'LA Data in rows'!B46:Q46</xm:f>
              <xm:sqref>R46</xm:sqref>
            </x14:sparkline>
            <x14:sparkline>
              <xm:f>'LA Data in rows'!B47:Q47</xm:f>
              <xm:sqref>R47</xm:sqref>
            </x14:sparkline>
            <x14:sparkline>
              <xm:f>'LA Data in rows'!B48:Q48</xm:f>
              <xm:sqref>R48</xm:sqref>
            </x14:sparkline>
            <x14:sparkline>
              <xm:f>'LA Data in rows'!B49:Q49</xm:f>
              <xm:sqref>R49</xm:sqref>
            </x14:sparkline>
            <x14:sparkline>
              <xm:f>'LA Data in rows'!B50:Q50</xm:f>
              <xm:sqref>R50</xm:sqref>
            </x14:sparkline>
            <x14:sparkline>
              <xm:f>'LA Data in rows'!B51:Q51</xm:f>
              <xm:sqref>R51</xm:sqref>
            </x14:sparkline>
            <x14:sparkline>
              <xm:f>'LA Data in rows'!B52:Q52</xm:f>
              <xm:sqref>R52</xm:sqref>
            </x14:sparkline>
            <x14:sparkline>
              <xm:f>'LA Data in rows'!B53:Q53</xm:f>
              <xm:sqref>R53</xm:sqref>
            </x14:sparkline>
            <x14:sparkline>
              <xm:f>'LA Data in rows'!B54:Q54</xm:f>
              <xm:sqref>R54</xm:sqref>
            </x14:sparkline>
            <x14:sparkline>
              <xm:f>'LA Data in rows'!B55:Q55</xm:f>
              <xm:sqref>R55</xm:sqref>
            </x14:sparkline>
            <x14:sparkline>
              <xm:f>'LA Data in rows'!B56:Q56</xm:f>
              <xm:sqref>R56</xm:sqref>
            </x14:sparkline>
            <x14:sparkline>
              <xm:f>'LA Data in rows'!B57:Q57</xm:f>
              <xm:sqref>R57</xm:sqref>
            </x14:sparkline>
            <x14:sparkline>
              <xm:f>'LA Data in rows'!B58:Q58</xm:f>
              <xm:sqref>R58</xm:sqref>
            </x14:sparkline>
            <x14:sparkline>
              <xm:f>'LA Data in rows'!B59:Q59</xm:f>
              <xm:sqref>R59</xm:sqref>
            </x14:sparkline>
            <x14:sparkline>
              <xm:f>'LA Data in rows'!B60:Q60</xm:f>
              <xm:sqref>R60</xm:sqref>
            </x14:sparkline>
            <x14:sparkline>
              <xm:f>'LA Data in rows'!B61:Q61</xm:f>
              <xm:sqref>R61</xm:sqref>
            </x14:sparkline>
            <x14:sparkline>
              <xm:f>'LA Data in rows'!B62:Q62</xm:f>
              <xm:sqref>R62</xm:sqref>
            </x14:sparkline>
            <x14:sparkline>
              <xm:f>'LA Data in rows'!B63:Q63</xm:f>
              <xm:sqref>R63</xm:sqref>
            </x14:sparkline>
            <x14:sparkline>
              <xm:f>'LA Data in rows'!B64:Q64</xm:f>
              <xm:sqref>R64</xm:sqref>
            </x14:sparkline>
            <x14:sparkline>
              <xm:f>'LA Data in rows'!B65:Q65</xm:f>
              <xm:sqref>R65</xm:sqref>
            </x14:sparkline>
            <x14:sparkline>
              <xm:f>'LA Data in rows'!B66:Q66</xm:f>
              <xm:sqref>R66</xm:sqref>
            </x14:sparkline>
            <x14:sparkline>
              <xm:f>'LA Data in rows'!B67:Q67</xm:f>
              <xm:sqref>R67</xm:sqref>
            </x14:sparkline>
            <x14:sparkline>
              <xm:f>'LA Data in rows'!B68:Q68</xm:f>
              <xm:sqref>R68</xm:sqref>
            </x14:sparkline>
            <x14:sparkline>
              <xm:f>'LA Data in rows'!B69:Q69</xm:f>
              <xm:sqref>R69</xm:sqref>
            </x14:sparkline>
            <x14:sparkline>
              <xm:f>'LA Data in rows'!B70:Q70</xm:f>
              <xm:sqref>R70</xm:sqref>
            </x14:sparkline>
            <x14:sparkline>
              <xm:f>'LA Data in rows'!B71:Q71</xm:f>
              <xm:sqref>R71</xm:sqref>
            </x14:sparkline>
            <x14:sparkline>
              <xm:f>'LA Data in rows'!B72:Q72</xm:f>
              <xm:sqref>R72</xm:sqref>
            </x14:sparkline>
            <x14:sparkline>
              <xm:f>'LA Data in rows'!B73:Q73</xm:f>
              <xm:sqref>R73</xm:sqref>
            </x14:sparkline>
            <x14:sparkline>
              <xm:f>'LA Data in rows'!B78:Q78</xm:f>
              <xm:sqref>R78</xm:sqref>
            </x14:sparkline>
            <x14:sparkline>
              <xm:f>'LA Data in rows'!B79:Q79</xm:f>
              <xm:sqref>R79</xm:sqref>
            </x14:sparkline>
            <x14:sparkline>
              <xm:f>'LA Data in rows'!B80:Q80</xm:f>
              <xm:sqref>R80</xm:sqref>
            </x14:sparkline>
            <x14:sparkline>
              <xm:f>'LA Data in rows'!B81:Q81</xm:f>
              <xm:sqref>R81</xm:sqref>
            </x14:sparkline>
            <x14:sparkline>
              <xm:f>'LA Data in rows'!B82:Q82</xm:f>
              <xm:sqref>R82</xm:sqref>
            </x14:sparkline>
            <x14:sparkline>
              <xm:f>'LA Data in rows'!B83:Q83</xm:f>
              <xm:sqref>R83</xm:sqref>
            </x14:sparkline>
            <x14:sparkline>
              <xm:f>'LA Data in rows'!B84:Q84</xm:f>
              <xm:sqref>R84</xm:sqref>
            </x14:sparkline>
            <x14:sparkline>
              <xm:f>'LA Data in rows'!B85:Q85</xm:f>
              <xm:sqref>R85</xm:sqref>
            </x14:sparkline>
            <x14:sparkline>
              <xm:f>'LA Data in rows'!B86:Q86</xm:f>
              <xm:sqref>R86</xm:sqref>
            </x14:sparkline>
            <x14:sparkline>
              <xm:f>'LA Data in rows'!B87:Q87</xm:f>
              <xm:sqref>R87</xm:sqref>
            </x14:sparkline>
            <x14:sparkline>
              <xm:f>'LA Data in rows'!B88:Q88</xm:f>
              <xm:sqref>R88</xm:sqref>
            </x14:sparkline>
            <x14:sparkline>
              <xm:f>'LA Data in rows'!B89:Q89</xm:f>
              <xm:sqref>R89</xm:sqref>
            </x14:sparkline>
            <x14:sparkline>
              <xm:f>'LA Data in rows'!B90:Q90</xm:f>
              <xm:sqref>R90</xm:sqref>
            </x14:sparkline>
            <x14:sparkline>
              <xm:f>'LA Data in rows'!B91:Q91</xm:f>
              <xm:sqref>R91</xm:sqref>
            </x14:sparkline>
            <x14:sparkline>
              <xm:f>'LA Data in rows'!B92:Q92</xm:f>
              <xm:sqref>R92</xm:sqref>
            </x14:sparkline>
            <x14:sparkline>
              <xm:f>'LA Data in rows'!B39:Q39</xm:f>
              <xm:sqref>R39</xm:sqref>
            </x14:sparkline>
            <x14:sparkline>
              <xm:f>'LA Data in rows'!B94:Q94</xm:f>
              <xm:sqref>R94</xm:sqref>
            </x14:sparkline>
            <x14:sparkline>
              <xm:f>'LA Data in rows'!B95:Q95</xm:f>
              <xm:sqref>R95</xm:sqref>
            </x14:sparkline>
            <x14:sparkline>
              <xm:f>'LA Data in rows'!B96:Q96</xm:f>
              <xm:sqref>R96</xm:sqref>
            </x14:sparkline>
            <x14:sparkline>
              <xm:f>'LA Data in rows'!B97:Q97</xm:f>
              <xm:sqref>R97</xm:sqref>
            </x14:sparkline>
            <x14:sparkline>
              <xm:f>'LA Data in rows'!B98:Q98</xm:f>
              <xm:sqref>R98</xm:sqref>
            </x14:sparkline>
            <x14:sparkline>
              <xm:f>'LA Data in rows'!B99:Q99</xm:f>
              <xm:sqref>R99</xm:sqref>
            </x14:sparkline>
            <x14:sparkline>
              <xm:f>'LA Data in rows'!B100:Q100</xm:f>
              <xm:sqref>R100</xm:sqref>
            </x14:sparkline>
            <x14:sparkline>
              <xm:f>'LA Data in rows'!B101:Q101</xm:f>
              <xm:sqref>R101</xm:sqref>
            </x14:sparkline>
            <x14:sparkline>
              <xm:f>'LA Data in rows'!B102:Q102</xm:f>
              <xm:sqref>R102</xm:sqref>
            </x14:sparkline>
            <x14:sparkline>
              <xm:f>'LA Data in rows'!B103:Q103</xm:f>
              <xm:sqref>R103</xm:sqref>
            </x14:sparkline>
            <x14:sparkline>
              <xm:f>'LA Data in rows'!B104:Q104</xm:f>
              <xm:sqref>R104</xm:sqref>
            </x14:sparkline>
            <x14:sparkline>
              <xm:f>'LA Data in rows'!B105:Q105</xm:f>
              <xm:sqref>R105</xm:sqref>
            </x14:sparkline>
            <x14:sparkline>
              <xm:f>'LA Data in rows'!B106:Q106</xm:f>
              <xm:sqref>R106</xm:sqref>
            </x14:sparkline>
            <x14:sparkline>
              <xm:f>'LA Data in rows'!B107:Q107</xm:f>
              <xm:sqref>R107</xm:sqref>
            </x14:sparkline>
            <x14:sparkline>
              <xm:f>'LA Data in rows'!B108:Q108</xm:f>
              <xm:sqref>R108</xm:sqref>
            </x14:sparkline>
            <x14:sparkline>
              <xm:f>'LA Data in rows'!B109:Q109</xm:f>
              <xm:sqref>R109</xm:sqref>
            </x14:sparkline>
            <x14:sparkline>
              <xm:f>'LA Data in rows'!B110:Q110</xm:f>
              <xm:sqref>R110</xm:sqref>
            </x14:sparkline>
            <x14:sparkline>
              <xm:f>'LA Data in rows'!B111:Q111</xm:f>
              <xm:sqref>R111</xm:sqref>
            </x14:sparkline>
            <x14:sparkline>
              <xm:f>'LA Data in rows'!B112:Q112</xm:f>
              <xm:sqref>R112</xm:sqref>
            </x14:sparkline>
            <x14:sparkline>
              <xm:f>'LA Data in rows'!B113:Q113</xm:f>
              <xm:sqref>R113</xm:sqref>
            </x14:sparkline>
            <x14:sparkline>
              <xm:f>'LA Data in rows'!B114:Q114</xm:f>
              <xm:sqref>R114</xm:sqref>
            </x14:sparkline>
            <x14:sparkline>
              <xm:f>'LA Data in rows'!B115:Q115</xm:f>
              <xm:sqref>R115</xm:sqref>
            </x14:sparkline>
            <x14:sparkline>
              <xm:f>'LA Data in rows'!B116:Q116</xm:f>
              <xm:sqref>R116</xm:sqref>
            </x14:sparkline>
            <x14:sparkline>
              <xm:f>'LA Data in rows'!B117:Q117</xm:f>
              <xm:sqref>R117</xm:sqref>
            </x14:sparkline>
            <x14:sparkline>
              <xm:f>'LA Data in rows'!B118:Q118</xm:f>
              <xm:sqref>R118</xm:sqref>
            </x14:sparkline>
            <x14:sparkline>
              <xm:f>'LA Data in rows'!B119:Q119</xm:f>
              <xm:sqref>R119</xm:sqref>
            </x14:sparkline>
            <x14:sparkline>
              <xm:f>'LA Data in rows'!B120:Q120</xm:f>
              <xm:sqref>R120</xm:sqref>
            </x14:sparkline>
            <x14:sparkline>
              <xm:f>'LA Data in rows'!B121:Q121</xm:f>
              <xm:sqref>R121</xm:sqref>
            </x14:sparkline>
            <x14:sparkline>
              <xm:f>'LA Data in rows'!B122:Q122</xm:f>
              <xm:sqref>R122</xm:sqref>
            </x14:sparkline>
            <x14:sparkline>
              <xm:f>'LA Data in rows'!B123:Q123</xm:f>
              <xm:sqref>R123</xm:sqref>
            </x14:sparkline>
            <x14:sparkline>
              <xm:f>'LA Data in rows'!B124:Q124</xm:f>
              <xm:sqref>R124</xm:sqref>
            </x14:sparkline>
            <x14:sparkline>
              <xm:f>'LA Data in rows'!B125:Q125</xm:f>
              <xm:sqref>R125</xm:sqref>
            </x14:sparkline>
            <x14:sparkline>
              <xm:f>'LA Data in rows'!B126:Q126</xm:f>
              <xm:sqref>R126</xm:sqref>
            </x14:sparkline>
            <x14:sparkline>
              <xm:f>'LA Data in rows'!B127:Q127</xm:f>
              <xm:sqref>R127</xm:sqref>
            </x14:sparkline>
            <x14:sparkline>
              <xm:f>'LA Data in rows'!B128:Q128</xm:f>
              <xm:sqref>R128</xm:sqref>
            </x14:sparkline>
            <x14:sparkline>
              <xm:f>'LA Data in rows'!B129:Q129</xm:f>
              <xm:sqref>R129</xm:sqref>
            </x14:sparkline>
            <x14:sparkline>
              <xm:f>'LA Data in rows'!B130:Q130</xm:f>
              <xm:sqref>R130</xm:sqref>
            </x14:sparkline>
            <x14:sparkline>
              <xm:f>'LA Data in rows'!B131:Q131</xm:f>
              <xm:sqref>R131</xm:sqref>
            </x14:sparkline>
            <x14:sparkline>
              <xm:f>'LA Data in rows'!B132:Q132</xm:f>
              <xm:sqref>R132</xm:sqref>
            </x14:sparkline>
            <x14:sparkline>
              <xm:f>'LA Data in rows'!B133:Q133</xm:f>
              <xm:sqref>R133</xm:sqref>
            </x14:sparkline>
            <x14:sparkline>
              <xm:f>'LA Data in rows'!B134:Q134</xm:f>
              <xm:sqref>R134</xm:sqref>
            </x14:sparkline>
            <x14:sparkline>
              <xm:f>'LA Data in rows'!B276:Q276</xm:f>
              <xm:sqref>R276</xm:sqref>
            </x14:sparkline>
            <x14:sparkline>
              <xm:f>'LA Data in rows'!B136:Q136</xm:f>
              <xm:sqref>R136</xm:sqref>
            </x14:sparkline>
            <x14:sparkline>
              <xm:f>'LA Data in rows'!B137:Q137</xm:f>
              <xm:sqref>R137</xm:sqref>
            </x14:sparkline>
            <x14:sparkline>
              <xm:f>'LA Data in rows'!B138:Q138</xm:f>
              <xm:sqref>R138</xm:sqref>
            </x14:sparkline>
            <x14:sparkline>
              <xm:f>'LA Data in rows'!B139:Q139</xm:f>
              <xm:sqref>R139</xm:sqref>
            </x14:sparkline>
            <x14:sparkline>
              <xm:f>'LA Data in rows'!B140:Q140</xm:f>
              <xm:sqref>R140</xm:sqref>
            </x14:sparkline>
            <x14:sparkline>
              <xm:f>'LA Data in rows'!B141:Q141</xm:f>
              <xm:sqref>R141</xm:sqref>
            </x14:sparkline>
            <x14:sparkline>
              <xm:f>'LA Data in rows'!B142:Q142</xm:f>
              <xm:sqref>R142</xm:sqref>
            </x14:sparkline>
            <x14:sparkline>
              <xm:f>'LA Data in rows'!B143:Q143</xm:f>
              <xm:sqref>R143</xm:sqref>
            </x14:sparkline>
            <x14:sparkline>
              <xm:f>'LA Data in rows'!B144:Q144</xm:f>
              <xm:sqref>R144</xm:sqref>
            </x14:sparkline>
            <x14:sparkline>
              <xm:f>'LA Data in rows'!B145:Q145</xm:f>
              <xm:sqref>R145</xm:sqref>
            </x14:sparkline>
            <x14:sparkline>
              <xm:f>'LA Data in rows'!B146:Q146</xm:f>
              <xm:sqref>R146</xm:sqref>
            </x14:sparkline>
            <x14:sparkline>
              <xm:f>'LA Data in rows'!B147:Q147</xm:f>
              <xm:sqref>R147</xm:sqref>
            </x14:sparkline>
            <x14:sparkline>
              <xm:f>'LA Data in rows'!B148:Q148</xm:f>
              <xm:sqref>R148</xm:sqref>
            </x14:sparkline>
            <x14:sparkline>
              <xm:f>'LA Data in rows'!B149:Q149</xm:f>
              <xm:sqref>R149</xm:sqref>
            </x14:sparkline>
            <x14:sparkline>
              <xm:f>'LA Data in rows'!B150:Q150</xm:f>
              <xm:sqref>R150</xm:sqref>
            </x14:sparkline>
            <x14:sparkline>
              <xm:f>'LA Data in rows'!B151:Q151</xm:f>
              <xm:sqref>R151</xm:sqref>
            </x14:sparkline>
            <x14:sparkline>
              <xm:f>'LA Data in rows'!B152:Q152</xm:f>
              <xm:sqref>R152</xm:sqref>
            </x14:sparkline>
            <x14:sparkline>
              <xm:f>'LA Data in rows'!B153:Q153</xm:f>
              <xm:sqref>R153</xm:sqref>
            </x14:sparkline>
            <x14:sparkline>
              <xm:f>'LA Data in rows'!B154:Q154</xm:f>
              <xm:sqref>R154</xm:sqref>
            </x14:sparkline>
            <x14:sparkline>
              <xm:f>'LA Data in rows'!B155:Q155</xm:f>
              <xm:sqref>R155</xm:sqref>
            </x14:sparkline>
            <x14:sparkline>
              <xm:f>'LA Data in rows'!B156:Q156</xm:f>
              <xm:sqref>R156</xm:sqref>
            </x14:sparkline>
            <x14:sparkline>
              <xm:f>'LA Data in rows'!B157:Q157</xm:f>
              <xm:sqref>R157</xm:sqref>
            </x14:sparkline>
            <x14:sparkline>
              <xm:f>'LA Data in rows'!B158:Q158</xm:f>
              <xm:sqref>R158</xm:sqref>
            </x14:sparkline>
            <x14:sparkline>
              <xm:f>'LA Data in rows'!B159:Q159</xm:f>
              <xm:sqref>R159</xm:sqref>
            </x14:sparkline>
            <x14:sparkline>
              <xm:f>'LA Data in rows'!B160:Q160</xm:f>
              <xm:sqref>R160</xm:sqref>
            </x14:sparkline>
            <x14:sparkline>
              <xm:f>'LA Data in rows'!B161:Q161</xm:f>
              <xm:sqref>R161</xm:sqref>
            </x14:sparkline>
            <x14:sparkline>
              <xm:f>'LA Data in rows'!B162:Q162</xm:f>
              <xm:sqref>R162</xm:sqref>
            </x14:sparkline>
            <x14:sparkline>
              <xm:f>'LA Data in rows'!B163:Q163</xm:f>
              <xm:sqref>R163</xm:sqref>
            </x14:sparkline>
            <x14:sparkline>
              <xm:f>'LA Data in rows'!B164:Q164</xm:f>
              <xm:sqref>R164</xm:sqref>
            </x14:sparkline>
            <x14:sparkline>
              <xm:f>'LA Data in rows'!B165:Q165</xm:f>
              <xm:sqref>R165</xm:sqref>
            </x14:sparkline>
            <x14:sparkline>
              <xm:f>'LA Data in rows'!B166:Q166</xm:f>
              <xm:sqref>R166</xm:sqref>
            </x14:sparkline>
            <x14:sparkline>
              <xm:f>'LA Data in rows'!B167:Q167</xm:f>
              <xm:sqref>R167</xm:sqref>
            </x14:sparkline>
            <x14:sparkline>
              <xm:f>'LA Data in rows'!B168:Q168</xm:f>
              <xm:sqref>R168</xm:sqref>
            </x14:sparkline>
            <x14:sparkline>
              <xm:f>'LA Data in rows'!B169:Q169</xm:f>
              <xm:sqref>R169</xm:sqref>
            </x14:sparkline>
            <x14:sparkline>
              <xm:f>'LA Data in rows'!B170:Q170</xm:f>
              <xm:sqref>R170</xm:sqref>
            </x14:sparkline>
            <x14:sparkline>
              <xm:f>'LA Data in rows'!B171:Q171</xm:f>
              <xm:sqref>R171</xm:sqref>
            </x14:sparkline>
            <x14:sparkline>
              <xm:f>'LA Data in rows'!B172:Q172</xm:f>
              <xm:sqref>R172</xm:sqref>
            </x14:sparkline>
            <x14:sparkline>
              <xm:f>'LA Data in rows'!B173:Q173</xm:f>
              <xm:sqref>R173</xm:sqref>
            </x14:sparkline>
            <x14:sparkline>
              <xm:f>'LA Data in rows'!B174:Q174</xm:f>
              <xm:sqref>R174</xm:sqref>
            </x14:sparkline>
            <x14:sparkline>
              <xm:f>'LA Data in rows'!B175:Q175</xm:f>
              <xm:sqref>R175</xm:sqref>
            </x14:sparkline>
            <x14:sparkline>
              <xm:f>'LA Data in rows'!B176:Q176</xm:f>
              <xm:sqref>R176</xm:sqref>
            </x14:sparkline>
            <x14:sparkline>
              <xm:f>'LA Data in rows'!B177:Q177</xm:f>
              <xm:sqref>R177</xm:sqref>
            </x14:sparkline>
            <x14:sparkline>
              <xm:f>'LA Data in rows'!B178:Q178</xm:f>
              <xm:sqref>R178</xm:sqref>
            </x14:sparkline>
            <x14:sparkline>
              <xm:f>'LA Data in rows'!B179:Q179</xm:f>
              <xm:sqref>R179</xm:sqref>
            </x14:sparkline>
            <x14:sparkline>
              <xm:f>'LA Data in rows'!B180:Q180</xm:f>
              <xm:sqref>R180</xm:sqref>
            </x14:sparkline>
            <x14:sparkline>
              <xm:f>'LA Data in rows'!B181:Q181</xm:f>
              <xm:sqref>R181</xm:sqref>
            </x14:sparkline>
            <x14:sparkline>
              <xm:f>'LA Data in rows'!B182:Q182</xm:f>
              <xm:sqref>R182</xm:sqref>
            </x14:sparkline>
            <x14:sparkline>
              <xm:f>'LA Data in rows'!B183:Q183</xm:f>
              <xm:sqref>R183</xm:sqref>
            </x14:sparkline>
            <x14:sparkline>
              <xm:f>'LA Data in rows'!B184:Q184</xm:f>
              <xm:sqref>R184</xm:sqref>
            </x14:sparkline>
            <x14:sparkline>
              <xm:f>'LA Data in rows'!B185:Q185</xm:f>
              <xm:sqref>R185</xm:sqref>
            </x14:sparkline>
            <x14:sparkline>
              <xm:f>'LA Data in rows'!B186:Q186</xm:f>
              <xm:sqref>R186</xm:sqref>
            </x14:sparkline>
            <x14:sparkline>
              <xm:f>'LA Data in rows'!B187:Q187</xm:f>
              <xm:sqref>R187</xm:sqref>
            </x14:sparkline>
            <x14:sparkline>
              <xm:f>'LA Data in rows'!B188:Q188</xm:f>
              <xm:sqref>R188</xm:sqref>
            </x14:sparkline>
            <x14:sparkline>
              <xm:f>'LA Data in rows'!B189:Q189</xm:f>
              <xm:sqref>R189</xm:sqref>
            </x14:sparkline>
            <x14:sparkline>
              <xm:f>'LA Data in rows'!B190:Q190</xm:f>
              <xm:sqref>R190</xm:sqref>
            </x14:sparkline>
            <x14:sparkline>
              <xm:f>'LA Data in rows'!B191:Q191</xm:f>
              <xm:sqref>R191</xm:sqref>
            </x14:sparkline>
            <x14:sparkline>
              <xm:f>'LA Data in rows'!B192:Q192</xm:f>
              <xm:sqref>R192</xm:sqref>
            </x14:sparkline>
            <x14:sparkline>
              <xm:f>'LA Data in rows'!B193:Q193</xm:f>
              <xm:sqref>R193</xm:sqref>
            </x14:sparkline>
            <x14:sparkline>
              <xm:f>'LA Data in rows'!B194:Q194</xm:f>
              <xm:sqref>R194</xm:sqref>
            </x14:sparkline>
            <x14:sparkline>
              <xm:f>'LA Data in rows'!B195:Q195</xm:f>
              <xm:sqref>R195</xm:sqref>
            </x14:sparkline>
            <x14:sparkline>
              <xm:f>'LA Data in rows'!B196:Q196</xm:f>
              <xm:sqref>R196</xm:sqref>
            </x14:sparkline>
            <x14:sparkline>
              <xm:f>'LA Data in rows'!B197:Q197</xm:f>
              <xm:sqref>R197</xm:sqref>
            </x14:sparkline>
            <x14:sparkline>
              <xm:f>'LA Data in rows'!B198:Q198</xm:f>
              <xm:sqref>R198</xm:sqref>
            </x14:sparkline>
            <x14:sparkline>
              <xm:f>'LA Data in rows'!B199:Q199</xm:f>
              <xm:sqref>R199</xm:sqref>
            </x14:sparkline>
            <x14:sparkline>
              <xm:f>'LA Data in rows'!B200:Q200</xm:f>
              <xm:sqref>R200</xm:sqref>
            </x14:sparkline>
            <x14:sparkline>
              <xm:f>'LA Data in rows'!B201:Q201</xm:f>
              <xm:sqref>R201</xm:sqref>
            </x14:sparkline>
            <x14:sparkline>
              <xm:f>'LA Data in rows'!B202:Q202</xm:f>
              <xm:sqref>R202</xm:sqref>
            </x14:sparkline>
            <x14:sparkline>
              <xm:f>'LA Data in rows'!B203:Q203</xm:f>
              <xm:sqref>R203</xm:sqref>
            </x14:sparkline>
            <x14:sparkline>
              <xm:f>'LA Data in rows'!B204:Q204</xm:f>
              <xm:sqref>R204</xm:sqref>
            </x14:sparkline>
            <x14:sparkline>
              <xm:f>'LA Data in rows'!B205:Q205</xm:f>
              <xm:sqref>R205</xm:sqref>
            </x14:sparkline>
            <x14:sparkline>
              <xm:f>'LA Data in rows'!B206:Q206</xm:f>
              <xm:sqref>R206</xm:sqref>
            </x14:sparkline>
            <x14:sparkline>
              <xm:f>'LA Data in rows'!B207:Q207</xm:f>
              <xm:sqref>R207</xm:sqref>
            </x14:sparkline>
            <x14:sparkline>
              <xm:f>'LA Data in rows'!B208:Q208</xm:f>
              <xm:sqref>R208</xm:sqref>
            </x14:sparkline>
            <x14:sparkline>
              <xm:f>'LA Data in rows'!B209:Q209</xm:f>
              <xm:sqref>R209</xm:sqref>
            </x14:sparkline>
            <x14:sparkline>
              <xm:f>'LA Data in rows'!B210:Q210</xm:f>
              <xm:sqref>R210</xm:sqref>
            </x14:sparkline>
            <x14:sparkline>
              <xm:f>'LA Data in rows'!B211:Q211</xm:f>
              <xm:sqref>R211</xm:sqref>
            </x14:sparkline>
            <x14:sparkline>
              <xm:f>'LA Data in rows'!B212:Q212</xm:f>
              <xm:sqref>R212</xm:sqref>
            </x14:sparkline>
            <x14:sparkline>
              <xm:f>'LA Data in rows'!B213:Q213</xm:f>
              <xm:sqref>R213</xm:sqref>
            </x14:sparkline>
            <x14:sparkline>
              <xm:f>'LA Data in rows'!B214:Q214</xm:f>
              <xm:sqref>R214</xm:sqref>
            </x14:sparkline>
            <x14:sparkline>
              <xm:f>'LA Data in rows'!B215:Q215</xm:f>
              <xm:sqref>R215</xm:sqref>
            </x14:sparkline>
            <x14:sparkline>
              <xm:f>'LA Data in rows'!B216:Q216</xm:f>
              <xm:sqref>R216</xm:sqref>
            </x14:sparkline>
            <x14:sparkline>
              <xm:f>'LA Data in rows'!B217:Q217</xm:f>
              <xm:sqref>R217</xm:sqref>
            </x14:sparkline>
            <x14:sparkline>
              <xm:f>'LA Data in rows'!B218:Q218</xm:f>
              <xm:sqref>R218</xm:sqref>
            </x14:sparkline>
            <x14:sparkline>
              <xm:f>'LA Data in rows'!B219:Q219</xm:f>
              <xm:sqref>R219</xm:sqref>
            </x14:sparkline>
            <x14:sparkline>
              <xm:f>'LA Data in rows'!B220:Q220</xm:f>
              <xm:sqref>R220</xm:sqref>
            </x14:sparkline>
            <x14:sparkline>
              <xm:f>'LA Data in rows'!B221:Q221</xm:f>
              <xm:sqref>R221</xm:sqref>
            </x14:sparkline>
            <x14:sparkline>
              <xm:f>'LA Data in rows'!B222:Q222</xm:f>
              <xm:sqref>R222</xm:sqref>
            </x14:sparkline>
            <x14:sparkline>
              <xm:f>'LA Data in rows'!B223:Q223</xm:f>
              <xm:sqref>R223</xm:sqref>
            </x14:sparkline>
            <x14:sparkline>
              <xm:f>'LA Data in rows'!B224:Q224</xm:f>
              <xm:sqref>R224</xm:sqref>
            </x14:sparkline>
            <x14:sparkline>
              <xm:f>'LA Data in rows'!B225:Q225</xm:f>
              <xm:sqref>R225</xm:sqref>
            </x14:sparkline>
            <x14:sparkline>
              <xm:f>'LA Data in rows'!B226:Q226</xm:f>
              <xm:sqref>R226</xm:sqref>
            </x14:sparkline>
            <x14:sparkline>
              <xm:f>'LA Data in rows'!B227:Q227</xm:f>
              <xm:sqref>R227</xm:sqref>
            </x14:sparkline>
            <x14:sparkline>
              <xm:f>'LA Data in rows'!B228:Q228</xm:f>
              <xm:sqref>R228</xm:sqref>
            </x14:sparkline>
            <x14:sparkline>
              <xm:f>'LA Data in rows'!B229:Q229</xm:f>
              <xm:sqref>R229</xm:sqref>
            </x14:sparkline>
            <x14:sparkline>
              <xm:f>'LA Data in rows'!B230:Q230</xm:f>
              <xm:sqref>R230</xm:sqref>
            </x14:sparkline>
            <x14:sparkline>
              <xm:f>'LA Data in rows'!B231:Q231</xm:f>
              <xm:sqref>R231</xm:sqref>
            </x14:sparkline>
            <x14:sparkline>
              <xm:f>'LA Data in rows'!B232:Q232</xm:f>
              <xm:sqref>R232</xm:sqref>
            </x14:sparkline>
            <x14:sparkline>
              <xm:f>'LA Data in rows'!B233:Q233</xm:f>
              <xm:sqref>R233</xm:sqref>
            </x14:sparkline>
            <x14:sparkline>
              <xm:f>'LA Data in rows'!B234:Q234</xm:f>
              <xm:sqref>R234</xm:sqref>
            </x14:sparkline>
            <x14:sparkline>
              <xm:f>'LA Data in rows'!B235:Q235</xm:f>
              <xm:sqref>R235</xm:sqref>
            </x14:sparkline>
            <x14:sparkline>
              <xm:f>'LA Data in rows'!B236:Q236</xm:f>
              <xm:sqref>R236</xm:sqref>
            </x14:sparkline>
            <x14:sparkline>
              <xm:f>'LA Data in rows'!B237:Q237</xm:f>
              <xm:sqref>R237</xm:sqref>
            </x14:sparkline>
            <x14:sparkline>
              <xm:f>'LA Data in rows'!B238:Q238</xm:f>
              <xm:sqref>R238</xm:sqref>
            </x14:sparkline>
            <x14:sparkline>
              <xm:f>'LA Data in rows'!B75:Q75</xm:f>
              <xm:sqref>R75</xm:sqref>
            </x14:sparkline>
            <x14:sparkline>
              <xm:f>'LA Data in rows'!B239:Q239</xm:f>
              <xm:sqref>R239</xm:sqref>
            </x14:sparkline>
            <x14:sparkline>
              <xm:f>'LA Data in rows'!B240:Q240</xm:f>
              <xm:sqref>R240</xm:sqref>
            </x14:sparkline>
            <x14:sparkline>
              <xm:f>'LA Data in rows'!B241:Q241</xm:f>
              <xm:sqref>R241</xm:sqref>
            </x14:sparkline>
            <x14:sparkline>
              <xm:f>'LA Data in rows'!B242:Q242</xm:f>
              <xm:sqref>R242</xm:sqref>
            </x14:sparkline>
            <x14:sparkline>
              <xm:f>'LA Data in rows'!B243:Q243</xm:f>
              <xm:sqref>R243</xm:sqref>
            </x14:sparkline>
            <x14:sparkline>
              <xm:f>'LA Data in rows'!B244:Q244</xm:f>
              <xm:sqref>R244</xm:sqref>
            </x14:sparkline>
            <x14:sparkline>
              <xm:f>'LA Data in rows'!B245:Q245</xm:f>
              <xm:sqref>R245</xm:sqref>
            </x14:sparkline>
            <x14:sparkline>
              <xm:f>'LA Data in rows'!B246:Q246</xm:f>
              <xm:sqref>R246</xm:sqref>
            </x14:sparkline>
            <x14:sparkline>
              <xm:f>'LA Data in rows'!B247:Q247</xm:f>
              <xm:sqref>R247</xm:sqref>
            </x14:sparkline>
            <x14:sparkline>
              <xm:f>'LA Data in rows'!B248:Q248</xm:f>
              <xm:sqref>R248</xm:sqref>
            </x14:sparkline>
            <x14:sparkline>
              <xm:f>'LA Data in rows'!B249:Q249</xm:f>
              <xm:sqref>R249</xm:sqref>
            </x14:sparkline>
            <x14:sparkline>
              <xm:f>'LA Data in rows'!B250:Q250</xm:f>
              <xm:sqref>R250</xm:sqref>
            </x14:sparkline>
            <x14:sparkline>
              <xm:f>'LA Data in rows'!B251:Q251</xm:f>
              <xm:sqref>R251</xm:sqref>
            </x14:sparkline>
            <x14:sparkline>
              <xm:f>'LA Data in rows'!B252:Q252</xm:f>
              <xm:sqref>R252</xm:sqref>
            </x14:sparkline>
            <x14:sparkline>
              <xm:f>'LA Data in rows'!B253:Q253</xm:f>
              <xm:sqref>R253</xm:sqref>
            </x14:sparkline>
            <x14:sparkline>
              <xm:f>'LA Data in rows'!B254:Q254</xm:f>
              <xm:sqref>R254</xm:sqref>
            </x14:sparkline>
            <x14:sparkline>
              <xm:f>'LA Data in rows'!B255:Q255</xm:f>
              <xm:sqref>R255</xm:sqref>
            </x14:sparkline>
            <x14:sparkline>
              <xm:f>'LA Data in rows'!B256:Q256</xm:f>
              <xm:sqref>R256</xm:sqref>
            </x14:sparkline>
            <x14:sparkline>
              <xm:f>'LA Data in rows'!B257:Q257</xm:f>
              <xm:sqref>R257</xm:sqref>
            </x14:sparkline>
            <x14:sparkline>
              <xm:f>'LA Data in rows'!B258:Q258</xm:f>
              <xm:sqref>R258</xm:sqref>
            </x14:sparkline>
            <x14:sparkline>
              <xm:f>'LA Data in rows'!B259:Q259</xm:f>
              <xm:sqref>R259</xm:sqref>
            </x14:sparkline>
            <x14:sparkline>
              <xm:f>'LA Data in rows'!B260:Q260</xm:f>
              <xm:sqref>R260</xm:sqref>
            </x14:sparkline>
            <x14:sparkline>
              <xm:f>'LA Data in rows'!B261:Q261</xm:f>
              <xm:sqref>R261</xm:sqref>
            </x14:sparkline>
            <x14:sparkline>
              <xm:f>'LA Data in rows'!B262:Q262</xm:f>
              <xm:sqref>R262</xm:sqref>
            </x14:sparkline>
            <x14:sparkline>
              <xm:f>'LA Data in rows'!B263:Q263</xm:f>
              <xm:sqref>R263</xm:sqref>
            </x14:sparkline>
            <x14:sparkline>
              <xm:f>'LA Data in rows'!B274:Q274</xm:f>
              <xm:sqref>R274</xm:sqref>
            </x14:sparkline>
            <x14:sparkline>
              <xm:f>'LA Data in rows'!B265:Q265</xm:f>
              <xm:sqref>R265</xm:sqref>
            </x14:sparkline>
            <x14:sparkline>
              <xm:f>'LA Data in rows'!B21:Q21</xm:f>
              <xm:sqref>R21</xm:sqref>
            </x14:sparkline>
            <x14:sparkline>
              <xm:f>'LA Data in rows'!B267:Q267</xm:f>
              <xm:sqref>R267</xm:sqref>
            </x14:sparkline>
            <x14:sparkline>
              <xm:f>'LA Data in rows'!B268:Q268</xm:f>
              <xm:sqref>R268</xm:sqref>
            </x14:sparkline>
            <x14:sparkline>
              <xm:f>'LA Data in rows'!B269:Q269</xm:f>
              <xm:sqref>R269</xm:sqref>
            </x14:sparkline>
            <x14:sparkline>
              <xm:f>'LA Data in rows'!B270:Q270</xm:f>
              <xm:sqref>R270</xm:sqref>
            </x14:sparkline>
            <x14:sparkline>
              <xm:f>'LA Data in rows'!B442:Q442</xm:f>
              <xm:sqref>R442</xm:sqref>
            </x14:sparkline>
            <x14:sparkline>
              <xm:f>'LA Data in rows'!B272:Q272</xm:f>
              <xm:sqref>R272</xm:sqref>
            </x14:sparkline>
            <x14:sparkline>
              <xm:f>'LA Data in rows'!B277:Q277</xm:f>
              <xm:sqref>R277</xm:sqref>
            </x14:sparkline>
            <x14:sparkline>
              <xm:f>'LA Data in rows'!B278:Q278</xm:f>
              <xm:sqref>R278</xm:sqref>
            </x14:sparkline>
            <x14:sparkline>
              <xm:f>'LA Data in rows'!B279:Q279</xm:f>
              <xm:sqref>R279</xm:sqref>
            </x14:sparkline>
            <x14:sparkline>
              <xm:f>'LA Data in rows'!B280:Q280</xm:f>
              <xm:sqref>R280</xm:sqref>
            </x14:sparkline>
            <x14:sparkline>
              <xm:f>'LA Data in rows'!B281:Q281</xm:f>
              <xm:sqref>R281</xm:sqref>
            </x14:sparkline>
            <x14:sparkline>
              <xm:f>'LA Data in rows'!B282:Q282</xm:f>
              <xm:sqref>R282</xm:sqref>
            </x14:sparkline>
            <x14:sparkline>
              <xm:f>'LA Data in rows'!B283:Q283</xm:f>
              <xm:sqref>R283</xm:sqref>
            </x14:sparkline>
            <x14:sparkline>
              <xm:f>'LA Data in rows'!B284:Q284</xm:f>
              <xm:sqref>R284</xm:sqref>
            </x14:sparkline>
            <x14:sparkline>
              <xm:f>'LA Data in rows'!B285:Q285</xm:f>
              <xm:sqref>R285</xm:sqref>
            </x14:sparkline>
            <x14:sparkline>
              <xm:f>'LA Data in rows'!B286:Q286</xm:f>
              <xm:sqref>R286</xm:sqref>
            </x14:sparkline>
            <x14:sparkline>
              <xm:f>'LA Data in rows'!B287:Q287</xm:f>
              <xm:sqref>R287</xm:sqref>
            </x14:sparkline>
            <x14:sparkline>
              <xm:f>'LA Data in rows'!B288:Q288</xm:f>
              <xm:sqref>R288</xm:sqref>
            </x14:sparkline>
            <x14:sparkline>
              <xm:f>'LA Data in rows'!B289:Q289</xm:f>
              <xm:sqref>R289</xm:sqref>
            </x14:sparkline>
            <x14:sparkline>
              <xm:f>'LA Data in rows'!B290:Q290</xm:f>
              <xm:sqref>R290</xm:sqref>
            </x14:sparkline>
            <x14:sparkline>
              <xm:f>'LA Data in rows'!B291:Q291</xm:f>
              <xm:sqref>R291</xm:sqref>
            </x14:sparkline>
            <x14:sparkline>
              <xm:f>'LA Data in rows'!B292:Q292</xm:f>
              <xm:sqref>R292</xm:sqref>
            </x14:sparkline>
            <x14:sparkline>
              <xm:f>'LA Data in rows'!B293:Q293</xm:f>
              <xm:sqref>R293</xm:sqref>
            </x14:sparkline>
            <x14:sparkline>
              <xm:f>'LA Data in rows'!B294:Q294</xm:f>
              <xm:sqref>R294</xm:sqref>
            </x14:sparkline>
            <x14:sparkline>
              <xm:f>'LA Data in rows'!B38:Q38</xm:f>
              <xm:sqref>R38</xm:sqref>
            </x14:sparkline>
            <x14:sparkline>
              <xm:f>'LA Data in rows'!B296:Q296</xm:f>
              <xm:sqref>R296</xm:sqref>
            </x14:sparkline>
            <x14:sparkline>
              <xm:f>'LA Data in rows'!B297:Q297</xm:f>
              <xm:sqref>R297</xm:sqref>
            </x14:sparkline>
            <x14:sparkline>
              <xm:f>'LA Data in rows'!B298:Q298</xm:f>
              <xm:sqref>R298</xm:sqref>
            </x14:sparkline>
            <x14:sparkline>
              <xm:f>'LA Data in rows'!B299:Q299</xm:f>
              <xm:sqref>R299</xm:sqref>
            </x14:sparkline>
            <x14:sparkline>
              <xm:f>'LA Data in rows'!B300:Q300</xm:f>
              <xm:sqref>R300</xm:sqref>
            </x14:sparkline>
            <x14:sparkline>
              <xm:f>'LA Data in rows'!B301:Q301</xm:f>
              <xm:sqref>R301</xm:sqref>
            </x14:sparkline>
            <x14:sparkline>
              <xm:f>'LA Data in rows'!B302:Q302</xm:f>
              <xm:sqref>R302</xm:sqref>
            </x14:sparkline>
            <x14:sparkline>
              <xm:f>'LA Data in rows'!B303:Q303</xm:f>
              <xm:sqref>R303</xm:sqref>
            </x14:sparkline>
            <x14:sparkline>
              <xm:f>'LA Data in rows'!B304:Q304</xm:f>
              <xm:sqref>R304</xm:sqref>
            </x14:sparkline>
            <x14:sparkline>
              <xm:f>'LA Data in rows'!B305:Q305</xm:f>
              <xm:sqref>R305</xm:sqref>
            </x14:sparkline>
            <x14:sparkline>
              <xm:f>'LA Data in rows'!B306:Q306</xm:f>
              <xm:sqref>R306</xm:sqref>
            </x14:sparkline>
            <x14:sparkline>
              <xm:f>'LA Data in rows'!B307:Q307</xm:f>
              <xm:sqref>R307</xm:sqref>
            </x14:sparkline>
            <x14:sparkline>
              <xm:f>'LA Data in rows'!B308:Q308</xm:f>
              <xm:sqref>R308</xm:sqref>
            </x14:sparkline>
            <x14:sparkline>
              <xm:f>'LA Data in rows'!B309:Q309</xm:f>
              <xm:sqref>R309</xm:sqref>
            </x14:sparkline>
            <x14:sparkline>
              <xm:f>'LA Data in rows'!B310:Q310</xm:f>
              <xm:sqref>R310</xm:sqref>
            </x14:sparkline>
            <x14:sparkline>
              <xm:f>'LA Data in rows'!B311:Q311</xm:f>
              <xm:sqref>R311</xm:sqref>
            </x14:sparkline>
            <x14:sparkline>
              <xm:f>'LA Data in rows'!B312:Q312</xm:f>
              <xm:sqref>R312</xm:sqref>
            </x14:sparkline>
            <x14:sparkline>
              <xm:f>'LA Data in rows'!B313:Q313</xm:f>
              <xm:sqref>R313</xm:sqref>
            </x14:sparkline>
            <x14:sparkline>
              <xm:f>'LA Data in rows'!B314:Q314</xm:f>
              <xm:sqref>R314</xm:sqref>
            </x14:sparkline>
            <x14:sparkline>
              <xm:f>'LA Data in rows'!B315:Q315</xm:f>
              <xm:sqref>R315</xm:sqref>
            </x14:sparkline>
            <x14:sparkline>
              <xm:f>'LA Data in rows'!B316:Q316</xm:f>
              <xm:sqref>R316</xm:sqref>
            </x14:sparkline>
            <x14:sparkline>
              <xm:f>'LA Data in rows'!B317:Q317</xm:f>
              <xm:sqref>R317</xm:sqref>
            </x14:sparkline>
            <x14:sparkline>
              <xm:f>'LA Data in rows'!B318:Q318</xm:f>
              <xm:sqref>R318</xm:sqref>
            </x14:sparkline>
            <x14:sparkline>
              <xm:f>'LA Data in rows'!B319:Q319</xm:f>
              <xm:sqref>R319</xm:sqref>
            </x14:sparkline>
            <x14:sparkline>
              <xm:f>'LA Data in rows'!B320:Q320</xm:f>
              <xm:sqref>R320</xm:sqref>
            </x14:sparkline>
            <x14:sparkline>
              <xm:f>'LA Data in rows'!B321:Q321</xm:f>
              <xm:sqref>R321</xm:sqref>
            </x14:sparkline>
            <x14:sparkline>
              <xm:f>'LA Data in rows'!B322:Q322</xm:f>
              <xm:sqref>R322</xm:sqref>
            </x14:sparkline>
            <x14:sparkline>
              <xm:f>'LA Data in rows'!B323:Q323</xm:f>
              <xm:sqref>R323</xm:sqref>
            </x14:sparkline>
            <x14:sparkline>
              <xm:f>'LA Data in rows'!B324:Q324</xm:f>
              <xm:sqref>R324</xm:sqref>
            </x14:sparkline>
            <x14:sparkline>
              <xm:f>'LA Data in rows'!B325:Q325</xm:f>
              <xm:sqref>R325</xm:sqref>
            </x14:sparkline>
            <x14:sparkline>
              <xm:f>'LA Data in rows'!B326:Q326</xm:f>
              <xm:sqref>R326</xm:sqref>
            </x14:sparkline>
            <x14:sparkline>
              <xm:f>'LA Data in rows'!B327:Q327</xm:f>
              <xm:sqref>R327</xm:sqref>
            </x14:sparkline>
            <x14:sparkline>
              <xm:f>'LA Data in rows'!B328:Q328</xm:f>
              <xm:sqref>R328</xm:sqref>
            </x14:sparkline>
            <x14:sparkline>
              <xm:f>'LA Data in rows'!B329:Q329</xm:f>
              <xm:sqref>R329</xm:sqref>
            </x14:sparkline>
            <x14:sparkline>
              <xm:f>'LA Data in rows'!B330:Q330</xm:f>
              <xm:sqref>R330</xm:sqref>
            </x14:sparkline>
            <x14:sparkline>
              <xm:f>'LA Data in rows'!B331:Q331</xm:f>
              <xm:sqref>R331</xm:sqref>
            </x14:sparkline>
            <x14:sparkline>
              <xm:f>'LA Data in rows'!B332:Q332</xm:f>
              <xm:sqref>R332</xm:sqref>
            </x14:sparkline>
            <x14:sparkline>
              <xm:f>'LA Data in rows'!B333:Q333</xm:f>
              <xm:sqref>R333</xm:sqref>
            </x14:sparkline>
            <x14:sparkline>
              <xm:f>'LA Data in rows'!B334:Q334</xm:f>
              <xm:sqref>R334</xm:sqref>
            </x14:sparkline>
            <x14:sparkline>
              <xm:f>'LA Data in rows'!B335:Q335</xm:f>
              <xm:sqref>R335</xm:sqref>
            </x14:sparkline>
            <x14:sparkline>
              <xm:f>'LA Data in rows'!B336:Q336</xm:f>
              <xm:sqref>R336</xm:sqref>
            </x14:sparkline>
            <x14:sparkline>
              <xm:f>'LA Data in rows'!B22:Q22</xm:f>
              <xm:sqref>R22</xm:sqref>
            </x14:sparkline>
            <x14:sparkline>
              <xm:f>'LA Data in rows'!B24:Q24</xm:f>
              <xm:sqref>R24</xm:sqref>
            </x14:sparkline>
            <x14:sparkline>
              <xm:f>'LA Data in rows'!B74:Q74</xm:f>
              <xm:sqref>R74</xm:sqref>
            </x14:sparkline>
            <x14:sparkline>
              <xm:f>'LA Data in rows'!B337:Q337</xm:f>
              <xm:sqref>R337</xm:sqref>
            </x14:sparkline>
            <x14:sparkline>
              <xm:f>'LA Data in rows'!B338:Q338</xm:f>
              <xm:sqref>R338</xm:sqref>
            </x14:sparkline>
            <x14:sparkline>
              <xm:f>'LA Data in rows'!B339:Q339</xm:f>
              <xm:sqref>R339</xm:sqref>
            </x14:sparkline>
            <x14:sparkline>
              <xm:f>'LA Data in rows'!B340:Q340</xm:f>
              <xm:sqref>R340</xm:sqref>
            </x14:sparkline>
            <x14:sparkline>
              <xm:f>'LA Data in rows'!B341:Q341</xm:f>
              <xm:sqref>R341</xm:sqref>
            </x14:sparkline>
            <x14:sparkline>
              <xm:f>'LA Data in rows'!B342:Q342</xm:f>
              <xm:sqref>R342</xm:sqref>
            </x14:sparkline>
            <x14:sparkline>
              <xm:f>'LA Data in rows'!B343:Q343</xm:f>
              <xm:sqref>R343</xm:sqref>
            </x14:sparkline>
            <x14:sparkline>
              <xm:f>'LA Data in rows'!B344:Q344</xm:f>
              <xm:sqref>R344</xm:sqref>
            </x14:sparkline>
            <x14:sparkline>
              <xm:f>'LA Data in rows'!B345:Q345</xm:f>
              <xm:sqref>R345</xm:sqref>
            </x14:sparkline>
            <x14:sparkline>
              <xm:f>'LA Data in rows'!B346:Q346</xm:f>
              <xm:sqref>R346</xm:sqref>
            </x14:sparkline>
            <x14:sparkline>
              <xm:f>'LA Data in rows'!B275:Q275</xm:f>
              <xm:sqref>R275</xm:sqref>
            </x14:sparkline>
            <x14:sparkline>
              <xm:f>'LA Data in rows'!B347:Q347</xm:f>
              <xm:sqref>R347</xm:sqref>
            </x14:sparkline>
            <x14:sparkline>
              <xm:f>'LA Data in rows'!B348:Q348</xm:f>
              <xm:sqref>R348</xm:sqref>
            </x14:sparkline>
            <x14:sparkline>
              <xm:f>'LA Data in rows'!B349:Q349</xm:f>
              <xm:sqref>R349</xm:sqref>
            </x14:sparkline>
            <x14:sparkline>
              <xm:f>'LA Data in rows'!B23:Q23</xm:f>
              <xm:sqref>R23</xm:sqref>
            </x14:sparkline>
            <x14:sparkline>
              <xm:f>'LA Data in rows'!B350:Q350</xm:f>
              <xm:sqref>R350</xm:sqref>
            </x14:sparkline>
            <x14:sparkline>
              <xm:f>'LA Data in rows'!B351:Q351</xm:f>
              <xm:sqref>R351</xm:sqref>
            </x14:sparkline>
            <x14:sparkline>
              <xm:f>'LA Data in rows'!B352:Q352</xm:f>
              <xm:sqref>R352</xm:sqref>
            </x14:sparkline>
            <x14:sparkline>
              <xm:f>'LA Data in rows'!B353:Q353</xm:f>
              <xm:sqref>R353</xm:sqref>
            </x14:sparkline>
            <x14:sparkline>
              <xm:f>'LA Data in rows'!B354:Q354</xm:f>
              <xm:sqref>R354</xm:sqref>
            </x14:sparkline>
            <x14:sparkline>
              <xm:f>'LA Data in rows'!B355:Q355</xm:f>
              <xm:sqref>R355</xm:sqref>
            </x14:sparkline>
            <x14:sparkline>
              <xm:f>'LA Data in rows'!B356:Q356</xm:f>
              <xm:sqref>R356</xm:sqref>
            </x14:sparkline>
            <x14:sparkline>
              <xm:f>'LA Data in rows'!B357:Q357</xm:f>
              <xm:sqref>R357</xm:sqref>
            </x14:sparkline>
            <x14:sparkline>
              <xm:f>'LA Data in rows'!B358:Q358</xm:f>
              <xm:sqref>R358</xm:sqref>
            </x14:sparkline>
            <x14:sparkline>
              <xm:f>'LA Data in rows'!B359:Q359</xm:f>
              <xm:sqref>R359</xm:sqref>
            </x14:sparkline>
            <x14:sparkline>
              <xm:f>'LA Data in rows'!B360:Q360</xm:f>
              <xm:sqref>R360</xm:sqref>
            </x14:sparkline>
            <x14:sparkline>
              <xm:f>'LA Data in rows'!B361:Q361</xm:f>
              <xm:sqref>R361</xm:sqref>
            </x14:sparkline>
            <x14:sparkline>
              <xm:f>'LA Data in rows'!B362:Q362</xm:f>
              <xm:sqref>R362</xm:sqref>
            </x14:sparkline>
            <x14:sparkline>
              <xm:f>'LA Data in rows'!B363:Q363</xm:f>
              <xm:sqref>R363</xm:sqref>
            </x14:sparkline>
            <x14:sparkline>
              <xm:f>'LA Data in rows'!B364:Q364</xm:f>
              <xm:sqref>R364</xm:sqref>
            </x14:sparkline>
            <x14:sparkline>
              <xm:f>'LA Data in rows'!B365:Q365</xm:f>
              <xm:sqref>R365</xm:sqref>
            </x14:sparkline>
            <x14:sparkline>
              <xm:f>'LA Data in rows'!B366:Q366</xm:f>
              <xm:sqref>R366</xm:sqref>
            </x14:sparkline>
            <x14:sparkline>
              <xm:f>'LA Data in rows'!B367:Q367</xm:f>
              <xm:sqref>R367</xm:sqref>
            </x14:sparkline>
            <x14:sparkline>
              <xm:f>'LA Data in rows'!B368:Q368</xm:f>
              <xm:sqref>R368</xm:sqref>
            </x14:sparkline>
            <x14:sparkline>
              <xm:f>'LA Data in rows'!B369:Q369</xm:f>
              <xm:sqref>R369</xm:sqref>
            </x14:sparkline>
            <x14:sparkline>
              <xm:f>'LA Data in rows'!B370:Q370</xm:f>
              <xm:sqref>R370</xm:sqref>
            </x14:sparkline>
            <x14:sparkline>
              <xm:f>'LA Data in rows'!B371:Q371</xm:f>
              <xm:sqref>R371</xm:sqref>
            </x14:sparkline>
            <x14:sparkline>
              <xm:f>'LA Data in rows'!B372:Q372</xm:f>
              <xm:sqref>R372</xm:sqref>
            </x14:sparkline>
            <x14:sparkline>
              <xm:f>'LA Data in rows'!B373:Q373</xm:f>
              <xm:sqref>R373</xm:sqref>
            </x14:sparkline>
            <x14:sparkline>
              <xm:f>'LA Data in rows'!B374:Q374</xm:f>
              <xm:sqref>R374</xm:sqref>
            </x14:sparkline>
            <x14:sparkline>
              <xm:f>'LA Data in rows'!B375:Q375</xm:f>
              <xm:sqref>R375</xm:sqref>
            </x14:sparkline>
            <x14:sparkline>
              <xm:f>'LA Data in rows'!B376:Q376</xm:f>
              <xm:sqref>R376</xm:sqref>
            </x14:sparkline>
            <x14:sparkline>
              <xm:f>'LA Data in rows'!B377:Q377</xm:f>
              <xm:sqref>R377</xm:sqref>
            </x14:sparkline>
            <x14:sparkline>
              <xm:f>'LA Data in rows'!B378:Q378</xm:f>
              <xm:sqref>R378</xm:sqref>
            </x14:sparkline>
            <x14:sparkline>
              <xm:f>'LA Data in rows'!B379:Q379</xm:f>
              <xm:sqref>R379</xm:sqref>
            </x14:sparkline>
            <x14:sparkline>
              <xm:f>'LA Data in rows'!B380:Q380</xm:f>
              <xm:sqref>R380</xm:sqref>
            </x14:sparkline>
            <x14:sparkline>
              <xm:f>'LA Data in rows'!B381:Q381</xm:f>
              <xm:sqref>R381</xm:sqref>
            </x14:sparkline>
            <x14:sparkline>
              <xm:f>'LA Data in rows'!B383:Q383</xm:f>
              <xm:sqref>R383</xm:sqref>
            </x14:sparkline>
            <x14:sparkline>
              <xm:f>'LA Data in rows'!B384:Q384</xm:f>
              <xm:sqref>R384</xm:sqref>
            </x14:sparkline>
            <x14:sparkline>
              <xm:f>'LA Data in rows'!B385:Q385</xm:f>
              <xm:sqref>R385</xm:sqref>
            </x14:sparkline>
            <x14:sparkline>
              <xm:f>'LA Data in rows'!B386:Q386</xm:f>
              <xm:sqref>R386</xm:sqref>
            </x14:sparkline>
            <x14:sparkline>
              <xm:f>'LA Data in rows'!B387:Q387</xm:f>
              <xm:sqref>R387</xm:sqref>
            </x14:sparkline>
            <x14:sparkline>
              <xm:f>'LA Data in rows'!B388:Q388</xm:f>
              <xm:sqref>R388</xm:sqref>
            </x14:sparkline>
            <x14:sparkline>
              <xm:f>'LA Data in rows'!B389:Q389</xm:f>
              <xm:sqref>R389</xm:sqref>
            </x14:sparkline>
            <x14:sparkline>
              <xm:f>'LA Data in rows'!B390:Q390</xm:f>
              <xm:sqref>R390</xm:sqref>
            </x14:sparkline>
            <x14:sparkline>
              <xm:f>'LA Data in rows'!B391:Q391</xm:f>
              <xm:sqref>R391</xm:sqref>
            </x14:sparkline>
            <x14:sparkline>
              <xm:f>'LA Data in rows'!B392:Q392</xm:f>
              <xm:sqref>R392</xm:sqref>
            </x14:sparkline>
            <x14:sparkline>
              <xm:f>'LA Data in rows'!B393:Q393</xm:f>
              <xm:sqref>R393</xm:sqref>
            </x14:sparkline>
            <x14:sparkline>
              <xm:f>'LA Data in rows'!B394:Q394</xm:f>
              <xm:sqref>R394</xm:sqref>
            </x14:sparkline>
            <x14:sparkline>
              <xm:f>'LA Data in rows'!B395:Q395</xm:f>
              <xm:sqref>R395</xm:sqref>
            </x14:sparkline>
            <x14:sparkline>
              <xm:f>'LA Data in rows'!B396:Q396</xm:f>
              <xm:sqref>R396</xm:sqref>
            </x14:sparkline>
            <x14:sparkline>
              <xm:f>'LA Data in rows'!B397:Q397</xm:f>
              <xm:sqref>R397</xm:sqref>
            </x14:sparkline>
            <x14:sparkline>
              <xm:f>'LA Data in rows'!B398:Q398</xm:f>
              <xm:sqref>R398</xm:sqref>
            </x14:sparkline>
            <x14:sparkline>
              <xm:f>'LA Data in rows'!B399:Q399</xm:f>
              <xm:sqref>R399</xm:sqref>
            </x14:sparkline>
            <x14:sparkline>
              <xm:f>'LA Data in rows'!B400:Q400</xm:f>
              <xm:sqref>R400</xm:sqref>
            </x14:sparkline>
            <x14:sparkline>
              <xm:f>'LA Data in rows'!B401:Q401</xm:f>
              <xm:sqref>R401</xm:sqref>
            </x14:sparkline>
            <x14:sparkline>
              <xm:f>'LA Data in rows'!B402:Q402</xm:f>
              <xm:sqref>R402</xm:sqref>
            </x14:sparkline>
            <x14:sparkline>
              <xm:f>'LA Data in rows'!B403:Q403</xm:f>
              <xm:sqref>R403</xm:sqref>
            </x14:sparkline>
            <x14:sparkline>
              <xm:f>'LA Data in rows'!B404:Q404</xm:f>
              <xm:sqref>R404</xm:sqref>
            </x14:sparkline>
            <x14:sparkline>
              <xm:f>'LA Data in rows'!B405:Q405</xm:f>
              <xm:sqref>R405</xm:sqref>
            </x14:sparkline>
            <x14:sparkline>
              <xm:f>'LA Data in rows'!B406:Q406</xm:f>
              <xm:sqref>R406</xm:sqref>
            </x14:sparkline>
            <x14:sparkline>
              <xm:f>'LA Data in rows'!B407:Q407</xm:f>
              <xm:sqref>R407</xm:sqref>
            </x14:sparkline>
            <x14:sparkline>
              <xm:f>'LA Data in rows'!B408:Q408</xm:f>
              <xm:sqref>R408</xm:sqref>
            </x14:sparkline>
            <x14:sparkline>
              <xm:f>'LA Data in rows'!B409:Q409</xm:f>
              <xm:sqref>R409</xm:sqref>
            </x14:sparkline>
            <x14:sparkline>
              <xm:f>'LA Data in rows'!B410:Q410</xm:f>
              <xm:sqref>R410</xm:sqref>
            </x14:sparkline>
            <x14:sparkline>
              <xm:f>'LA Data in rows'!B411:Q411</xm:f>
              <xm:sqref>R411</xm:sqref>
            </x14:sparkline>
            <x14:sparkline>
              <xm:f>'LA Data in rows'!B412:Q412</xm:f>
              <xm:sqref>R412</xm:sqref>
            </x14:sparkline>
            <x14:sparkline>
              <xm:f>'LA Data in rows'!B413:Q413</xm:f>
              <xm:sqref>R413</xm:sqref>
            </x14:sparkline>
            <x14:sparkline>
              <xm:f>'LA Data in rows'!B414:Q414</xm:f>
              <xm:sqref>R414</xm:sqref>
            </x14:sparkline>
            <x14:sparkline>
              <xm:f>'LA Data in rows'!B415:Q415</xm:f>
              <xm:sqref>R415</xm:sqref>
            </x14:sparkline>
            <x14:sparkline>
              <xm:f>'LA Data in rows'!B416:Q416</xm:f>
              <xm:sqref>R416</xm:sqref>
            </x14:sparkline>
            <x14:sparkline>
              <xm:f>'LA Data in rows'!B417:Q417</xm:f>
              <xm:sqref>R417</xm:sqref>
            </x14:sparkline>
            <x14:sparkline>
              <xm:f>'LA Data in rows'!B418:Q418</xm:f>
              <xm:sqref>R418</xm:sqref>
            </x14:sparkline>
            <x14:sparkline>
              <xm:f>'LA Data in rows'!B419:Q419</xm:f>
              <xm:sqref>R419</xm:sqref>
            </x14:sparkline>
            <x14:sparkline>
              <xm:f>'LA Data in rows'!B420:Q420</xm:f>
              <xm:sqref>R420</xm:sqref>
            </x14:sparkline>
            <x14:sparkline>
              <xm:f>'LA Data in rows'!B421:Q421</xm:f>
              <xm:sqref>R421</xm:sqref>
            </x14:sparkline>
            <x14:sparkline>
              <xm:f>'LA Data in rows'!B422:Q422</xm:f>
              <xm:sqref>R422</xm:sqref>
            </x14:sparkline>
            <x14:sparkline>
              <xm:f>'LA Data in rows'!B423:Q423</xm:f>
              <xm:sqref>R423</xm:sqref>
            </x14:sparkline>
            <x14:sparkline>
              <xm:f>'LA Data in rows'!B424:Q424</xm:f>
              <xm:sqref>R424</xm:sqref>
            </x14:sparkline>
            <x14:sparkline>
              <xm:f>'LA Data in rows'!B425:Q425</xm:f>
              <xm:sqref>R425</xm:sqref>
            </x14:sparkline>
            <x14:sparkline>
              <xm:f>'LA Data in rows'!B426:Q426</xm:f>
              <xm:sqref>R426</xm:sqref>
            </x14:sparkline>
            <x14:sparkline>
              <xm:f>'LA Data in rows'!B427:Q427</xm:f>
              <xm:sqref>R427</xm:sqref>
            </x14:sparkline>
            <x14:sparkline>
              <xm:f>'LA Data in rows'!B428:Q428</xm:f>
              <xm:sqref>R428</xm:sqref>
            </x14:sparkline>
            <x14:sparkline>
              <xm:f>'LA Data in rows'!B429:Q429</xm:f>
              <xm:sqref>R429</xm:sqref>
            </x14:sparkline>
            <x14:sparkline>
              <xm:f>'LA Data in rows'!B273:Q273</xm:f>
              <xm:sqref>R273</xm:sqref>
            </x14:sparkline>
            <x14:sparkline>
              <xm:f>'LA Data in rows'!B431:Q431</xm:f>
              <xm:sqref>R431</xm:sqref>
            </x14:sparkline>
            <x14:sparkline>
              <xm:f>'LA Data in rows'!B433:Q433</xm:f>
              <xm:sqref>R433</xm:sqref>
            </x14:sparkline>
            <x14:sparkline>
              <xm:f>'LA Data in rows'!B434:Q434</xm:f>
              <xm:sqref>R434</xm:sqref>
            </x14:sparkline>
            <x14:sparkline>
              <xm:f>'LA Data in rows'!B441:Q441</xm:f>
              <xm:sqref>R441</xm:sqref>
            </x14:sparkline>
            <x14:sparkline>
              <xm:f>'LA Data in rows'!B436:Q436</xm:f>
              <xm:sqref>R436</xm:sqref>
            </x14:sparkline>
            <x14:sparkline>
              <xm:f>'LA Data in rows'!B437:Q437</xm:f>
              <xm:sqref>R437</xm:sqref>
            </x14:sparkline>
            <x14:sparkline>
              <xm:f>'LA Data in rows'!B438:Q438</xm:f>
              <xm:sqref>R438</xm:sqref>
            </x14:sparkline>
            <x14:sparkline>
              <xm:f>'LA Data in rows'!B439:Q439</xm:f>
              <xm:sqref>R439</xm:sqref>
            </x14:sparkline>
            <x14:sparkline>
              <xm:f>'LA Data in rows'!B440:Q440</xm:f>
              <xm:sqref>R440</xm:sqref>
            </x14:sparkline>
            <x14:sparkline>
              <xm:f>'LA Data in rows'!B443:Q443</xm:f>
              <xm:sqref>R443</xm:sqref>
            </x14:sparkline>
            <x14:sparkline>
              <xm:f>'LA Data in rows'!B444:Q444</xm:f>
              <xm:sqref>R444</xm:sqref>
            </x14:sparkline>
            <x14:sparkline>
              <xm:f>'LA Data in rows'!B445:Q445</xm:f>
              <xm:sqref>R445</xm:sqref>
            </x14:sparkline>
            <x14:sparkline>
              <xm:f>'LA Data in rows'!B446:Q446</xm:f>
              <xm:sqref>R446</xm:sqref>
            </x14:sparkline>
            <x14:sparkline>
              <xm:f>'LA Data in rows'!B447:Q447</xm:f>
              <xm:sqref>R447</xm:sqref>
            </x14:sparkline>
            <x14:sparkline>
              <xm:f>'LA Data in rows'!B448:Q448</xm:f>
              <xm:sqref>R448</xm:sqref>
            </x14:sparkline>
            <x14:sparkline>
              <xm:f>'LA Data in rows'!B449:Q449</xm:f>
              <xm:sqref>R449</xm:sqref>
            </x14:sparkline>
            <x14:sparkline>
              <xm:f>'LA Data in rows'!B450:Q450</xm:f>
              <xm:sqref>R450</xm:sqref>
            </x14:sparkline>
            <x14:sparkline>
              <xm:f>'LA Data in rows'!B451:Q451</xm:f>
              <xm:sqref>R451</xm:sqref>
            </x14:sparkline>
            <x14:sparkline>
              <xm:f>'LA Data in rows'!B452:Q452</xm:f>
              <xm:sqref>R452</xm:sqref>
            </x14:sparkline>
            <x14:sparkline>
              <xm:f>'LA Data in rows'!B453:Q453</xm:f>
              <xm:sqref>R453</xm:sqref>
            </x14:sparkline>
            <x14:sparkline>
              <xm:f>'LA Data in rows'!B454:Q454</xm:f>
              <xm:sqref>R454</xm:sqref>
            </x14:sparkline>
            <x14:sparkline>
              <xm:f>'LA Data in rows'!B455:Q455</xm:f>
              <xm:sqref>R455</xm:sqref>
            </x14:sparkline>
            <x14:sparkline>
              <xm:f>'LA Data in rows'!B456:Q456</xm:f>
              <xm:sqref>R456</xm:sqref>
            </x14:sparkline>
            <x14:sparkline>
              <xm:f>'LA Data in rows'!B457:Q457</xm:f>
              <xm:sqref>R457</xm:sqref>
            </x14:sparkline>
            <x14:sparkline>
              <xm:f>'LA Data in rows'!B458:Q458</xm:f>
              <xm:sqref>R458</xm:sqref>
            </x14:sparkline>
            <x14:sparkline>
              <xm:f>'LA Data in rows'!B459:Q459</xm:f>
              <xm:sqref>R459</xm:sqref>
            </x14:sparkline>
            <x14:sparkline>
              <xm:f>'LA Data in rows'!B460:Q460</xm:f>
              <xm:sqref>R460</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E264-737B-4461-9129-9F97E3CFC01B}">
  <dimension ref="A1:J6653"/>
  <sheetViews>
    <sheetView topLeftCell="A3448" workbookViewId="0">
      <selection activeCell="L3464" sqref="L3464"/>
    </sheetView>
  </sheetViews>
  <sheetFormatPr defaultRowHeight="13.5" x14ac:dyDescent="0.25"/>
  <cols>
    <col min="1" max="8" width="9.140625" style="47"/>
    <col min="9" max="9" width="12.7109375" style="101" customWidth="1"/>
    <col min="10" max="16384" width="9.140625" style="47"/>
  </cols>
  <sheetData>
    <row r="1" spans="1:10" ht="15" x14ac:dyDescent="0.25">
      <c r="J1" s="78" t="s">
        <v>1113</v>
      </c>
    </row>
    <row r="2" spans="1:10" s="71" customFormat="1" ht="51" x14ac:dyDescent="0.25">
      <c r="A2" s="44" t="s">
        <v>0</v>
      </c>
      <c r="B2" s="44" t="s">
        <v>1</v>
      </c>
      <c r="C2" s="45" t="s">
        <v>2</v>
      </c>
      <c r="D2" s="46" t="s">
        <v>3</v>
      </c>
      <c r="E2" s="46" t="s">
        <v>4</v>
      </c>
      <c r="F2" s="46" t="s">
        <v>5</v>
      </c>
      <c r="G2" s="46" t="s">
        <v>6</v>
      </c>
      <c r="I2" s="101">
        <v>2023</v>
      </c>
      <c r="J2" s="78" t="s">
        <v>1125</v>
      </c>
    </row>
    <row r="3" spans="1:10" x14ac:dyDescent="0.25">
      <c r="A3" s="47">
        <v>2015</v>
      </c>
      <c r="B3" s="19" t="s">
        <v>19</v>
      </c>
      <c r="C3" s="42" t="s">
        <v>20</v>
      </c>
      <c r="D3" s="27">
        <v>1080</v>
      </c>
      <c r="E3" s="33">
        <v>1.87</v>
      </c>
      <c r="F3" s="49"/>
      <c r="G3" s="49"/>
    </row>
    <row r="4" spans="1:10" ht="15" x14ac:dyDescent="0.25">
      <c r="A4" s="47">
        <v>2016</v>
      </c>
      <c r="B4" s="19" t="s">
        <v>19</v>
      </c>
      <c r="C4" s="42" t="s">
        <v>20</v>
      </c>
      <c r="D4" s="27">
        <v>1051</v>
      </c>
      <c r="E4" s="33">
        <v>1.81</v>
      </c>
      <c r="F4" s="49"/>
      <c r="G4" s="49"/>
      <c r="I4" s="101" t="s">
        <v>1126</v>
      </c>
      <c r="J4" s="78" t="s">
        <v>1113</v>
      </c>
    </row>
    <row r="5" spans="1:10" x14ac:dyDescent="0.25">
      <c r="A5" s="47">
        <v>2017</v>
      </c>
      <c r="B5" s="19" t="s">
        <v>19</v>
      </c>
      <c r="C5" s="42" t="s">
        <v>20</v>
      </c>
      <c r="D5" s="24">
        <v>1006</v>
      </c>
      <c r="E5" s="31">
        <v>1.74</v>
      </c>
      <c r="F5" s="52"/>
      <c r="G5" s="50"/>
    </row>
    <row r="6" spans="1:10" x14ac:dyDescent="0.25">
      <c r="A6" s="47">
        <v>2018</v>
      </c>
      <c r="B6" s="21" t="s">
        <v>19</v>
      </c>
      <c r="C6" s="43" t="s">
        <v>20</v>
      </c>
      <c r="D6" s="24">
        <v>1032</v>
      </c>
      <c r="E6" s="31">
        <v>1.79</v>
      </c>
      <c r="F6" s="52"/>
      <c r="G6" s="50"/>
    </row>
    <row r="7" spans="1:10" x14ac:dyDescent="0.25">
      <c r="A7" s="47">
        <v>2019</v>
      </c>
      <c r="B7" s="21" t="s">
        <v>19</v>
      </c>
      <c r="C7" s="43" t="s">
        <v>20</v>
      </c>
      <c r="D7" s="24">
        <v>938</v>
      </c>
      <c r="E7" s="31">
        <v>1.64</v>
      </c>
      <c r="F7" s="49"/>
      <c r="G7" s="50"/>
    </row>
    <row r="8" spans="1:10" x14ac:dyDescent="0.25">
      <c r="A8" s="47">
        <v>2020</v>
      </c>
      <c r="B8" s="21" t="s">
        <v>19</v>
      </c>
      <c r="C8" s="43" t="s">
        <v>20</v>
      </c>
      <c r="D8" s="26">
        <v>931</v>
      </c>
      <c r="E8" s="32">
        <v>1.62</v>
      </c>
      <c r="F8" s="52"/>
      <c r="G8" s="50"/>
    </row>
    <row r="9" spans="1:10" x14ac:dyDescent="0.25">
      <c r="A9" s="47">
        <v>2021</v>
      </c>
      <c r="B9" s="48" t="s">
        <v>19</v>
      </c>
      <c r="C9" s="49" t="s">
        <v>20</v>
      </c>
      <c r="D9" s="50">
        <v>932</v>
      </c>
      <c r="E9" s="51">
        <v>1.62</v>
      </c>
      <c r="F9" s="52"/>
      <c r="G9" s="50"/>
    </row>
    <row r="10" spans="1:10" x14ac:dyDescent="0.25">
      <c r="A10" s="47">
        <v>2022</v>
      </c>
      <c r="B10" s="48" t="s">
        <v>19</v>
      </c>
      <c r="C10" s="49" t="s">
        <v>20</v>
      </c>
      <c r="D10" s="50">
        <v>891</v>
      </c>
      <c r="E10" s="53">
        <v>1.54</v>
      </c>
      <c r="F10" s="49"/>
      <c r="G10" s="55"/>
    </row>
    <row r="11" spans="1:10" x14ac:dyDescent="0.25">
      <c r="A11" s="47">
        <v>2023</v>
      </c>
      <c r="B11" s="48" t="s">
        <v>19</v>
      </c>
      <c r="C11" s="49" t="s">
        <v>20</v>
      </c>
      <c r="D11" s="50">
        <v>931</v>
      </c>
      <c r="E11" s="49">
        <v>1.58</v>
      </c>
      <c r="F11" s="49">
        <v>9.8000000000000007</v>
      </c>
      <c r="G11" s="49">
        <v>52.9</v>
      </c>
    </row>
    <row r="12" spans="1:10" x14ac:dyDescent="0.25">
      <c r="A12" s="47">
        <v>2015</v>
      </c>
      <c r="B12" s="19" t="s">
        <v>21</v>
      </c>
      <c r="C12" s="42" t="s">
        <v>22</v>
      </c>
      <c r="D12" s="27">
        <v>1925</v>
      </c>
      <c r="E12" s="33">
        <v>2.0099999999999998</v>
      </c>
      <c r="F12" s="49"/>
      <c r="G12" s="49"/>
    </row>
    <row r="13" spans="1:10" x14ac:dyDescent="0.25">
      <c r="A13" s="47">
        <v>2016</v>
      </c>
      <c r="B13" s="19" t="s">
        <v>21</v>
      </c>
      <c r="C13" s="42" t="s">
        <v>22</v>
      </c>
      <c r="D13" s="27">
        <v>1908</v>
      </c>
      <c r="E13" s="33">
        <v>1.98</v>
      </c>
      <c r="F13" s="49"/>
      <c r="G13" s="49"/>
    </row>
    <row r="14" spans="1:10" x14ac:dyDescent="0.25">
      <c r="A14" s="47">
        <v>2017</v>
      </c>
      <c r="B14" s="19" t="s">
        <v>21</v>
      </c>
      <c r="C14" s="42" t="s">
        <v>22</v>
      </c>
      <c r="D14" s="24">
        <v>1939</v>
      </c>
      <c r="E14" s="31">
        <v>2.0099999999999998</v>
      </c>
      <c r="F14" s="52"/>
      <c r="G14" s="50"/>
    </row>
    <row r="15" spans="1:10" x14ac:dyDescent="0.25">
      <c r="A15" s="47">
        <v>2018</v>
      </c>
      <c r="B15" s="21" t="s">
        <v>21</v>
      </c>
      <c r="C15" s="43" t="s">
        <v>22</v>
      </c>
      <c r="D15" s="24">
        <v>1868</v>
      </c>
      <c r="E15" s="31">
        <v>1.94</v>
      </c>
      <c r="F15" s="52"/>
      <c r="G15" s="50"/>
    </row>
    <row r="16" spans="1:10" x14ac:dyDescent="0.25">
      <c r="A16" s="47">
        <v>2019</v>
      </c>
      <c r="B16" s="21" t="s">
        <v>21</v>
      </c>
      <c r="C16" s="43" t="s">
        <v>22</v>
      </c>
      <c r="D16" s="24">
        <v>1755</v>
      </c>
      <c r="E16" s="31">
        <v>1.8</v>
      </c>
      <c r="F16" s="49"/>
      <c r="G16" s="50"/>
    </row>
    <row r="17" spans="1:7" x14ac:dyDescent="0.25">
      <c r="A17" s="47">
        <v>2020</v>
      </c>
      <c r="B17" s="21" t="s">
        <v>21</v>
      </c>
      <c r="C17" s="43" t="s">
        <v>22</v>
      </c>
      <c r="D17" s="26">
        <v>1754</v>
      </c>
      <c r="E17" s="32">
        <v>1.81</v>
      </c>
      <c r="F17" s="52"/>
      <c r="G17" s="50"/>
    </row>
    <row r="18" spans="1:7" x14ac:dyDescent="0.25">
      <c r="A18" s="47">
        <v>2021</v>
      </c>
      <c r="B18" s="48" t="s">
        <v>21</v>
      </c>
      <c r="C18" s="49" t="s">
        <v>22</v>
      </c>
      <c r="D18" s="50">
        <v>1729</v>
      </c>
      <c r="E18" s="51">
        <v>1.74</v>
      </c>
      <c r="F18" s="52"/>
      <c r="G18" s="50"/>
    </row>
    <row r="19" spans="1:7" x14ac:dyDescent="0.25">
      <c r="A19" s="47">
        <v>2022</v>
      </c>
      <c r="B19" s="48" t="s">
        <v>21</v>
      </c>
      <c r="C19" s="49" t="s">
        <v>22</v>
      </c>
      <c r="D19" s="50">
        <v>1785</v>
      </c>
      <c r="E19" s="53">
        <v>1.74</v>
      </c>
      <c r="F19" s="49"/>
      <c r="G19" s="55"/>
    </row>
    <row r="20" spans="1:7" x14ac:dyDescent="0.25">
      <c r="A20" s="47">
        <v>2023</v>
      </c>
      <c r="B20" s="48" t="s">
        <v>21</v>
      </c>
      <c r="C20" s="49" t="s">
        <v>22</v>
      </c>
      <c r="D20" s="50">
        <v>1830</v>
      </c>
      <c r="E20" s="49">
        <v>1.69</v>
      </c>
      <c r="F20" s="49">
        <v>12</v>
      </c>
      <c r="G20" s="49">
        <v>59.2</v>
      </c>
    </row>
    <row r="21" spans="1:7" x14ac:dyDescent="0.25">
      <c r="A21" s="47">
        <v>2015</v>
      </c>
      <c r="B21" s="19" t="s">
        <v>25</v>
      </c>
      <c r="C21" s="42" t="s">
        <v>26</v>
      </c>
      <c r="D21" s="27">
        <v>1431</v>
      </c>
      <c r="E21" s="33">
        <v>1.82</v>
      </c>
      <c r="F21" s="49"/>
      <c r="G21" s="49"/>
    </row>
    <row r="22" spans="1:7" x14ac:dyDescent="0.25">
      <c r="A22" s="47">
        <v>2016</v>
      </c>
      <c r="B22" s="19" t="s">
        <v>25</v>
      </c>
      <c r="C22" s="42" t="s">
        <v>26</v>
      </c>
      <c r="D22" s="27">
        <v>1433</v>
      </c>
      <c r="E22" s="33">
        <v>1.84</v>
      </c>
      <c r="F22" s="49"/>
      <c r="G22" s="49"/>
    </row>
    <row r="23" spans="1:7" x14ac:dyDescent="0.25">
      <c r="A23" s="47">
        <v>2017</v>
      </c>
      <c r="B23" s="19" t="s">
        <v>25</v>
      </c>
      <c r="C23" s="42" t="s">
        <v>26</v>
      </c>
      <c r="D23" s="24">
        <v>1436</v>
      </c>
      <c r="E23" s="31">
        <v>1.83</v>
      </c>
      <c r="F23" s="52"/>
      <c r="G23" s="50"/>
    </row>
    <row r="24" spans="1:7" x14ac:dyDescent="0.25">
      <c r="A24" s="47">
        <v>2018</v>
      </c>
      <c r="B24" s="21" t="s">
        <v>25</v>
      </c>
      <c r="C24" s="43" t="s">
        <v>26</v>
      </c>
      <c r="D24" s="24">
        <v>1366</v>
      </c>
      <c r="E24" s="31">
        <v>1.75</v>
      </c>
      <c r="F24" s="52"/>
      <c r="G24" s="50"/>
    </row>
    <row r="25" spans="1:7" x14ac:dyDescent="0.25">
      <c r="A25" s="47">
        <v>2019</v>
      </c>
      <c r="B25" s="21" t="s">
        <v>25</v>
      </c>
      <c r="C25" s="43" t="s">
        <v>26</v>
      </c>
      <c r="D25" s="24">
        <v>1346</v>
      </c>
      <c r="E25" s="31">
        <v>1.72</v>
      </c>
      <c r="F25" s="49"/>
      <c r="G25" s="50"/>
    </row>
    <row r="26" spans="1:7" x14ac:dyDescent="0.25">
      <c r="A26" s="47">
        <v>2020</v>
      </c>
      <c r="B26" s="21" t="s">
        <v>25</v>
      </c>
      <c r="C26" s="43" t="s">
        <v>26</v>
      </c>
      <c r="D26" s="26">
        <v>1164</v>
      </c>
      <c r="E26" s="32">
        <v>1.5</v>
      </c>
      <c r="F26" s="52"/>
      <c r="G26" s="50"/>
    </row>
    <row r="27" spans="1:7" x14ac:dyDescent="0.25">
      <c r="A27" s="47">
        <v>2021</v>
      </c>
      <c r="B27" s="48" t="s">
        <v>25</v>
      </c>
      <c r="C27" s="49" t="s">
        <v>26</v>
      </c>
      <c r="D27" s="50">
        <v>1281</v>
      </c>
      <c r="E27" s="51">
        <v>1.68</v>
      </c>
      <c r="F27" s="52"/>
      <c r="G27" s="50"/>
    </row>
    <row r="28" spans="1:7" x14ac:dyDescent="0.25">
      <c r="A28" s="47">
        <v>2022</v>
      </c>
      <c r="B28" s="48" t="s">
        <v>25</v>
      </c>
      <c r="C28" s="49" t="s">
        <v>26</v>
      </c>
      <c r="D28" s="50">
        <v>1276</v>
      </c>
      <c r="E28" s="53">
        <v>1.69</v>
      </c>
      <c r="F28" s="49"/>
      <c r="G28" s="55"/>
    </row>
    <row r="29" spans="1:7" x14ac:dyDescent="0.25">
      <c r="A29" s="47">
        <v>2023</v>
      </c>
      <c r="B29" s="48" t="s">
        <v>25</v>
      </c>
      <c r="C29" s="49" t="s">
        <v>26</v>
      </c>
      <c r="D29" s="50">
        <v>1195</v>
      </c>
      <c r="E29" s="49">
        <v>1.58</v>
      </c>
      <c r="F29" s="49">
        <v>8.6999999999999993</v>
      </c>
      <c r="G29" s="49">
        <v>52.2</v>
      </c>
    </row>
    <row r="30" spans="1:7" x14ac:dyDescent="0.25">
      <c r="A30" s="47">
        <v>2015</v>
      </c>
      <c r="B30" s="19" t="s">
        <v>27</v>
      </c>
      <c r="C30" s="42" t="s">
        <v>28</v>
      </c>
      <c r="D30" s="27">
        <v>2274</v>
      </c>
      <c r="E30" s="33">
        <v>1.82</v>
      </c>
      <c r="F30" s="49"/>
      <c r="G30" s="49"/>
    </row>
    <row r="31" spans="1:7" x14ac:dyDescent="0.25">
      <c r="A31" s="47">
        <v>2016</v>
      </c>
      <c r="B31" s="19" t="s">
        <v>27</v>
      </c>
      <c r="C31" s="42" t="s">
        <v>28</v>
      </c>
      <c r="D31" s="27">
        <v>2298</v>
      </c>
      <c r="E31" s="33">
        <v>1.85</v>
      </c>
      <c r="F31" s="49"/>
      <c r="G31" s="49"/>
    </row>
    <row r="32" spans="1:7" x14ac:dyDescent="0.25">
      <c r="A32" s="47">
        <v>2017</v>
      </c>
      <c r="B32" s="19" t="s">
        <v>27</v>
      </c>
      <c r="C32" s="42" t="s">
        <v>28</v>
      </c>
      <c r="D32" s="24">
        <v>2144</v>
      </c>
      <c r="E32" s="31">
        <v>1.73</v>
      </c>
      <c r="F32" s="52"/>
      <c r="G32" s="50"/>
    </row>
    <row r="33" spans="1:7" x14ac:dyDescent="0.25">
      <c r="A33" s="47">
        <v>2018</v>
      </c>
      <c r="B33" s="21" t="s">
        <v>27</v>
      </c>
      <c r="C33" s="43" t="s">
        <v>28</v>
      </c>
      <c r="D33" s="24">
        <v>2112</v>
      </c>
      <c r="E33" s="31">
        <v>1.73</v>
      </c>
      <c r="F33" s="52"/>
      <c r="G33" s="50"/>
    </row>
    <row r="34" spans="1:7" x14ac:dyDescent="0.25">
      <c r="A34" s="47">
        <v>2019</v>
      </c>
      <c r="B34" s="21" t="s">
        <v>27</v>
      </c>
      <c r="C34" s="43" t="s">
        <v>28</v>
      </c>
      <c r="D34" s="24">
        <v>2090</v>
      </c>
      <c r="E34" s="31">
        <v>1.77</v>
      </c>
      <c r="F34" s="49"/>
      <c r="G34" s="50"/>
    </row>
    <row r="35" spans="1:7" x14ac:dyDescent="0.25">
      <c r="A35" s="47">
        <v>2020</v>
      </c>
      <c r="B35" s="21" t="s">
        <v>27</v>
      </c>
      <c r="C35" s="43" t="s">
        <v>28</v>
      </c>
      <c r="D35" s="26">
        <v>1923</v>
      </c>
      <c r="E35" s="32">
        <v>1.65</v>
      </c>
      <c r="F35" s="52"/>
      <c r="G35" s="50"/>
    </row>
    <row r="36" spans="1:7" x14ac:dyDescent="0.25">
      <c r="A36" s="47">
        <v>2021</v>
      </c>
      <c r="B36" s="48" t="s">
        <v>27</v>
      </c>
      <c r="C36" s="49" t="s">
        <v>28</v>
      </c>
      <c r="D36" s="50">
        <v>1871</v>
      </c>
      <c r="E36" s="51">
        <v>1.55</v>
      </c>
      <c r="F36" s="52"/>
      <c r="G36" s="50"/>
    </row>
    <row r="37" spans="1:7" x14ac:dyDescent="0.25">
      <c r="A37" s="47">
        <v>2022</v>
      </c>
      <c r="B37" s="48" t="s">
        <v>27</v>
      </c>
      <c r="C37" s="49" t="s">
        <v>28</v>
      </c>
      <c r="D37" s="50">
        <v>1901</v>
      </c>
      <c r="E37" s="53">
        <v>1.57</v>
      </c>
      <c r="F37" s="49"/>
      <c r="G37" s="55"/>
    </row>
    <row r="38" spans="1:7" x14ac:dyDescent="0.25">
      <c r="A38" s="47">
        <v>2023</v>
      </c>
      <c r="B38" s="48" t="s">
        <v>27</v>
      </c>
      <c r="C38" s="49" t="s">
        <v>28</v>
      </c>
      <c r="D38" s="50">
        <v>1920</v>
      </c>
      <c r="E38" s="49">
        <v>1.57</v>
      </c>
      <c r="F38" s="49">
        <v>9.5</v>
      </c>
      <c r="G38" s="49">
        <v>51.6</v>
      </c>
    </row>
    <row r="39" spans="1:7" x14ac:dyDescent="0.25">
      <c r="A39" s="47">
        <v>2015</v>
      </c>
      <c r="B39" s="19" t="s">
        <v>17</v>
      </c>
      <c r="C39" s="42" t="s">
        <v>18</v>
      </c>
      <c r="D39" s="27">
        <v>1217</v>
      </c>
      <c r="E39" s="33">
        <v>1.94</v>
      </c>
      <c r="F39" s="49"/>
      <c r="G39" s="49"/>
    </row>
    <row r="40" spans="1:7" x14ac:dyDescent="0.25">
      <c r="A40" s="47">
        <v>2016</v>
      </c>
      <c r="B40" s="19" t="s">
        <v>17</v>
      </c>
      <c r="C40" s="42" t="s">
        <v>18</v>
      </c>
      <c r="D40" s="27">
        <v>1154</v>
      </c>
      <c r="E40" s="33">
        <v>1.83</v>
      </c>
      <c r="F40" s="49"/>
      <c r="G40" s="49"/>
    </row>
    <row r="41" spans="1:7" x14ac:dyDescent="0.25">
      <c r="A41" s="47">
        <v>2017</v>
      </c>
      <c r="B41" s="19" t="s">
        <v>17</v>
      </c>
      <c r="C41" s="42" t="s">
        <v>18</v>
      </c>
      <c r="D41" s="24">
        <v>1137</v>
      </c>
      <c r="E41" s="31">
        <v>1.79</v>
      </c>
      <c r="F41" s="52"/>
      <c r="G41" s="50"/>
    </row>
    <row r="42" spans="1:7" x14ac:dyDescent="0.25">
      <c r="A42" s="47">
        <v>2018</v>
      </c>
      <c r="B42" s="21" t="s">
        <v>17</v>
      </c>
      <c r="C42" s="43" t="s">
        <v>18</v>
      </c>
      <c r="D42" s="24">
        <v>1112</v>
      </c>
      <c r="E42" s="31">
        <v>1.75</v>
      </c>
      <c r="F42" s="52"/>
      <c r="G42" s="50"/>
    </row>
    <row r="43" spans="1:7" x14ac:dyDescent="0.25">
      <c r="A43" s="47">
        <v>2019</v>
      </c>
      <c r="B43" s="21" t="s">
        <v>17</v>
      </c>
      <c r="C43" s="43" t="s">
        <v>18</v>
      </c>
      <c r="D43" s="24">
        <v>1026</v>
      </c>
      <c r="E43" s="31">
        <v>1.62</v>
      </c>
      <c r="F43" s="49"/>
      <c r="G43" s="50"/>
    </row>
    <row r="44" spans="1:7" x14ac:dyDescent="0.25">
      <c r="A44" s="47">
        <v>2020</v>
      </c>
      <c r="B44" s="21" t="s">
        <v>17</v>
      </c>
      <c r="C44" s="43" t="s">
        <v>18</v>
      </c>
      <c r="D44" s="26">
        <v>1067</v>
      </c>
      <c r="E44" s="32">
        <v>1.68</v>
      </c>
      <c r="F44" s="52"/>
      <c r="G44" s="50"/>
    </row>
    <row r="45" spans="1:7" x14ac:dyDescent="0.25">
      <c r="A45" s="47">
        <v>2021</v>
      </c>
      <c r="B45" s="48" t="s">
        <v>17</v>
      </c>
      <c r="C45" s="49" t="s">
        <v>18</v>
      </c>
      <c r="D45" s="50">
        <v>1047</v>
      </c>
      <c r="E45" s="51">
        <v>1.61</v>
      </c>
      <c r="F45" s="52"/>
      <c r="G45" s="50"/>
    </row>
    <row r="46" spans="1:7" x14ac:dyDescent="0.25">
      <c r="A46" s="47">
        <v>2022</v>
      </c>
      <c r="B46" s="48" t="s">
        <v>17</v>
      </c>
      <c r="C46" s="49" t="s">
        <v>18</v>
      </c>
      <c r="D46" s="50">
        <v>1032</v>
      </c>
      <c r="E46" s="53">
        <v>1.57</v>
      </c>
      <c r="F46" s="49"/>
      <c r="G46" s="55"/>
    </row>
    <row r="47" spans="1:7" x14ac:dyDescent="0.25">
      <c r="A47" s="47">
        <v>2023</v>
      </c>
      <c r="B47" s="48" t="s">
        <v>17</v>
      </c>
      <c r="C47" s="49" t="s">
        <v>18</v>
      </c>
      <c r="D47" s="50">
        <v>1040</v>
      </c>
      <c r="E47" s="49">
        <v>1.57</v>
      </c>
      <c r="F47" s="49">
        <v>9.4</v>
      </c>
      <c r="G47" s="49">
        <v>52.2</v>
      </c>
    </row>
    <row r="48" spans="1:7" x14ac:dyDescent="0.25">
      <c r="A48" s="47">
        <v>2015</v>
      </c>
      <c r="B48" s="19" t="s">
        <v>51</v>
      </c>
      <c r="C48" s="42" t="s">
        <v>52</v>
      </c>
      <c r="D48" s="27">
        <v>1489</v>
      </c>
      <c r="E48" s="33">
        <v>1.86</v>
      </c>
      <c r="F48" s="49"/>
      <c r="G48" s="49"/>
    </row>
    <row r="49" spans="1:7" x14ac:dyDescent="0.25">
      <c r="A49" s="47">
        <v>2016</v>
      </c>
      <c r="B49" s="19" t="s">
        <v>51</v>
      </c>
      <c r="C49" s="42" t="s">
        <v>52</v>
      </c>
      <c r="D49" s="27">
        <v>1503</v>
      </c>
      <c r="E49" s="33">
        <v>1.9</v>
      </c>
      <c r="F49" s="49"/>
      <c r="G49" s="49"/>
    </row>
    <row r="50" spans="1:7" x14ac:dyDescent="0.25">
      <c r="A50" s="47">
        <v>2017</v>
      </c>
      <c r="B50" s="19" t="s">
        <v>51</v>
      </c>
      <c r="C50" s="42" t="s">
        <v>52</v>
      </c>
      <c r="D50" s="24">
        <v>1482</v>
      </c>
      <c r="E50" s="31">
        <v>1.86</v>
      </c>
      <c r="F50" s="52"/>
      <c r="G50" s="50"/>
    </row>
    <row r="51" spans="1:7" x14ac:dyDescent="0.25">
      <c r="A51" s="47">
        <v>2018</v>
      </c>
      <c r="B51" s="21" t="s">
        <v>51</v>
      </c>
      <c r="C51" s="43" t="s">
        <v>52</v>
      </c>
      <c r="D51" s="24">
        <v>1422</v>
      </c>
      <c r="E51" s="31">
        <v>1.78</v>
      </c>
      <c r="F51" s="52"/>
      <c r="G51" s="50"/>
    </row>
    <row r="52" spans="1:7" x14ac:dyDescent="0.25">
      <c r="A52" s="47">
        <v>2019</v>
      </c>
      <c r="B52" s="21" t="s">
        <v>51</v>
      </c>
      <c r="C52" s="43" t="s">
        <v>52</v>
      </c>
      <c r="D52" s="24">
        <v>1394</v>
      </c>
      <c r="E52" s="31">
        <v>1.73</v>
      </c>
      <c r="F52" s="49"/>
      <c r="G52" s="50"/>
    </row>
    <row r="53" spans="1:7" x14ac:dyDescent="0.25">
      <c r="A53" s="47">
        <v>2020</v>
      </c>
      <c r="B53" s="21" t="s">
        <v>51</v>
      </c>
      <c r="C53" s="43" t="s">
        <v>52</v>
      </c>
      <c r="D53" s="26">
        <v>1256</v>
      </c>
      <c r="E53" s="32">
        <v>1.55</v>
      </c>
      <c r="F53" s="52"/>
      <c r="G53" s="50"/>
    </row>
    <row r="54" spans="1:7" x14ac:dyDescent="0.25">
      <c r="A54" s="47">
        <v>2021</v>
      </c>
      <c r="B54" s="48" t="s">
        <v>51</v>
      </c>
      <c r="C54" s="49" t="s">
        <v>52</v>
      </c>
      <c r="D54" s="50">
        <v>1355</v>
      </c>
      <c r="E54" s="51">
        <v>1.67</v>
      </c>
      <c r="F54" s="52"/>
      <c r="G54" s="50"/>
    </row>
    <row r="55" spans="1:7" x14ac:dyDescent="0.25">
      <c r="A55" s="47">
        <v>2022</v>
      </c>
      <c r="B55" s="48" t="s">
        <v>51</v>
      </c>
      <c r="C55" s="49" t="s">
        <v>52</v>
      </c>
      <c r="D55" s="50">
        <v>1193</v>
      </c>
      <c r="E55" s="53">
        <v>1.48</v>
      </c>
      <c r="F55" s="49"/>
      <c r="G55" s="55"/>
    </row>
    <row r="56" spans="1:7" x14ac:dyDescent="0.25">
      <c r="A56" s="47">
        <v>2023</v>
      </c>
      <c r="B56" s="48" t="s">
        <v>51</v>
      </c>
      <c r="C56" s="49" t="s">
        <v>52</v>
      </c>
      <c r="D56" s="50">
        <v>1180</v>
      </c>
      <c r="E56" s="49">
        <v>1.47</v>
      </c>
      <c r="F56" s="49">
        <v>9.1</v>
      </c>
      <c r="G56" s="49">
        <v>48.8</v>
      </c>
    </row>
    <row r="57" spans="1:7" x14ac:dyDescent="0.25">
      <c r="A57" s="47">
        <v>2015</v>
      </c>
      <c r="B57" s="19" t="s">
        <v>53</v>
      </c>
      <c r="C57" s="42" t="s">
        <v>54</v>
      </c>
      <c r="D57" s="27">
        <v>2395</v>
      </c>
      <c r="E57" s="33">
        <v>1.88</v>
      </c>
      <c r="F57" s="49"/>
      <c r="G57" s="49"/>
    </row>
    <row r="58" spans="1:7" x14ac:dyDescent="0.25">
      <c r="A58" s="47">
        <v>2016</v>
      </c>
      <c r="B58" s="19" t="s">
        <v>53</v>
      </c>
      <c r="C58" s="42" t="s">
        <v>54</v>
      </c>
      <c r="D58" s="27">
        <v>2297</v>
      </c>
      <c r="E58" s="33">
        <v>1.8</v>
      </c>
      <c r="F58" s="49"/>
      <c r="G58" s="49"/>
    </row>
    <row r="59" spans="1:7" x14ac:dyDescent="0.25">
      <c r="A59" s="47">
        <v>2017</v>
      </c>
      <c r="B59" s="19" t="s">
        <v>53</v>
      </c>
      <c r="C59" s="42" t="s">
        <v>54</v>
      </c>
      <c r="D59" s="24">
        <v>2143</v>
      </c>
      <c r="E59" s="31">
        <v>1.67</v>
      </c>
      <c r="F59" s="52"/>
      <c r="G59" s="50"/>
    </row>
    <row r="60" spans="1:7" x14ac:dyDescent="0.25">
      <c r="A60" s="47">
        <v>2018</v>
      </c>
      <c r="B60" s="21" t="s">
        <v>53</v>
      </c>
      <c r="C60" s="43" t="s">
        <v>54</v>
      </c>
      <c r="D60" s="24">
        <v>2174</v>
      </c>
      <c r="E60" s="31">
        <v>1.72</v>
      </c>
      <c r="F60" s="52"/>
      <c r="G60" s="50"/>
    </row>
    <row r="61" spans="1:7" x14ac:dyDescent="0.25">
      <c r="A61" s="47">
        <v>2019</v>
      </c>
      <c r="B61" s="21" t="s">
        <v>53</v>
      </c>
      <c r="C61" s="43" t="s">
        <v>54</v>
      </c>
      <c r="D61" s="24">
        <v>2100</v>
      </c>
      <c r="E61" s="31">
        <v>1.67</v>
      </c>
      <c r="F61" s="49"/>
      <c r="G61" s="50"/>
    </row>
    <row r="62" spans="1:7" x14ac:dyDescent="0.25">
      <c r="A62" s="47">
        <v>2020</v>
      </c>
      <c r="B62" s="21" t="s">
        <v>53</v>
      </c>
      <c r="C62" s="43" t="s">
        <v>54</v>
      </c>
      <c r="D62" s="26">
        <v>1945</v>
      </c>
      <c r="E62" s="32">
        <v>1.56</v>
      </c>
      <c r="F62" s="52"/>
      <c r="G62" s="50"/>
    </row>
    <row r="63" spans="1:7" x14ac:dyDescent="0.25">
      <c r="A63" s="47">
        <v>2021</v>
      </c>
      <c r="B63" s="48" t="s">
        <v>53</v>
      </c>
      <c r="C63" s="49" t="s">
        <v>54</v>
      </c>
      <c r="D63" s="50">
        <v>1932</v>
      </c>
      <c r="E63" s="51">
        <v>1.48</v>
      </c>
      <c r="F63" s="52"/>
      <c r="G63" s="50"/>
    </row>
    <row r="64" spans="1:7" x14ac:dyDescent="0.25">
      <c r="A64" s="47">
        <v>2022</v>
      </c>
      <c r="B64" s="48" t="s">
        <v>53</v>
      </c>
      <c r="C64" s="49" t="s">
        <v>54</v>
      </c>
      <c r="D64" s="50">
        <v>1914</v>
      </c>
      <c r="E64" s="53">
        <v>1.49</v>
      </c>
      <c r="F64" s="49"/>
      <c r="G64" s="55"/>
    </row>
    <row r="65" spans="1:7" x14ac:dyDescent="0.25">
      <c r="A65" s="47">
        <v>2023</v>
      </c>
      <c r="B65" s="48" t="s">
        <v>53</v>
      </c>
      <c r="C65" s="49" t="s">
        <v>54</v>
      </c>
      <c r="D65" s="50">
        <v>1800</v>
      </c>
      <c r="E65" s="49">
        <v>1.43</v>
      </c>
      <c r="F65" s="49">
        <v>8.5</v>
      </c>
      <c r="G65" s="49">
        <v>47.9</v>
      </c>
    </row>
    <row r="66" spans="1:7" x14ac:dyDescent="0.25">
      <c r="A66" s="47">
        <v>2015</v>
      </c>
      <c r="B66" s="19" t="s">
        <v>43</v>
      </c>
      <c r="C66" s="42" t="s">
        <v>44</v>
      </c>
      <c r="D66" s="27">
        <v>2115</v>
      </c>
      <c r="E66" s="33">
        <v>2.1800000000000002</v>
      </c>
      <c r="F66" s="49"/>
      <c r="G66" s="49"/>
    </row>
    <row r="67" spans="1:7" x14ac:dyDescent="0.25">
      <c r="A67" s="47">
        <v>2016</v>
      </c>
      <c r="B67" s="19" t="s">
        <v>43</v>
      </c>
      <c r="C67" s="42" t="s">
        <v>44</v>
      </c>
      <c r="D67" s="27">
        <v>2156</v>
      </c>
      <c r="E67" s="33">
        <v>2.25</v>
      </c>
      <c r="F67" s="49"/>
      <c r="G67" s="49"/>
    </row>
    <row r="68" spans="1:7" x14ac:dyDescent="0.25">
      <c r="A68" s="47">
        <v>2017</v>
      </c>
      <c r="B68" s="19" t="s">
        <v>43</v>
      </c>
      <c r="C68" s="42" t="s">
        <v>44</v>
      </c>
      <c r="D68" s="24">
        <v>2008</v>
      </c>
      <c r="E68" s="31">
        <v>2.04</v>
      </c>
      <c r="F68" s="52"/>
      <c r="G68" s="50"/>
    </row>
    <row r="69" spans="1:7" x14ac:dyDescent="0.25">
      <c r="A69" s="47">
        <v>2018</v>
      </c>
      <c r="B69" s="21" t="s">
        <v>43</v>
      </c>
      <c r="C69" s="43" t="s">
        <v>44</v>
      </c>
      <c r="D69" s="24">
        <v>2033</v>
      </c>
      <c r="E69" s="31">
        <v>2.1</v>
      </c>
      <c r="F69" s="52"/>
      <c r="G69" s="50"/>
    </row>
    <row r="70" spans="1:7" x14ac:dyDescent="0.25">
      <c r="A70" s="47">
        <v>2019</v>
      </c>
      <c r="B70" s="21" t="s">
        <v>43</v>
      </c>
      <c r="C70" s="43" t="s">
        <v>44</v>
      </c>
      <c r="D70" s="24">
        <v>1955</v>
      </c>
      <c r="E70" s="31">
        <v>2.0099999999999998</v>
      </c>
      <c r="F70" s="49"/>
      <c r="G70" s="50"/>
    </row>
    <row r="71" spans="1:7" x14ac:dyDescent="0.25">
      <c r="A71" s="47">
        <v>2020</v>
      </c>
      <c r="B71" s="21" t="s">
        <v>43</v>
      </c>
      <c r="C71" s="43" t="s">
        <v>44</v>
      </c>
      <c r="D71" s="26">
        <v>1893</v>
      </c>
      <c r="E71" s="32">
        <v>1.96</v>
      </c>
      <c r="F71" s="52"/>
      <c r="G71" s="50"/>
    </row>
    <row r="72" spans="1:7" x14ac:dyDescent="0.25">
      <c r="A72" s="47">
        <v>2021</v>
      </c>
      <c r="B72" s="48" t="s">
        <v>43</v>
      </c>
      <c r="C72" s="49" t="s">
        <v>44</v>
      </c>
      <c r="D72" s="50">
        <v>1945</v>
      </c>
      <c r="E72" s="51">
        <v>1.87</v>
      </c>
      <c r="F72" s="52"/>
      <c r="G72" s="50"/>
    </row>
    <row r="73" spans="1:7" x14ac:dyDescent="0.25">
      <c r="A73" s="47">
        <v>2022</v>
      </c>
      <c r="B73" s="48" t="s">
        <v>43</v>
      </c>
      <c r="C73" s="49" t="s">
        <v>44</v>
      </c>
      <c r="D73" s="50">
        <v>1856</v>
      </c>
      <c r="E73" s="53">
        <v>1.8</v>
      </c>
      <c r="F73" s="49"/>
      <c r="G73" s="55"/>
    </row>
    <row r="74" spans="1:7" x14ac:dyDescent="0.25">
      <c r="A74" s="47">
        <v>2023</v>
      </c>
      <c r="B74" s="48" t="s">
        <v>43</v>
      </c>
      <c r="C74" s="49" t="s">
        <v>44</v>
      </c>
      <c r="D74" s="50">
        <v>1869</v>
      </c>
      <c r="E74" s="49">
        <v>1.78</v>
      </c>
      <c r="F74" s="49">
        <v>11.9</v>
      </c>
      <c r="G74" s="49">
        <v>58.3</v>
      </c>
    </row>
    <row r="75" spans="1:7" x14ac:dyDescent="0.25">
      <c r="A75" s="47">
        <v>2015</v>
      </c>
      <c r="B75" s="19" t="s">
        <v>45</v>
      </c>
      <c r="C75" s="42" t="s">
        <v>46</v>
      </c>
      <c r="D75" s="27">
        <v>1665</v>
      </c>
      <c r="E75" s="33">
        <v>2.0299999999999998</v>
      </c>
      <c r="F75" s="49"/>
      <c r="G75" s="49"/>
    </row>
    <row r="76" spans="1:7" x14ac:dyDescent="0.25">
      <c r="A76" s="47">
        <v>2016</v>
      </c>
      <c r="B76" s="19" t="s">
        <v>45</v>
      </c>
      <c r="C76" s="42" t="s">
        <v>46</v>
      </c>
      <c r="D76" s="27">
        <v>1700</v>
      </c>
      <c r="E76" s="33">
        <v>2.09</v>
      </c>
      <c r="F76" s="49"/>
      <c r="G76" s="49"/>
    </row>
    <row r="77" spans="1:7" x14ac:dyDescent="0.25">
      <c r="A77" s="47">
        <v>2017</v>
      </c>
      <c r="B77" s="19" t="s">
        <v>45</v>
      </c>
      <c r="C77" s="42" t="s">
        <v>46</v>
      </c>
      <c r="D77" s="24">
        <v>1643</v>
      </c>
      <c r="E77" s="31">
        <v>2</v>
      </c>
      <c r="F77" s="52"/>
      <c r="G77" s="50"/>
    </row>
    <row r="78" spans="1:7" x14ac:dyDescent="0.25">
      <c r="A78" s="47">
        <v>2018</v>
      </c>
      <c r="B78" s="21" t="s">
        <v>45</v>
      </c>
      <c r="C78" s="43" t="s">
        <v>46</v>
      </c>
      <c r="D78" s="24">
        <v>1617</v>
      </c>
      <c r="E78" s="31">
        <v>1.98</v>
      </c>
      <c r="F78" s="52"/>
      <c r="G78" s="50"/>
    </row>
    <row r="79" spans="1:7" x14ac:dyDescent="0.25">
      <c r="A79" s="47">
        <v>2019</v>
      </c>
      <c r="B79" s="21" t="s">
        <v>45</v>
      </c>
      <c r="C79" s="43" t="s">
        <v>46</v>
      </c>
      <c r="D79" s="24">
        <v>1570</v>
      </c>
      <c r="E79" s="31">
        <v>1.94</v>
      </c>
      <c r="F79" s="49"/>
      <c r="G79" s="50"/>
    </row>
    <row r="80" spans="1:7" x14ac:dyDescent="0.25">
      <c r="A80" s="47">
        <v>2020</v>
      </c>
      <c r="B80" s="21" t="s">
        <v>45</v>
      </c>
      <c r="C80" s="43" t="s">
        <v>46</v>
      </c>
      <c r="D80" s="26">
        <v>1480</v>
      </c>
      <c r="E80" s="32">
        <v>1.85</v>
      </c>
      <c r="F80" s="52"/>
      <c r="G80" s="50"/>
    </row>
    <row r="81" spans="1:7" x14ac:dyDescent="0.25">
      <c r="A81" s="47">
        <v>2021</v>
      </c>
      <c r="B81" s="48" t="s">
        <v>45</v>
      </c>
      <c r="C81" s="49" t="s">
        <v>46</v>
      </c>
      <c r="D81" s="50">
        <v>1423</v>
      </c>
      <c r="E81" s="51">
        <v>1.65</v>
      </c>
      <c r="F81" s="52"/>
      <c r="G81" s="50"/>
    </row>
    <row r="82" spans="1:7" x14ac:dyDescent="0.25">
      <c r="A82" s="47">
        <v>2022</v>
      </c>
      <c r="B82" s="48" t="s">
        <v>45</v>
      </c>
      <c r="C82" s="49" t="s">
        <v>46</v>
      </c>
      <c r="D82" s="50">
        <v>1499</v>
      </c>
      <c r="E82" s="53">
        <v>1.75</v>
      </c>
      <c r="F82" s="49"/>
      <c r="G82" s="55"/>
    </row>
    <row r="83" spans="1:7" x14ac:dyDescent="0.25">
      <c r="A83" s="47">
        <v>2023</v>
      </c>
      <c r="B83" s="48" t="s">
        <v>45</v>
      </c>
      <c r="C83" s="49" t="s">
        <v>46</v>
      </c>
      <c r="D83" s="50">
        <v>1402</v>
      </c>
      <c r="E83" s="49">
        <v>1.64</v>
      </c>
      <c r="F83" s="49">
        <v>9.8000000000000007</v>
      </c>
      <c r="G83" s="49">
        <v>55.4</v>
      </c>
    </row>
    <row r="84" spans="1:7" x14ac:dyDescent="0.25">
      <c r="A84" s="47">
        <v>2015</v>
      </c>
      <c r="B84" s="19" t="s">
        <v>123</v>
      </c>
      <c r="C84" s="42" t="s">
        <v>124</v>
      </c>
      <c r="D84" s="27">
        <v>3579</v>
      </c>
      <c r="E84" s="33">
        <v>1.83</v>
      </c>
      <c r="F84" s="49"/>
      <c r="G84" s="49"/>
    </row>
    <row r="85" spans="1:7" x14ac:dyDescent="0.25">
      <c r="A85" s="47">
        <v>2016</v>
      </c>
      <c r="B85" s="19" t="s">
        <v>123</v>
      </c>
      <c r="C85" s="42" t="s">
        <v>124</v>
      </c>
      <c r="D85" s="27">
        <v>3550</v>
      </c>
      <c r="E85" s="33">
        <v>1.8</v>
      </c>
      <c r="F85" s="49"/>
      <c r="G85" s="49"/>
    </row>
    <row r="86" spans="1:7" x14ac:dyDescent="0.25">
      <c r="A86" s="47">
        <v>2017</v>
      </c>
      <c r="B86" s="19" t="s">
        <v>123</v>
      </c>
      <c r="C86" s="42" t="s">
        <v>124</v>
      </c>
      <c r="D86" s="24">
        <v>3430</v>
      </c>
      <c r="E86" s="31">
        <v>1.73</v>
      </c>
      <c r="F86" s="52"/>
      <c r="G86" s="50"/>
    </row>
    <row r="87" spans="1:7" x14ac:dyDescent="0.25">
      <c r="A87" s="47">
        <v>2018</v>
      </c>
      <c r="B87" s="21" t="s">
        <v>123</v>
      </c>
      <c r="C87" s="43" t="s">
        <v>124</v>
      </c>
      <c r="D87" s="24">
        <v>3300</v>
      </c>
      <c r="E87" s="31">
        <v>1.68</v>
      </c>
      <c r="F87" s="52"/>
      <c r="G87" s="50"/>
    </row>
    <row r="88" spans="1:7" x14ac:dyDescent="0.25">
      <c r="A88" s="47">
        <v>2019</v>
      </c>
      <c r="B88" s="21" t="s">
        <v>123</v>
      </c>
      <c r="C88" s="43" t="s">
        <v>124</v>
      </c>
      <c r="D88" s="24">
        <v>3175</v>
      </c>
      <c r="E88" s="31">
        <v>1.63</v>
      </c>
      <c r="F88" s="49"/>
      <c r="G88" s="50"/>
    </row>
    <row r="89" spans="1:7" x14ac:dyDescent="0.25">
      <c r="A89" s="47">
        <v>2020</v>
      </c>
      <c r="B89" s="21" t="s">
        <v>123</v>
      </c>
      <c r="C89" s="43" t="s">
        <v>124</v>
      </c>
      <c r="D89" s="26">
        <v>3123</v>
      </c>
      <c r="E89" s="32">
        <v>1.63</v>
      </c>
      <c r="F89" s="52"/>
      <c r="G89" s="50"/>
    </row>
    <row r="90" spans="1:7" x14ac:dyDescent="0.25">
      <c r="A90" s="47">
        <v>2021</v>
      </c>
      <c r="B90" s="48" t="s">
        <v>123</v>
      </c>
      <c r="C90" s="49" t="s">
        <v>124</v>
      </c>
      <c r="D90" s="50">
        <v>3079</v>
      </c>
      <c r="E90" s="51">
        <v>1.58</v>
      </c>
      <c r="F90" s="52"/>
      <c r="G90" s="50"/>
    </row>
    <row r="91" spans="1:7" x14ac:dyDescent="0.25">
      <c r="A91" s="47">
        <v>2022</v>
      </c>
      <c r="B91" s="48" t="s">
        <v>123</v>
      </c>
      <c r="C91" s="49" t="s">
        <v>124</v>
      </c>
      <c r="D91" s="50">
        <v>3109</v>
      </c>
      <c r="E91" s="53">
        <v>1.6</v>
      </c>
      <c r="F91" s="49"/>
      <c r="G91" s="55"/>
    </row>
    <row r="92" spans="1:7" x14ac:dyDescent="0.25">
      <c r="A92" s="47">
        <v>2023</v>
      </c>
      <c r="B92" s="48" t="s">
        <v>123</v>
      </c>
      <c r="C92" s="49" t="s">
        <v>124</v>
      </c>
      <c r="D92" s="50">
        <v>3108</v>
      </c>
      <c r="E92" s="49">
        <v>1.59</v>
      </c>
      <c r="F92" s="49">
        <v>11.4</v>
      </c>
      <c r="G92" s="49">
        <v>55.2</v>
      </c>
    </row>
    <row r="93" spans="1:7" x14ac:dyDescent="0.25">
      <c r="A93" s="47">
        <v>2015</v>
      </c>
      <c r="B93" s="19" t="s">
        <v>121</v>
      </c>
      <c r="C93" s="42" t="s">
        <v>122</v>
      </c>
      <c r="D93" s="27">
        <v>2900</v>
      </c>
      <c r="E93" s="33">
        <v>1.83</v>
      </c>
      <c r="F93" s="49"/>
      <c r="G93" s="49"/>
    </row>
    <row r="94" spans="1:7" x14ac:dyDescent="0.25">
      <c r="A94" s="47">
        <v>2016</v>
      </c>
      <c r="B94" s="19" t="s">
        <v>121</v>
      </c>
      <c r="C94" s="42" t="s">
        <v>122</v>
      </c>
      <c r="D94" s="27">
        <v>2869</v>
      </c>
      <c r="E94" s="33">
        <v>1.84</v>
      </c>
      <c r="F94" s="49"/>
      <c r="G94" s="49"/>
    </row>
    <row r="95" spans="1:7" x14ac:dyDescent="0.25">
      <c r="A95" s="47">
        <v>2017</v>
      </c>
      <c r="B95" s="19" t="s">
        <v>121</v>
      </c>
      <c r="C95" s="42" t="s">
        <v>122</v>
      </c>
      <c r="D95" s="24">
        <v>2901</v>
      </c>
      <c r="E95" s="31">
        <v>1.86</v>
      </c>
      <c r="F95" s="52"/>
      <c r="G95" s="50"/>
    </row>
    <row r="96" spans="1:7" x14ac:dyDescent="0.25">
      <c r="A96" s="47">
        <v>2018</v>
      </c>
      <c r="B96" s="21" t="s">
        <v>121</v>
      </c>
      <c r="C96" s="43" t="s">
        <v>122</v>
      </c>
      <c r="D96" s="24">
        <v>2730</v>
      </c>
      <c r="E96" s="31">
        <v>1.74</v>
      </c>
      <c r="F96" s="52"/>
      <c r="G96" s="50"/>
    </row>
    <row r="97" spans="1:7" x14ac:dyDescent="0.25">
      <c r="A97" s="47">
        <v>2019</v>
      </c>
      <c r="B97" s="21" t="s">
        <v>121</v>
      </c>
      <c r="C97" s="43" t="s">
        <v>122</v>
      </c>
      <c r="D97" s="24">
        <v>2671</v>
      </c>
      <c r="E97" s="31">
        <v>1.7</v>
      </c>
      <c r="F97" s="49"/>
      <c r="G97" s="50"/>
    </row>
    <row r="98" spans="1:7" x14ac:dyDescent="0.25">
      <c r="A98" s="47">
        <v>2020</v>
      </c>
      <c r="B98" s="21" t="s">
        <v>121</v>
      </c>
      <c r="C98" s="43" t="s">
        <v>122</v>
      </c>
      <c r="D98" s="26">
        <v>2605</v>
      </c>
      <c r="E98" s="32">
        <v>1.65</v>
      </c>
      <c r="F98" s="52"/>
      <c r="G98" s="50"/>
    </row>
    <row r="99" spans="1:7" x14ac:dyDescent="0.25">
      <c r="A99" s="47">
        <v>2021</v>
      </c>
      <c r="B99" s="48" t="s">
        <v>121</v>
      </c>
      <c r="C99" s="49" t="s">
        <v>122</v>
      </c>
      <c r="D99" s="50">
        <v>2618</v>
      </c>
      <c r="E99" s="51">
        <v>1.52</v>
      </c>
      <c r="F99" s="52"/>
      <c r="G99" s="50"/>
    </row>
    <row r="100" spans="1:7" x14ac:dyDescent="0.25">
      <c r="A100" s="47">
        <v>2022</v>
      </c>
      <c r="B100" s="48" t="s">
        <v>121</v>
      </c>
      <c r="C100" s="49" t="s">
        <v>122</v>
      </c>
      <c r="D100" s="50">
        <v>2566</v>
      </c>
      <c r="E100" s="53">
        <v>1.47</v>
      </c>
      <c r="F100" s="49"/>
      <c r="G100" s="55"/>
    </row>
    <row r="101" spans="1:7" x14ac:dyDescent="0.25">
      <c r="A101" s="47">
        <v>2023</v>
      </c>
      <c r="B101" s="48" t="s">
        <v>121</v>
      </c>
      <c r="C101" s="49" t="s">
        <v>122</v>
      </c>
      <c r="D101" s="50">
        <v>2591</v>
      </c>
      <c r="E101" s="49">
        <v>1.47</v>
      </c>
      <c r="F101" s="49">
        <v>7.4</v>
      </c>
      <c r="G101" s="49">
        <v>48.7</v>
      </c>
    </row>
    <row r="102" spans="1:7" x14ac:dyDescent="0.25">
      <c r="A102" s="47">
        <v>2015</v>
      </c>
      <c r="B102" s="19" t="s">
        <v>125</v>
      </c>
      <c r="C102" s="42" t="s">
        <v>126</v>
      </c>
      <c r="D102" s="27">
        <v>1918</v>
      </c>
      <c r="E102" s="33">
        <v>1.96</v>
      </c>
      <c r="F102" s="49"/>
      <c r="G102" s="49"/>
    </row>
    <row r="103" spans="1:7" x14ac:dyDescent="0.25">
      <c r="A103" s="47">
        <v>2016</v>
      </c>
      <c r="B103" s="19" t="s">
        <v>125</v>
      </c>
      <c r="C103" s="42" t="s">
        <v>126</v>
      </c>
      <c r="D103" s="27">
        <v>1861</v>
      </c>
      <c r="E103" s="33">
        <v>1.95</v>
      </c>
      <c r="F103" s="49"/>
      <c r="G103" s="49"/>
    </row>
    <row r="104" spans="1:7" x14ac:dyDescent="0.25">
      <c r="A104" s="47">
        <v>2017</v>
      </c>
      <c r="B104" s="19" t="s">
        <v>125</v>
      </c>
      <c r="C104" s="42" t="s">
        <v>126</v>
      </c>
      <c r="D104" s="24">
        <v>1791</v>
      </c>
      <c r="E104" s="31">
        <v>1.87</v>
      </c>
      <c r="F104" s="52"/>
      <c r="G104" s="50"/>
    </row>
    <row r="105" spans="1:7" x14ac:dyDescent="0.25">
      <c r="A105" s="47">
        <v>2018</v>
      </c>
      <c r="B105" s="21" t="s">
        <v>125</v>
      </c>
      <c r="C105" s="43" t="s">
        <v>126</v>
      </c>
      <c r="D105" s="24">
        <v>1705</v>
      </c>
      <c r="E105" s="31">
        <v>1.8</v>
      </c>
      <c r="F105" s="52"/>
      <c r="G105" s="50"/>
    </row>
    <row r="106" spans="1:7" x14ac:dyDescent="0.25">
      <c r="A106" s="47">
        <v>2019</v>
      </c>
      <c r="B106" s="21" t="s">
        <v>125</v>
      </c>
      <c r="C106" s="43" t="s">
        <v>126</v>
      </c>
      <c r="D106" s="24">
        <v>1669</v>
      </c>
      <c r="E106" s="31">
        <v>1.81</v>
      </c>
      <c r="F106" s="49"/>
      <c r="G106" s="50"/>
    </row>
    <row r="107" spans="1:7" x14ac:dyDescent="0.25">
      <c r="A107" s="47">
        <v>2020</v>
      </c>
      <c r="B107" s="21" t="s">
        <v>125</v>
      </c>
      <c r="C107" s="43" t="s">
        <v>126</v>
      </c>
      <c r="D107" s="26">
        <v>1573</v>
      </c>
      <c r="E107" s="32">
        <v>1.7</v>
      </c>
      <c r="F107" s="52"/>
      <c r="G107" s="50"/>
    </row>
    <row r="108" spans="1:7" x14ac:dyDescent="0.25">
      <c r="A108" s="47">
        <v>2021</v>
      </c>
      <c r="B108" s="48" t="s">
        <v>125</v>
      </c>
      <c r="C108" s="49" t="s">
        <v>126</v>
      </c>
      <c r="D108" s="50">
        <v>1501</v>
      </c>
      <c r="E108" s="51">
        <v>1.62</v>
      </c>
      <c r="F108" s="52"/>
      <c r="G108" s="50"/>
    </row>
    <row r="109" spans="1:7" x14ac:dyDescent="0.25">
      <c r="A109" s="47">
        <v>2022</v>
      </c>
      <c r="B109" s="48" t="s">
        <v>125</v>
      </c>
      <c r="C109" s="49" t="s">
        <v>126</v>
      </c>
      <c r="D109" s="50">
        <v>1487</v>
      </c>
      <c r="E109" s="53">
        <v>1.62</v>
      </c>
      <c r="F109" s="49"/>
      <c r="G109" s="54"/>
    </row>
    <row r="110" spans="1:7" x14ac:dyDescent="0.25">
      <c r="A110" s="47">
        <v>2023</v>
      </c>
      <c r="B110" s="48" t="s">
        <v>125</v>
      </c>
      <c r="C110" s="49" t="s">
        <v>126</v>
      </c>
      <c r="D110" s="50">
        <v>1427</v>
      </c>
      <c r="E110" s="49">
        <v>1.56</v>
      </c>
      <c r="F110" s="49">
        <v>9</v>
      </c>
      <c r="G110" s="49">
        <v>51.6</v>
      </c>
    </row>
    <row r="111" spans="1:7" x14ac:dyDescent="0.25">
      <c r="A111" s="47">
        <v>2015</v>
      </c>
      <c r="B111" s="19" t="s">
        <v>127</v>
      </c>
      <c r="C111" s="42" t="s">
        <v>128</v>
      </c>
      <c r="D111" s="27">
        <v>1872</v>
      </c>
      <c r="E111" s="33">
        <v>1.92</v>
      </c>
      <c r="F111" s="49"/>
      <c r="G111" s="49"/>
    </row>
    <row r="112" spans="1:7" x14ac:dyDescent="0.25">
      <c r="A112" s="47">
        <v>2016</v>
      </c>
      <c r="B112" s="19" t="s">
        <v>127</v>
      </c>
      <c r="C112" s="42" t="s">
        <v>128</v>
      </c>
      <c r="D112" s="27">
        <v>1773</v>
      </c>
      <c r="E112" s="33">
        <v>1.82</v>
      </c>
      <c r="F112" s="49"/>
      <c r="G112" s="49"/>
    </row>
    <row r="113" spans="1:7" x14ac:dyDescent="0.25">
      <c r="A113" s="47">
        <v>2017</v>
      </c>
      <c r="B113" s="19" t="s">
        <v>127</v>
      </c>
      <c r="C113" s="42" t="s">
        <v>128</v>
      </c>
      <c r="D113" s="24">
        <v>1667</v>
      </c>
      <c r="E113" s="31">
        <v>1.73</v>
      </c>
      <c r="F113" s="52"/>
      <c r="G113" s="50"/>
    </row>
    <row r="114" spans="1:7" x14ac:dyDescent="0.25">
      <c r="A114" s="47">
        <v>2018</v>
      </c>
      <c r="B114" s="21" t="s">
        <v>127</v>
      </c>
      <c r="C114" s="43" t="s">
        <v>128</v>
      </c>
      <c r="D114" s="24">
        <v>1673</v>
      </c>
      <c r="E114" s="31">
        <v>1.73</v>
      </c>
      <c r="F114" s="52"/>
      <c r="G114" s="50"/>
    </row>
    <row r="115" spans="1:7" x14ac:dyDescent="0.25">
      <c r="A115" s="47">
        <v>2019</v>
      </c>
      <c r="B115" s="21" t="s">
        <v>127</v>
      </c>
      <c r="C115" s="43" t="s">
        <v>128</v>
      </c>
      <c r="D115" s="24">
        <v>1600</v>
      </c>
      <c r="E115" s="31">
        <v>1.68</v>
      </c>
      <c r="F115" s="49"/>
      <c r="G115" s="50"/>
    </row>
    <row r="116" spans="1:7" x14ac:dyDescent="0.25">
      <c r="A116" s="47">
        <v>2020</v>
      </c>
      <c r="B116" s="21" t="s">
        <v>127</v>
      </c>
      <c r="C116" s="43" t="s">
        <v>128</v>
      </c>
      <c r="D116" s="26">
        <v>1558</v>
      </c>
      <c r="E116" s="32">
        <v>1.63</v>
      </c>
      <c r="F116" s="52"/>
      <c r="G116" s="50"/>
    </row>
    <row r="117" spans="1:7" x14ac:dyDescent="0.25">
      <c r="A117" s="47">
        <v>2021</v>
      </c>
      <c r="B117" s="48" t="s">
        <v>127</v>
      </c>
      <c r="C117" s="49" t="s">
        <v>128</v>
      </c>
      <c r="D117" s="50">
        <v>1598</v>
      </c>
      <c r="E117" s="51">
        <v>1.67</v>
      </c>
      <c r="F117" s="52"/>
      <c r="G117" s="50"/>
    </row>
    <row r="118" spans="1:7" x14ac:dyDescent="0.25">
      <c r="A118" s="47">
        <v>2022</v>
      </c>
      <c r="B118" s="48" t="s">
        <v>127</v>
      </c>
      <c r="C118" s="49" t="s">
        <v>128</v>
      </c>
      <c r="D118" s="50">
        <v>1549</v>
      </c>
      <c r="E118" s="53">
        <v>1.64</v>
      </c>
      <c r="F118" s="49"/>
      <c r="G118" s="54"/>
    </row>
    <row r="119" spans="1:7" x14ac:dyDescent="0.25">
      <c r="A119" s="47">
        <v>2023</v>
      </c>
      <c r="B119" s="48" t="s">
        <v>127</v>
      </c>
      <c r="C119" s="49" t="s">
        <v>128</v>
      </c>
      <c r="D119" s="50">
        <v>1501</v>
      </c>
      <c r="E119" s="49">
        <v>1.64</v>
      </c>
      <c r="F119" s="49">
        <v>8.8000000000000007</v>
      </c>
      <c r="G119" s="49">
        <v>53</v>
      </c>
    </row>
    <row r="120" spans="1:7" x14ac:dyDescent="0.25">
      <c r="A120" s="47">
        <v>2015</v>
      </c>
      <c r="B120" s="19" t="s">
        <v>129</v>
      </c>
      <c r="C120" s="42" t="s">
        <v>130</v>
      </c>
      <c r="D120" s="27">
        <v>2023</v>
      </c>
      <c r="E120" s="33">
        <v>1.44</v>
      </c>
      <c r="F120" s="49"/>
      <c r="G120" s="49"/>
    </row>
    <row r="121" spans="1:7" x14ac:dyDescent="0.25">
      <c r="A121" s="47">
        <v>2016</v>
      </c>
      <c r="B121" s="19" t="s">
        <v>129</v>
      </c>
      <c r="C121" s="42" t="s">
        <v>130</v>
      </c>
      <c r="D121" s="27">
        <v>1936</v>
      </c>
      <c r="E121" s="33">
        <v>1.37</v>
      </c>
      <c r="F121" s="49"/>
      <c r="G121" s="49"/>
    </row>
    <row r="122" spans="1:7" x14ac:dyDescent="0.25">
      <c r="A122" s="47">
        <v>2017</v>
      </c>
      <c r="B122" s="19" t="s">
        <v>129</v>
      </c>
      <c r="C122" s="42" t="s">
        <v>130</v>
      </c>
      <c r="D122" s="24">
        <v>1858</v>
      </c>
      <c r="E122" s="31">
        <v>1.34</v>
      </c>
      <c r="F122" s="52"/>
      <c r="G122" s="50"/>
    </row>
    <row r="123" spans="1:7" x14ac:dyDescent="0.25">
      <c r="A123" s="47">
        <v>2018</v>
      </c>
      <c r="B123" s="21" t="s">
        <v>129</v>
      </c>
      <c r="C123" s="43" t="s">
        <v>130</v>
      </c>
      <c r="D123" s="24">
        <v>1813</v>
      </c>
      <c r="E123" s="31">
        <v>1.29</v>
      </c>
      <c r="F123" s="52"/>
      <c r="G123" s="50"/>
    </row>
    <row r="124" spans="1:7" x14ac:dyDescent="0.25">
      <c r="A124" s="47">
        <v>2019</v>
      </c>
      <c r="B124" s="21" t="s">
        <v>129</v>
      </c>
      <c r="C124" s="43" t="s">
        <v>130</v>
      </c>
      <c r="D124" s="24">
        <v>1703</v>
      </c>
      <c r="E124" s="31">
        <v>1.21</v>
      </c>
      <c r="F124" s="49"/>
      <c r="G124" s="50"/>
    </row>
    <row r="125" spans="1:7" x14ac:dyDescent="0.25">
      <c r="A125" s="47">
        <v>2020</v>
      </c>
      <c r="B125" s="21" t="s">
        <v>129</v>
      </c>
      <c r="C125" s="43" t="s">
        <v>130</v>
      </c>
      <c r="D125" s="26">
        <v>1686</v>
      </c>
      <c r="E125" s="32">
        <v>1.2</v>
      </c>
      <c r="F125" s="52"/>
      <c r="G125" s="50"/>
    </row>
    <row r="126" spans="1:7" x14ac:dyDescent="0.25">
      <c r="A126" s="47">
        <v>2021</v>
      </c>
      <c r="B126" s="48" t="s">
        <v>129</v>
      </c>
      <c r="C126" s="49" t="s">
        <v>130</v>
      </c>
      <c r="D126" s="50">
        <v>1619</v>
      </c>
      <c r="E126" s="51">
        <v>1.19</v>
      </c>
      <c r="F126" s="52"/>
      <c r="G126" s="50"/>
    </row>
    <row r="127" spans="1:7" x14ac:dyDescent="0.25">
      <c r="A127" s="47">
        <v>2022</v>
      </c>
      <c r="B127" s="48" t="s">
        <v>129</v>
      </c>
      <c r="C127" s="49" t="s">
        <v>130</v>
      </c>
      <c r="D127" s="50">
        <v>1573</v>
      </c>
      <c r="E127" s="53">
        <v>1.1499999999999999</v>
      </c>
      <c r="F127" s="49"/>
      <c r="G127" s="55"/>
    </row>
    <row r="128" spans="1:7" x14ac:dyDescent="0.25">
      <c r="A128" s="47">
        <v>2023</v>
      </c>
      <c r="B128" s="48" t="s">
        <v>129</v>
      </c>
      <c r="C128" s="49" t="s">
        <v>130</v>
      </c>
      <c r="D128" s="50">
        <v>1465</v>
      </c>
      <c r="E128" s="49">
        <v>1.04</v>
      </c>
      <c r="F128" s="49">
        <v>7.1</v>
      </c>
      <c r="G128" s="49">
        <v>30.9</v>
      </c>
    </row>
    <row r="129" spans="1:7" x14ac:dyDescent="0.25">
      <c r="A129" s="47">
        <v>2015</v>
      </c>
      <c r="B129" s="19" t="s">
        <v>157</v>
      </c>
      <c r="C129" s="42" t="s">
        <v>158</v>
      </c>
      <c r="D129" s="27">
        <v>3389</v>
      </c>
      <c r="E129" s="33">
        <v>1.91</v>
      </c>
      <c r="F129" s="49"/>
      <c r="G129" s="49"/>
    </row>
    <row r="130" spans="1:7" x14ac:dyDescent="0.25">
      <c r="A130" s="47">
        <v>2016</v>
      </c>
      <c r="B130" s="19" t="s">
        <v>157</v>
      </c>
      <c r="C130" s="42" t="s">
        <v>158</v>
      </c>
      <c r="D130" s="27">
        <v>3294</v>
      </c>
      <c r="E130" s="33">
        <v>1.86</v>
      </c>
      <c r="F130" s="49"/>
      <c r="G130" s="49"/>
    </row>
    <row r="131" spans="1:7" x14ac:dyDescent="0.25">
      <c r="A131" s="47">
        <v>2017</v>
      </c>
      <c r="B131" s="19" t="s">
        <v>157</v>
      </c>
      <c r="C131" s="42" t="s">
        <v>158</v>
      </c>
      <c r="D131" s="24">
        <v>3184</v>
      </c>
      <c r="E131" s="31">
        <v>1.79</v>
      </c>
      <c r="F131" s="52"/>
      <c r="G131" s="50"/>
    </row>
    <row r="132" spans="1:7" x14ac:dyDescent="0.25">
      <c r="A132" s="47">
        <v>2018</v>
      </c>
      <c r="B132" s="21" t="s">
        <v>157</v>
      </c>
      <c r="C132" s="43" t="s">
        <v>158</v>
      </c>
      <c r="D132" s="24">
        <v>3174</v>
      </c>
      <c r="E132" s="31">
        <v>1.79</v>
      </c>
      <c r="F132" s="52"/>
      <c r="G132" s="50"/>
    </row>
    <row r="133" spans="1:7" x14ac:dyDescent="0.25">
      <c r="A133" s="47">
        <v>2019</v>
      </c>
      <c r="B133" s="21" t="s">
        <v>157</v>
      </c>
      <c r="C133" s="43" t="s">
        <v>158</v>
      </c>
      <c r="D133" s="24">
        <v>3009</v>
      </c>
      <c r="E133" s="31">
        <v>1.72</v>
      </c>
      <c r="F133" s="49"/>
      <c r="G133" s="50"/>
    </row>
    <row r="134" spans="1:7" x14ac:dyDescent="0.25">
      <c r="A134" s="47">
        <v>2020</v>
      </c>
      <c r="B134" s="79" t="s">
        <v>157</v>
      </c>
      <c r="C134" s="81" t="s">
        <v>158</v>
      </c>
      <c r="D134" s="26">
        <v>2908</v>
      </c>
      <c r="E134" s="32">
        <v>1.69</v>
      </c>
      <c r="F134" s="52"/>
      <c r="G134" s="50"/>
    </row>
    <row r="135" spans="1:7" x14ac:dyDescent="0.25">
      <c r="A135" s="47">
        <v>2021</v>
      </c>
      <c r="B135" s="48" t="s">
        <v>157</v>
      </c>
      <c r="C135" s="49" t="s">
        <v>158</v>
      </c>
      <c r="D135" s="50">
        <v>2896</v>
      </c>
      <c r="E135" s="51">
        <v>1.6</v>
      </c>
      <c r="F135" s="52"/>
      <c r="G135" s="50"/>
    </row>
    <row r="136" spans="1:7" x14ac:dyDescent="0.25">
      <c r="A136" s="47">
        <v>2022</v>
      </c>
      <c r="B136" s="48" t="s">
        <v>157</v>
      </c>
      <c r="C136" s="49" t="s">
        <v>158</v>
      </c>
      <c r="D136" s="50">
        <v>2864</v>
      </c>
      <c r="E136" s="53">
        <v>1.58</v>
      </c>
      <c r="F136" s="49"/>
      <c r="G136" s="55"/>
    </row>
    <row r="137" spans="1:7" x14ac:dyDescent="0.25">
      <c r="A137" s="47">
        <v>2023</v>
      </c>
      <c r="B137" s="48" t="s">
        <v>157</v>
      </c>
      <c r="C137" s="49" t="s">
        <v>158</v>
      </c>
      <c r="D137" s="50">
        <v>2911</v>
      </c>
      <c r="E137" s="49">
        <v>1.59</v>
      </c>
      <c r="F137" s="49">
        <v>10.9</v>
      </c>
      <c r="G137" s="49">
        <v>54</v>
      </c>
    </row>
    <row r="138" spans="1:7" x14ac:dyDescent="0.25">
      <c r="A138" s="47">
        <v>2015</v>
      </c>
      <c r="B138" s="19" t="s">
        <v>159</v>
      </c>
      <c r="C138" s="42" t="s">
        <v>160</v>
      </c>
      <c r="D138" s="27">
        <v>5156</v>
      </c>
      <c r="E138" s="33">
        <v>1.87</v>
      </c>
      <c r="F138" s="49"/>
      <c r="G138" s="49"/>
    </row>
    <row r="139" spans="1:7" x14ac:dyDescent="0.25">
      <c r="A139" s="47">
        <v>2016</v>
      </c>
      <c r="B139" s="19" t="s">
        <v>159</v>
      </c>
      <c r="C139" s="42" t="s">
        <v>160</v>
      </c>
      <c r="D139" s="27">
        <v>5150</v>
      </c>
      <c r="E139" s="33">
        <v>1.86</v>
      </c>
      <c r="F139" s="49"/>
      <c r="G139" s="49"/>
    </row>
    <row r="140" spans="1:7" x14ac:dyDescent="0.25">
      <c r="A140" s="47">
        <v>2017</v>
      </c>
      <c r="B140" s="19" t="s">
        <v>159</v>
      </c>
      <c r="C140" s="42" t="s">
        <v>160</v>
      </c>
      <c r="D140" s="24">
        <v>4916</v>
      </c>
      <c r="E140" s="31">
        <v>1.74</v>
      </c>
      <c r="F140" s="52"/>
      <c r="G140" s="50"/>
    </row>
    <row r="141" spans="1:7" x14ac:dyDescent="0.25">
      <c r="A141" s="47">
        <v>2018</v>
      </c>
      <c r="B141" s="21" t="s">
        <v>159</v>
      </c>
      <c r="C141" s="43" t="s">
        <v>160</v>
      </c>
      <c r="D141" s="24">
        <v>4611</v>
      </c>
      <c r="E141" s="31">
        <v>1.63</v>
      </c>
      <c r="F141" s="52"/>
      <c r="G141" s="50"/>
    </row>
    <row r="142" spans="1:7" x14ac:dyDescent="0.25">
      <c r="A142" s="47">
        <v>2019</v>
      </c>
      <c r="B142" s="21" t="s">
        <v>159</v>
      </c>
      <c r="C142" s="43" t="s">
        <v>160</v>
      </c>
      <c r="D142" s="24">
        <v>4622</v>
      </c>
      <c r="E142" s="31">
        <v>1.67</v>
      </c>
      <c r="F142" s="49"/>
      <c r="G142" s="50"/>
    </row>
    <row r="143" spans="1:7" x14ac:dyDescent="0.25">
      <c r="A143" s="47">
        <v>2020</v>
      </c>
      <c r="B143" s="79" t="s">
        <v>159</v>
      </c>
      <c r="C143" s="81" t="s">
        <v>160</v>
      </c>
      <c r="D143" s="26">
        <v>4458</v>
      </c>
      <c r="E143" s="32">
        <v>1.62</v>
      </c>
      <c r="F143" s="52"/>
      <c r="G143" s="50"/>
    </row>
    <row r="144" spans="1:7" x14ac:dyDescent="0.25">
      <c r="A144" s="47">
        <v>2021</v>
      </c>
      <c r="B144" s="48" t="s">
        <v>159</v>
      </c>
      <c r="C144" s="49" t="s">
        <v>160</v>
      </c>
      <c r="D144" s="50">
        <v>4172</v>
      </c>
      <c r="E144" s="51">
        <v>1.46</v>
      </c>
      <c r="F144" s="52"/>
      <c r="G144" s="50"/>
    </row>
    <row r="145" spans="1:7" x14ac:dyDescent="0.25">
      <c r="A145" s="47">
        <v>2022</v>
      </c>
      <c r="B145" s="48" t="s">
        <v>159</v>
      </c>
      <c r="C145" s="49" t="s">
        <v>160</v>
      </c>
      <c r="D145" s="50">
        <v>4376</v>
      </c>
      <c r="E145" s="53">
        <v>1.5</v>
      </c>
      <c r="F145" s="49"/>
      <c r="G145" s="55"/>
    </row>
    <row r="146" spans="1:7" x14ac:dyDescent="0.25">
      <c r="A146" s="47">
        <v>2023</v>
      </c>
      <c r="B146" s="48" t="s">
        <v>159</v>
      </c>
      <c r="C146" s="49" t="s">
        <v>160</v>
      </c>
      <c r="D146" s="50">
        <v>4492</v>
      </c>
      <c r="E146" s="49">
        <v>1.51</v>
      </c>
      <c r="F146" s="49">
        <v>11.8</v>
      </c>
      <c r="G146" s="49">
        <v>50.9</v>
      </c>
    </row>
    <row r="147" spans="1:7" x14ac:dyDescent="0.25">
      <c r="A147" s="47">
        <v>2015</v>
      </c>
      <c r="B147" s="19" t="s">
        <v>163</v>
      </c>
      <c r="C147" s="42" t="s">
        <v>164</v>
      </c>
      <c r="D147" s="27">
        <v>340</v>
      </c>
      <c r="E147" s="33">
        <v>2.0499999999999998</v>
      </c>
      <c r="F147" s="49"/>
      <c r="G147" s="49"/>
    </row>
    <row r="148" spans="1:7" x14ac:dyDescent="0.25">
      <c r="A148" s="47">
        <v>2016</v>
      </c>
      <c r="B148" s="19" t="s">
        <v>163</v>
      </c>
      <c r="C148" s="42" t="s">
        <v>164</v>
      </c>
      <c r="D148" s="27">
        <v>336</v>
      </c>
      <c r="E148" s="33">
        <v>2.0099999999999998</v>
      </c>
      <c r="F148" s="49"/>
      <c r="G148" s="49"/>
    </row>
    <row r="149" spans="1:7" x14ac:dyDescent="0.25">
      <c r="A149" s="47">
        <v>2017</v>
      </c>
      <c r="B149" s="19" t="s">
        <v>163</v>
      </c>
      <c r="C149" s="42" t="s">
        <v>164</v>
      </c>
      <c r="D149" s="24">
        <v>335</v>
      </c>
      <c r="E149" s="31">
        <v>1.95</v>
      </c>
      <c r="F149" s="52"/>
      <c r="G149" s="50"/>
    </row>
    <row r="150" spans="1:7" x14ac:dyDescent="0.25">
      <c r="A150" s="47">
        <v>2018</v>
      </c>
      <c r="B150" s="21" t="s">
        <v>163</v>
      </c>
      <c r="C150" s="43" t="s">
        <v>164</v>
      </c>
      <c r="D150" s="24">
        <v>326</v>
      </c>
      <c r="E150" s="31">
        <v>1.84</v>
      </c>
      <c r="F150" s="52"/>
      <c r="G150" s="50"/>
    </row>
    <row r="151" spans="1:7" x14ac:dyDescent="0.25">
      <c r="A151" s="47">
        <v>2019</v>
      </c>
      <c r="B151" s="21" t="s">
        <v>163</v>
      </c>
      <c r="C151" s="43" t="s">
        <v>164</v>
      </c>
      <c r="D151" s="24">
        <v>280</v>
      </c>
      <c r="E151" s="31">
        <v>1.65</v>
      </c>
      <c r="F151" s="49"/>
      <c r="G151" s="50"/>
    </row>
    <row r="152" spans="1:7" x14ac:dyDescent="0.25">
      <c r="A152" s="47">
        <v>2020</v>
      </c>
      <c r="B152" s="79" t="s">
        <v>163</v>
      </c>
      <c r="C152" s="81" t="s">
        <v>164</v>
      </c>
      <c r="D152" s="26">
        <v>268</v>
      </c>
      <c r="E152" s="32">
        <v>1.55</v>
      </c>
      <c r="F152" s="52"/>
      <c r="G152" s="50"/>
    </row>
    <row r="153" spans="1:7" x14ac:dyDescent="0.25">
      <c r="A153" s="47">
        <v>2021</v>
      </c>
      <c r="B153" s="48" t="s">
        <v>163</v>
      </c>
      <c r="C153" s="49" t="s">
        <v>164</v>
      </c>
      <c r="D153" s="50">
        <v>274</v>
      </c>
      <c r="E153" s="51">
        <v>1.45</v>
      </c>
      <c r="F153" s="52"/>
      <c r="G153" s="50"/>
    </row>
    <row r="154" spans="1:7" x14ac:dyDescent="0.25">
      <c r="A154" s="47">
        <v>2022</v>
      </c>
      <c r="B154" s="48" t="s">
        <v>163</v>
      </c>
      <c r="C154" s="49" t="s">
        <v>164</v>
      </c>
      <c r="D154" s="50">
        <v>274</v>
      </c>
      <c r="E154" s="53">
        <v>1.54</v>
      </c>
      <c r="F154" s="49"/>
      <c r="G154" s="54"/>
    </row>
    <row r="155" spans="1:7" x14ac:dyDescent="0.25">
      <c r="A155" s="47">
        <v>2023</v>
      </c>
      <c r="B155" s="48" t="s">
        <v>163</v>
      </c>
      <c r="C155" s="49" t="s">
        <v>164</v>
      </c>
      <c r="D155" s="50">
        <v>261</v>
      </c>
      <c r="E155" s="49">
        <v>1.5</v>
      </c>
      <c r="F155" s="49">
        <v>6.4</v>
      </c>
      <c r="G155" s="49">
        <v>44.3</v>
      </c>
    </row>
    <row r="156" spans="1:7" x14ac:dyDescent="0.25">
      <c r="A156" s="47">
        <v>2015</v>
      </c>
      <c r="B156" s="19" t="s">
        <v>161</v>
      </c>
      <c r="C156" s="42" t="s">
        <v>162</v>
      </c>
      <c r="D156" s="27">
        <v>4308</v>
      </c>
      <c r="E156" s="33">
        <v>1.72</v>
      </c>
      <c r="F156" s="49"/>
      <c r="G156" s="49"/>
    </row>
    <row r="157" spans="1:7" x14ac:dyDescent="0.25">
      <c r="A157" s="47">
        <v>2016</v>
      </c>
      <c r="B157" s="19" t="s">
        <v>161</v>
      </c>
      <c r="C157" s="42" t="s">
        <v>162</v>
      </c>
      <c r="D157" s="27">
        <v>4297</v>
      </c>
      <c r="E157" s="33">
        <v>1.68</v>
      </c>
      <c r="F157" s="49"/>
      <c r="G157" s="49"/>
    </row>
    <row r="158" spans="1:7" x14ac:dyDescent="0.25">
      <c r="A158" s="47">
        <v>2017</v>
      </c>
      <c r="B158" s="19" t="s">
        <v>161</v>
      </c>
      <c r="C158" s="42" t="s">
        <v>162</v>
      </c>
      <c r="D158" s="24">
        <v>4178</v>
      </c>
      <c r="E158" s="31">
        <v>1.61</v>
      </c>
      <c r="F158" s="52"/>
      <c r="G158" s="50"/>
    </row>
    <row r="159" spans="1:7" x14ac:dyDescent="0.25">
      <c r="A159" s="47">
        <v>2018</v>
      </c>
      <c r="B159" s="21" t="s">
        <v>161</v>
      </c>
      <c r="C159" s="43" t="s">
        <v>162</v>
      </c>
      <c r="D159" s="24">
        <v>3846</v>
      </c>
      <c r="E159" s="31">
        <v>1.5</v>
      </c>
      <c r="F159" s="52"/>
      <c r="G159" s="50"/>
    </row>
    <row r="160" spans="1:7" x14ac:dyDescent="0.25">
      <c r="A160" s="47">
        <v>2019</v>
      </c>
      <c r="B160" s="21" t="s">
        <v>161</v>
      </c>
      <c r="C160" s="43" t="s">
        <v>162</v>
      </c>
      <c r="D160" s="24">
        <v>3781</v>
      </c>
      <c r="E160" s="31">
        <v>1.47</v>
      </c>
      <c r="F160" s="49"/>
      <c r="G160" s="50"/>
    </row>
    <row r="161" spans="1:7" x14ac:dyDescent="0.25">
      <c r="A161" s="47">
        <v>2020</v>
      </c>
      <c r="B161" s="79" t="s">
        <v>161</v>
      </c>
      <c r="C161" s="81" t="s">
        <v>162</v>
      </c>
      <c r="D161" s="26">
        <v>3503</v>
      </c>
      <c r="E161" s="32">
        <v>1.38</v>
      </c>
      <c r="F161" s="52"/>
      <c r="G161" s="50"/>
    </row>
    <row r="162" spans="1:7" x14ac:dyDescent="0.25">
      <c r="A162" s="47">
        <v>2021</v>
      </c>
      <c r="B162" s="48" t="s">
        <v>161</v>
      </c>
      <c r="C162" s="49" t="s">
        <v>162</v>
      </c>
      <c r="D162" s="50">
        <v>3458</v>
      </c>
      <c r="E162" s="51">
        <v>1.35</v>
      </c>
      <c r="F162" s="52"/>
      <c r="G162" s="50"/>
    </row>
    <row r="163" spans="1:7" x14ac:dyDescent="0.25">
      <c r="A163" s="47">
        <v>2022</v>
      </c>
      <c r="B163" s="48" t="s">
        <v>161</v>
      </c>
      <c r="C163" s="49" t="s">
        <v>162</v>
      </c>
      <c r="D163" s="50">
        <v>3404</v>
      </c>
      <c r="E163" s="53">
        <v>1.31</v>
      </c>
      <c r="F163" s="49"/>
      <c r="G163" s="55"/>
    </row>
    <row r="164" spans="1:7" x14ac:dyDescent="0.25">
      <c r="A164" s="47">
        <v>2023</v>
      </c>
      <c r="B164" s="48" t="s">
        <v>161</v>
      </c>
      <c r="C164" s="49" t="s">
        <v>162</v>
      </c>
      <c r="D164" s="50">
        <v>3370</v>
      </c>
      <c r="E164" s="49">
        <v>1.3</v>
      </c>
      <c r="F164" s="49">
        <v>10.199999999999999</v>
      </c>
      <c r="G164" s="49">
        <v>39.299999999999997</v>
      </c>
    </row>
    <row r="165" spans="1:7" x14ac:dyDescent="0.25">
      <c r="A165" s="47">
        <v>2015</v>
      </c>
      <c r="B165" s="19" t="s">
        <v>237</v>
      </c>
      <c r="C165" s="42" t="s">
        <v>238</v>
      </c>
      <c r="D165" s="27">
        <v>1733</v>
      </c>
      <c r="E165" s="33">
        <v>1.76</v>
      </c>
      <c r="F165" s="49"/>
      <c r="G165" s="49"/>
    </row>
    <row r="166" spans="1:7" x14ac:dyDescent="0.25">
      <c r="A166" s="47">
        <v>2016</v>
      </c>
      <c r="B166" s="19" t="s">
        <v>237</v>
      </c>
      <c r="C166" s="42" t="s">
        <v>238</v>
      </c>
      <c r="D166" s="27">
        <v>1767</v>
      </c>
      <c r="E166" s="33">
        <v>1.79</v>
      </c>
      <c r="F166" s="49"/>
      <c r="G166" s="49"/>
    </row>
    <row r="167" spans="1:7" x14ac:dyDescent="0.25">
      <c r="A167" s="47">
        <v>2017</v>
      </c>
      <c r="B167" s="19" t="s">
        <v>237</v>
      </c>
      <c r="C167" s="42" t="s">
        <v>238</v>
      </c>
      <c r="D167" s="24">
        <v>1738</v>
      </c>
      <c r="E167" s="31">
        <v>1.73</v>
      </c>
      <c r="F167" s="52"/>
      <c r="G167" s="50"/>
    </row>
    <row r="168" spans="1:7" x14ac:dyDescent="0.25">
      <c r="A168" s="47">
        <v>2018</v>
      </c>
      <c r="B168" s="21" t="s">
        <v>237</v>
      </c>
      <c r="C168" s="43" t="s">
        <v>238</v>
      </c>
      <c r="D168" s="24">
        <v>1683</v>
      </c>
      <c r="E168" s="31">
        <v>1.66</v>
      </c>
      <c r="F168" s="52"/>
      <c r="G168" s="50"/>
    </row>
    <row r="169" spans="1:7" x14ac:dyDescent="0.25">
      <c r="A169" s="47">
        <v>2019</v>
      </c>
      <c r="B169" s="21" t="s">
        <v>237</v>
      </c>
      <c r="C169" s="43" t="s">
        <v>238</v>
      </c>
      <c r="D169" s="24">
        <v>1645</v>
      </c>
      <c r="E169" s="31">
        <v>1.62</v>
      </c>
      <c r="F169" s="49"/>
      <c r="G169" s="50"/>
    </row>
    <row r="170" spans="1:7" x14ac:dyDescent="0.25">
      <c r="A170" s="47">
        <v>2020</v>
      </c>
      <c r="B170" s="21" t="s">
        <v>237</v>
      </c>
      <c r="C170" s="43" t="s">
        <v>238</v>
      </c>
      <c r="D170" s="26">
        <v>1495</v>
      </c>
      <c r="E170" s="32">
        <v>1.46</v>
      </c>
      <c r="F170" s="52"/>
      <c r="G170" s="50"/>
    </row>
    <row r="171" spans="1:7" x14ac:dyDescent="0.25">
      <c r="A171" s="47">
        <v>2021</v>
      </c>
      <c r="B171" s="48" t="s">
        <v>237</v>
      </c>
      <c r="C171" s="49" t="s">
        <v>238</v>
      </c>
      <c r="D171" s="50">
        <v>1586</v>
      </c>
      <c r="E171" s="51">
        <v>1.61</v>
      </c>
      <c r="F171" s="52"/>
      <c r="G171" s="50"/>
    </row>
    <row r="172" spans="1:7" x14ac:dyDescent="0.25">
      <c r="A172" s="47">
        <v>2022</v>
      </c>
      <c r="B172" s="48" t="s">
        <v>237</v>
      </c>
      <c r="C172" s="49" t="s">
        <v>238</v>
      </c>
      <c r="D172" s="50">
        <v>1521</v>
      </c>
      <c r="E172" s="53">
        <v>1.57</v>
      </c>
      <c r="F172" s="49"/>
      <c r="G172" s="55"/>
    </row>
    <row r="173" spans="1:7" x14ac:dyDescent="0.25">
      <c r="A173" s="47">
        <v>2023</v>
      </c>
      <c r="B173" s="48" t="s">
        <v>237</v>
      </c>
      <c r="C173" s="49" t="s">
        <v>238</v>
      </c>
      <c r="D173" s="50">
        <v>1498</v>
      </c>
      <c r="E173" s="49">
        <v>1.53</v>
      </c>
      <c r="F173" s="49">
        <v>7.9</v>
      </c>
      <c r="G173" s="49">
        <v>51.6</v>
      </c>
    </row>
    <row r="174" spans="1:7" x14ac:dyDescent="0.25">
      <c r="A174" s="47">
        <v>2015</v>
      </c>
      <c r="B174" s="19" t="s">
        <v>243</v>
      </c>
      <c r="C174" s="42" t="s">
        <v>244</v>
      </c>
      <c r="D174" s="27">
        <v>2075</v>
      </c>
      <c r="E174" s="33">
        <v>1.93</v>
      </c>
      <c r="F174" s="49"/>
      <c r="G174" s="49"/>
    </row>
    <row r="175" spans="1:7" x14ac:dyDescent="0.25">
      <c r="A175" s="47">
        <v>2016</v>
      </c>
      <c r="B175" s="19" t="s">
        <v>243</v>
      </c>
      <c r="C175" s="42" t="s">
        <v>244</v>
      </c>
      <c r="D175" s="27">
        <v>2079</v>
      </c>
      <c r="E175" s="33">
        <v>1.93</v>
      </c>
      <c r="F175" s="49"/>
      <c r="G175" s="49"/>
    </row>
    <row r="176" spans="1:7" x14ac:dyDescent="0.25">
      <c r="A176" s="47">
        <v>2017</v>
      </c>
      <c r="B176" s="19" t="s">
        <v>243</v>
      </c>
      <c r="C176" s="42" t="s">
        <v>244</v>
      </c>
      <c r="D176" s="24">
        <v>2079</v>
      </c>
      <c r="E176" s="31">
        <v>1.89</v>
      </c>
      <c r="F176" s="52"/>
      <c r="G176" s="50"/>
    </row>
    <row r="177" spans="1:7" x14ac:dyDescent="0.25">
      <c r="A177" s="47">
        <v>2018</v>
      </c>
      <c r="B177" s="21" t="s">
        <v>243</v>
      </c>
      <c r="C177" s="43" t="s">
        <v>244</v>
      </c>
      <c r="D177" s="24">
        <v>2054</v>
      </c>
      <c r="E177" s="31">
        <v>1.85</v>
      </c>
      <c r="F177" s="52"/>
      <c r="G177" s="50"/>
    </row>
    <row r="178" spans="1:7" x14ac:dyDescent="0.25">
      <c r="A178" s="47">
        <v>2019</v>
      </c>
      <c r="B178" s="21" t="s">
        <v>243</v>
      </c>
      <c r="C178" s="43" t="s">
        <v>244</v>
      </c>
      <c r="D178" s="24">
        <v>2021</v>
      </c>
      <c r="E178" s="31">
        <v>1.8</v>
      </c>
      <c r="F178" s="49"/>
      <c r="G178" s="50"/>
    </row>
    <row r="179" spans="1:7" x14ac:dyDescent="0.25">
      <c r="A179" s="47">
        <v>2020</v>
      </c>
      <c r="B179" s="21" t="s">
        <v>243</v>
      </c>
      <c r="C179" s="43" t="s">
        <v>244</v>
      </c>
      <c r="D179" s="26">
        <v>2003</v>
      </c>
      <c r="E179" s="32">
        <v>1.77</v>
      </c>
      <c r="F179" s="52"/>
      <c r="G179" s="50"/>
    </row>
    <row r="180" spans="1:7" x14ac:dyDescent="0.25">
      <c r="A180" s="47">
        <v>2021</v>
      </c>
      <c r="B180" s="48" t="s">
        <v>243</v>
      </c>
      <c r="C180" s="49" t="s">
        <v>244</v>
      </c>
      <c r="D180" s="50">
        <v>1984</v>
      </c>
      <c r="E180" s="51">
        <v>1.65</v>
      </c>
      <c r="F180" s="52"/>
      <c r="G180" s="50"/>
    </row>
    <row r="181" spans="1:7" x14ac:dyDescent="0.25">
      <c r="A181" s="47">
        <v>2022</v>
      </c>
      <c r="B181" s="48" t="s">
        <v>243</v>
      </c>
      <c r="C181" s="49" t="s">
        <v>244</v>
      </c>
      <c r="D181" s="50">
        <v>1991</v>
      </c>
      <c r="E181" s="53">
        <v>1.62</v>
      </c>
      <c r="F181" s="49"/>
      <c r="G181" s="55"/>
    </row>
    <row r="182" spans="1:7" x14ac:dyDescent="0.25">
      <c r="A182" s="47">
        <v>2023</v>
      </c>
      <c r="B182" s="48" t="s">
        <v>243</v>
      </c>
      <c r="C182" s="49" t="s">
        <v>244</v>
      </c>
      <c r="D182" s="50">
        <v>1924</v>
      </c>
      <c r="E182" s="49">
        <v>1.55</v>
      </c>
      <c r="F182" s="49">
        <v>10</v>
      </c>
      <c r="G182" s="49">
        <v>52.1</v>
      </c>
    </row>
    <row r="183" spans="1:7" x14ac:dyDescent="0.25">
      <c r="A183" s="47">
        <v>2015</v>
      </c>
      <c r="B183" s="19" t="s">
        <v>241</v>
      </c>
      <c r="C183" s="42" t="s">
        <v>242</v>
      </c>
      <c r="D183" s="27">
        <v>3391</v>
      </c>
      <c r="E183" s="33">
        <v>1.98</v>
      </c>
      <c r="F183" s="49"/>
      <c r="G183" s="49"/>
    </row>
    <row r="184" spans="1:7" x14ac:dyDescent="0.25">
      <c r="A184" s="47">
        <v>2016</v>
      </c>
      <c r="B184" s="19" t="s">
        <v>241</v>
      </c>
      <c r="C184" s="42" t="s">
        <v>242</v>
      </c>
      <c r="D184" s="27">
        <v>3499</v>
      </c>
      <c r="E184" s="33">
        <v>2.04</v>
      </c>
      <c r="F184" s="49"/>
      <c r="G184" s="49"/>
    </row>
    <row r="185" spans="1:7" x14ac:dyDescent="0.25">
      <c r="A185" s="47">
        <v>2017</v>
      </c>
      <c r="B185" s="19" t="s">
        <v>241</v>
      </c>
      <c r="C185" s="42" t="s">
        <v>242</v>
      </c>
      <c r="D185" s="24">
        <v>3293</v>
      </c>
      <c r="E185" s="31">
        <v>1.92</v>
      </c>
      <c r="F185" s="52"/>
      <c r="G185" s="50"/>
    </row>
    <row r="186" spans="1:7" x14ac:dyDescent="0.25">
      <c r="A186" s="47">
        <v>2018</v>
      </c>
      <c r="B186" s="21" t="s">
        <v>241</v>
      </c>
      <c r="C186" s="43" t="s">
        <v>242</v>
      </c>
      <c r="D186" s="24">
        <v>3314</v>
      </c>
      <c r="E186" s="31">
        <v>1.93</v>
      </c>
      <c r="F186" s="52"/>
      <c r="G186" s="50"/>
    </row>
    <row r="187" spans="1:7" x14ac:dyDescent="0.25">
      <c r="A187" s="47">
        <v>2019</v>
      </c>
      <c r="B187" s="21" t="s">
        <v>241</v>
      </c>
      <c r="C187" s="43" t="s">
        <v>242</v>
      </c>
      <c r="D187" s="24">
        <v>3256</v>
      </c>
      <c r="E187" s="31">
        <v>1.9</v>
      </c>
      <c r="F187" s="49"/>
      <c r="G187" s="50"/>
    </row>
    <row r="188" spans="1:7" x14ac:dyDescent="0.25">
      <c r="A188" s="47">
        <v>2020</v>
      </c>
      <c r="B188" s="21" t="s">
        <v>241</v>
      </c>
      <c r="C188" s="43" t="s">
        <v>242</v>
      </c>
      <c r="D188" s="26">
        <v>3109</v>
      </c>
      <c r="E188" s="32">
        <v>1.82</v>
      </c>
      <c r="F188" s="52"/>
      <c r="G188" s="50"/>
    </row>
    <row r="189" spans="1:7" x14ac:dyDescent="0.25">
      <c r="A189" s="47">
        <v>2021</v>
      </c>
      <c r="B189" s="48" t="s">
        <v>241</v>
      </c>
      <c r="C189" s="49" t="s">
        <v>242</v>
      </c>
      <c r="D189" s="50">
        <v>2967</v>
      </c>
      <c r="E189" s="51">
        <v>1.69</v>
      </c>
      <c r="F189" s="52"/>
      <c r="G189" s="50"/>
    </row>
    <row r="190" spans="1:7" x14ac:dyDescent="0.25">
      <c r="A190" s="47">
        <v>2022</v>
      </c>
      <c r="B190" s="48" t="s">
        <v>241</v>
      </c>
      <c r="C190" s="49" t="s">
        <v>242</v>
      </c>
      <c r="D190" s="50">
        <v>3059</v>
      </c>
      <c r="E190" s="53">
        <v>1.76</v>
      </c>
      <c r="F190" s="49"/>
      <c r="G190" s="55"/>
    </row>
    <row r="191" spans="1:7" x14ac:dyDescent="0.25">
      <c r="A191" s="47">
        <v>2023</v>
      </c>
      <c r="B191" s="48" t="s">
        <v>241</v>
      </c>
      <c r="C191" s="49" t="s">
        <v>242</v>
      </c>
      <c r="D191" s="50">
        <v>2948</v>
      </c>
      <c r="E191" s="49">
        <v>1.68</v>
      </c>
      <c r="F191" s="49">
        <v>11.2</v>
      </c>
      <c r="G191" s="49">
        <v>57</v>
      </c>
    </row>
    <row r="192" spans="1:7" x14ac:dyDescent="0.25">
      <c r="A192" s="47">
        <v>2015</v>
      </c>
      <c r="B192" s="19" t="s">
        <v>623</v>
      </c>
      <c r="C192" s="42" t="s">
        <v>624</v>
      </c>
      <c r="D192" s="27">
        <v>1808</v>
      </c>
      <c r="E192" s="33">
        <v>1.65</v>
      </c>
      <c r="F192" s="49"/>
      <c r="G192" s="49"/>
    </row>
    <row r="193" spans="1:7" x14ac:dyDescent="0.25">
      <c r="A193" s="47">
        <v>2016</v>
      </c>
      <c r="B193" s="19" t="s">
        <v>623</v>
      </c>
      <c r="C193" s="42" t="s">
        <v>624</v>
      </c>
      <c r="D193" s="27">
        <v>1799</v>
      </c>
      <c r="E193" s="33">
        <v>1.63</v>
      </c>
      <c r="F193" s="49"/>
      <c r="G193" s="49"/>
    </row>
    <row r="194" spans="1:7" x14ac:dyDescent="0.25">
      <c r="A194" s="47">
        <v>2017</v>
      </c>
      <c r="B194" s="19" t="s">
        <v>623</v>
      </c>
      <c r="C194" s="42" t="s">
        <v>624</v>
      </c>
      <c r="D194" s="24">
        <v>1704</v>
      </c>
      <c r="E194" s="31">
        <v>1.55</v>
      </c>
      <c r="F194" s="49"/>
      <c r="G194" s="49"/>
    </row>
    <row r="195" spans="1:7" x14ac:dyDescent="0.25">
      <c r="A195" s="47">
        <v>2018</v>
      </c>
      <c r="B195" s="21" t="s">
        <v>623</v>
      </c>
      <c r="C195" s="43" t="s">
        <v>624</v>
      </c>
      <c r="D195" s="24">
        <v>1678</v>
      </c>
      <c r="E195" s="31">
        <v>1.48</v>
      </c>
      <c r="F195" s="52"/>
      <c r="G195" s="50"/>
    </row>
    <row r="196" spans="1:7" x14ac:dyDescent="0.25">
      <c r="A196" s="47">
        <v>2019</v>
      </c>
      <c r="B196" s="21" t="s">
        <v>623</v>
      </c>
      <c r="C196" s="43" t="s">
        <v>624</v>
      </c>
      <c r="D196" s="24">
        <v>1680</v>
      </c>
      <c r="E196" s="31">
        <v>1.43</v>
      </c>
      <c r="F196" s="49"/>
      <c r="G196" s="50"/>
    </row>
    <row r="197" spans="1:7" x14ac:dyDescent="0.25">
      <c r="A197" s="47">
        <v>2020</v>
      </c>
      <c r="B197" s="21" t="s">
        <v>623</v>
      </c>
      <c r="C197" s="43" t="s">
        <v>624</v>
      </c>
      <c r="D197" s="26">
        <v>1690</v>
      </c>
      <c r="E197" s="32">
        <v>1.4</v>
      </c>
      <c r="F197" s="52"/>
      <c r="G197" s="50"/>
    </row>
    <row r="198" spans="1:7" x14ac:dyDescent="0.25">
      <c r="A198" s="47">
        <v>2021</v>
      </c>
      <c r="B198" s="48" t="s">
        <v>623</v>
      </c>
      <c r="C198" s="49" t="s">
        <v>624</v>
      </c>
      <c r="D198" s="50">
        <v>1777</v>
      </c>
      <c r="E198" s="51">
        <v>1.47</v>
      </c>
      <c r="F198" s="52"/>
      <c r="G198" s="50"/>
    </row>
    <row r="199" spans="1:7" x14ac:dyDescent="0.25">
      <c r="A199" s="47">
        <v>2022</v>
      </c>
      <c r="B199" s="48" t="s">
        <v>623</v>
      </c>
      <c r="C199" s="49" t="s">
        <v>624</v>
      </c>
      <c r="D199" s="50">
        <v>1633</v>
      </c>
      <c r="E199" s="53">
        <v>1.33</v>
      </c>
      <c r="F199" s="49"/>
      <c r="G199" s="55"/>
    </row>
    <row r="200" spans="1:7" x14ac:dyDescent="0.25">
      <c r="A200" s="47">
        <v>2023</v>
      </c>
      <c r="B200" s="48" t="s">
        <v>623</v>
      </c>
      <c r="C200" s="49" t="s">
        <v>624</v>
      </c>
      <c r="D200" s="50">
        <v>1581</v>
      </c>
      <c r="E200" s="49">
        <v>1.27</v>
      </c>
      <c r="F200" s="49">
        <v>7.9</v>
      </c>
      <c r="G200" s="49">
        <v>37.5</v>
      </c>
    </row>
    <row r="201" spans="1:7" x14ac:dyDescent="0.25">
      <c r="A201" s="47">
        <v>2015</v>
      </c>
      <c r="B201" s="19" t="s">
        <v>627</v>
      </c>
      <c r="C201" s="42" t="s">
        <v>628</v>
      </c>
      <c r="D201" s="27">
        <v>6263</v>
      </c>
      <c r="E201" s="33">
        <v>1.69</v>
      </c>
      <c r="F201" s="49"/>
      <c r="G201" s="49"/>
    </row>
    <row r="202" spans="1:7" x14ac:dyDescent="0.25">
      <c r="A202" s="47">
        <v>2016</v>
      </c>
      <c r="B202" s="19" t="s">
        <v>627</v>
      </c>
      <c r="C202" s="42" t="s">
        <v>628</v>
      </c>
      <c r="D202" s="27">
        <v>6400</v>
      </c>
      <c r="E202" s="33">
        <v>1.72</v>
      </c>
      <c r="F202" s="49"/>
      <c r="G202" s="49"/>
    </row>
    <row r="203" spans="1:7" x14ac:dyDescent="0.25">
      <c r="A203" s="47">
        <v>2017</v>
      </c>
      <c r="B203" s="19" t="s">
        <v>627</v>
      </c>
      <c r="C203" s="42" t="s">
        <v>628</v>
      </c>
      <c r="D203" s="24">
        <v>5960</v>
      </c>
      <c r="E203" s="31">
        <v>1.58</v>
      </c>
      <c r="F203" s="49"/>
      <c r="G203" s="49"/>
    </row>
    <row r="204" spans="1:7" x14ac:dyDescent="0.25">
      <c r="A204" s="47">
        <v>2018</v>
      </c>
      <c r="B204" s="21" t="s">
        <v>627</v>
      </c>
      <c r="C204" s="43" t="s">
        <v>628</v>
      </c>
      <c r="D204" s="24">
        <v>5820</v>
      </c>
      <c r="E204" s="31">
        <v>1.52</v>
      </c>
      <c r="F204" s="52"/>
      <c r="G204" s="50"/>
    </row>
    <row r="205" spans="1:7" x14ac:dyDescent="0.25">
      <c r="A205" s="47">
        <v>2019</v>
      </c>
      <c r="B205" s="21" t="s">
        <v>627</v>
      </c>
      <c r="C205" s="43" t="s">
        <v>628</v>
      </c>
      <c r="D205" s="24">
        <v>5557</v>
      </c>
      <c r="E205" s="31">
        <v>1.44</v>
      </c>
      <c r="F205" s="49"/>
      <c r="G205" s="50"/>
    </row>
    <row r="206" spans="1:7" x14ac:dyDescent="0.25">
      <c r="A206" s="47">
        <v>2020</v>
      </c>
      <c r="B206" s="21" t="s">
        <v>627</v>
      </c>
      <c r="C206" s="43" t="s">
        <v>628</v>
      </c>
      <c r="D206" s="26">
        <v>5270</v>
      </c>
      <c r="E206" s="32">
        <v>1.35</v>
      </c>
      <c r="F206" s="52"/>
      <c r="G206" s="50"/>
    </row>
    <row r="207" spans="1:7" x14ac:dyDescent="0.25">
      <c r="A207" s="47">
        <v>2021</v>
      </c>
      <c r="B207" s="48" t="s">
        <v>627</v>
      </c>
      <c r="C207" s="49" t="s">
        <v>628</v>
      </c>
      <c r="D207" s="50">
        <v>5430</v>
      </c>
      <c r="E207" s="51">
        <v>1.32</v>
      </c>
      <c r="F207" s="52"/>
      <c r="G207" s="50"/>
    </row>
    <row r="208" spans="1:7" x14ac:dyDescent="0.25">
      <c r="A208" s="47">
        <v>2022</v>
      </c>
      <c r="B208" s="48" t="s">
        <v>627</v>
      </c>
      <c r="C208" s="49" t="s">
        <v>628</v>
      </c>
      <c r="D208" s="50">
        <v>5048</v>
      </c>
      <c r="E208" s="53">
        <v>1.22</v>
      </c>
      <c r="F208" s="49"/>
      <c r="G208" s="55"/>
    </row>
    <row r="209" spans="1:7" x14ac:dyDescent="0.25">
      <c r="A209" s="47">
        <v>2023</v>
      </c>
      <c r="B209" s="48" t="s">
        <v>627</v>
      </c>
      <c r="C209" s="49" t="s">
        <v>628</v>
      </c>
      <c r="D209" s="50">
        <v>4771</v>
      </c>
      <c r="E209" s="49">
        <v>1.1399999999999999</v>
      </c>
      <c r="F209" s="49">
        <v>9.9</v>
      </c>
      <c r="G209" s="49">
        <v>38.799999999999997</v>
      </c>
    </row>
    <row r="210" spans="1:7" x14ac:dyDescent="0.25">
      <c r="A210" s="47">
        <v>2015</v>
      </c>
      <c r="B210" s="19" t="s">
        <v>633</v>
      </c>
      <c r="C210" s="42" t="s">
        <v>634</v>
      </c>
      <c r="D210" s="27">
        <v>2234</v>
      </c>
      <c r="E210" s="33">
        <v>1.99</v>
      </c>
      <c r="F210" s="49"/>
      <c r="G210" s="49"/>
    </row>
    <row r="211" spans="1:7" x14ac:dyDescent="0.25">
      <c r="A211" s="47">
        <v>2016</v>
      </c>
      <c r="B211" s="19" t="s">
        <v>633</v>
      </c>
      <c r="C211" s="42" t="s">
        <v>634</v>
      </c>
      <c r="D211" s="27">
        <v>2188</v>
      </c>
      <c r="E211" s="33">
        <v>1.94</v>
      </c>
      <c r="F211" s="49"/>
      <c r="G211" s="49"/>
    </row>
    <row r="212" spans="1:7" x14ac:dyDescent="0.25">
      <c r="A212" s="47">
        <v>2017</v>
      </c>
      <c r="B212" s="19" t="s">
        <v>633</v>
      </c>
      <c r="C212" s="42" t="s">
        <v>634</v>
      </c>
      <c r="D212" s="24">
        <v>2060</v>
      </c>
      <c r="E212" s="31">
        <v>1.83</v>
      </c>
      <c r="F212" s="49"/>
      <c r="G212" s="49"/>
    </row>
    <row r="213" spans="1:7" x14ac:dyDescent="0.25">
      <c r="A213" s="47">
        <v>2018</v>
      </c>
      <c r="B213" s="21" t="s">
        <v>633</v>
      </c>
      <c r="C213" s="43" t="s">
        <v>634</v>
      </c>
      <c r="D213" s="24">
        <v>2073</v>
      </c>
      <c r="E213" s="31">
        <v>1.82</v>
      </c>
      <c r="F213" s="52"/>
      <c r="G213" s="50"/>
    </row>
    <row r="214" spans="1:7" x14ac:dyDescent="0.25">
      <c r="A214" s="47">
        <v>2019</v>
      </c>
      <c r="B214" s="21" t="s">
        <v>633</v>
      </c>
      <c r="C214" s="43" t="s">
        <v>634</v>
      </c>
      <c r="D214" s="24">
        <v>2023</v>
      </c>
      <c r="E214" s="31">
        <v>1.78</v>
      </c>
      <c r="F214" s="49"/>
      <c r="G214" s="50"/>
    </row>
    <row r="215" spans="1:7" x14ac:dyDescent="0.25">
      <c r="A215" s="47">
        <v>2020</v>
      </c>
      <c r="B215" s="21" t="s">
        <v>633</v>
      </c>
      <c r="C215" s="43" t="s">
        <v>634</v>
      </c>
      <c r="D215" s="26">
        <v>1910</v>
      </c>
      <c r="E215" s="32">
        <v>1.68</v>
      </c>
      <c r="F215" s="52"/>
      <c r="G215" s="50"/>
    </row>
    <row r="216" spans="1:7" x14ac:dyDescent="0.25">
      <c r="A216" s="47">
        <v>2021</v>
      </c>
      <c r="B216" s="48" t="s">
        <v>633</v>
      </c>
      <c r="C216" s="49" t="s">
        <v>634</v>
      </c>
      <c r="D216" s="50">
        <v>2071</v>
      </c>
      <c r="E216" s="51">
        <v>1.71</v>
      </c>
      <c r="F216" s="52"/>
      <c r="G216" s="50"/>
    </row>
    <row r="217" spans="1:7" x14ac:dyDescent="0.25">
      <c r="A217" s="47">
        <v>2022</v>
      </c>
      <c r="B217" s="48" t="s">
        <v>633</v>
      </c>
      <c r="C217" s="49" t="s">
        <v>634</v>
      </c>
      <c r="D217" s="50">
        <v>1842</v>
      </c>
      <c r="E217" s="53">
        <v>1.51</v>
      </c>
      <c r="F217" s="49"/>
      <c r="G217" s="55"/>
    </row>
    <row r="218" spans="1:7" x14ac:dyDescent="0.25">
      <c r="A218" s="47">
        <v>2023</v>
      </c>
      <c r="B218" s="48" t="s">
        <v>633</v>
      </c>
      <c r="C218" s="49" t="s">
        <v>634</v>
      </c>
      <c r="D218" s="50">
        <v>1836</v>
      </c>
      <c r="E218" s="49">
        <v>1.5</v>
      </c>
      <c r="F218" s="49">
        <v>8.3000000000000007</v>
      </c>
      <c r="G218" s="49">
        <v>50.1</v>
      </c>
    </row>
    <row r="219" spans="1:7" x14ac:dyDescent="0.25">
      <c r="A219" s="47">
        <v>2015</v>
      </c>
      <c r="B219" s="19" t="s">
        <v>637</v>
      </c>
      <c r="C219" s="42" t="s">
        <v>638</v>
      </c>
      <c r="D219" s="27">
        <v>3161</v>
      </c>
      <c r="E219" s="33">
        <v>1.85</v>
      </c>
      <c r="F219" s="49"/>
      <c r="G219" s="49"/>
    </row>
    <row r="220" spans="1:7" x14ac:dyDescent="0.25">
      <c r="A220" s="47">
        <v>2016</v>
      </c>
      <c r="B220" s="19" t="s">
        <v>637</v>
      </c>
      <c r="C220" s="42" t="s">
        <v>638</v>
      </c>
      <c r="D220" s="27">
        <v>3090</v>
      </c>
      <c r="E220" s="33">
        <v>1.77</v>
      </c>
      <c r="F220" s="49"/>
      <c r="G220" s="49"/>
    </row>
    <row r="221" spans="1:7" x14ac:dyDescent="0.25">
      <c r="A221" s="47">
        <v>2017</v>
      </c>
      <c r="B221" s="19" t="s">
        <v>637</v>
      </c>
      <c r="C221" s="42" t="s">
        <v>638</v>
      </c>
      <c r="D221" s="24">
        <v>3191</v>
      </c>
      <c r="E221" s="31">
        <v>1.8</v>
      </c>
      <c r="F221" s="49"/>
      <c r="G221" s="49"/>
    </row>
    <row r="222" spans="1:7" x14ac:dyDescent="0.25">
      <c r="A222" s="47">
        <v>2018</v>
      </c>
      <c r="B222" s="21" t="s">
        <v>637</v>
      </c>
      <c r="C222" s="43" t="s">
        <v>638</v>
      </c>
      <c r="D222" s="24">
        <v>3196</v>
      </c>
      <c r="E222" s="31">
        <v>1.75</v>
      </c>
      <c r="F222" s="52"/>
      <c r="G222" s="50"/>
    </row>
    <row r="223" spans="1:7" x14ac:dyDescent="0.25">
      <c r="A223" s="47">
        <v>2019</v>
      </c>
      <c r="B223" s="21" t="s">
        <v>637</v>
      </c>
      <c r="C223" s="43" t="s">
        <v>638</v>
      </c>
      <c r="D223" s="24">
        <v>3068</v>
      </c>
      <c r="E223" s="31">
        <v>1.65</v>
      </c>
      <c r="F223" s="49"/>
      <c r="G223" s="50"/>
    </row>
    <row r="224" spans="1:7" x14ac:dyDescent="0.25">
      <c r="A224" s="47">
        <v>2020</v>
      </c>
      <c r="B224" s="21" t="s">
        <v>637</v>
      </c>
      <c r="C224" s="43" t="s">
        <v>638</v>
      </c>
      <c r="D224" s="26">
        <v>3002</v>
      </c>
      <c r="E224" s="32">
        <v>1.59</v>
      </c>
      <c r="F224" s="52"/>
      <c r="G224" s="50"/>
    </row>
    <row r="225" spans="1:7" x14ac:dyDescent="0.25">
      <c r="A225" s="47">
        <v>2021</v>
      </c>
      <c r="B225" s="48" t="s">
        <v>637</v>
      </c>
      <c r="C225" s="49" t="s">
        <v>638</v>
      </c>
      <c r="D225" s="50">
        <v>3055</v>
      </c>
      <c r="E225" s="51">
        <v>1.54</v>
      </c>
      <c r="F225" s="52"/>
      <c r="G225" s="50"/>
    </row>
    <row r="226" spans="1:7" x14ac:dyDescent="0.25">
      <c r="A226" s="47">
        <v>2022</v>
      </c>
      <c r="B226" s="48" t="s">
        <v>637</v>
      </c>
      <c r="C226" s="49" t="s">
        <v>638</v>
      </c>
      <c r="D226" s="50">
        <v>2925</v>
      </c>
      <c r="E226" s="53">
        <v>1.45</v>
      </c>
      <c r="F226" s="49"/>
      <c r="G226" s="55"/>
    </row>
    <row r="227" spans="1:7" x14ac:dyDescent="0.25">
      <c r="A227" s="47">
        <v>2023</v>
      </c>
      <c r="B227" s="48" t="s">
        <v>637</v>
      </c>
      <c r="C227" s="49" t="s">
        <v>638</v>
      </c>
      <c r="D227" s="50">
        <v>2907</v>
      </c>
      <c r="E227" s="49">
        <v>1.4</v>
      </c>
      <c r="F227" s="49">
        <v>9.6999999999999993</v>
      </c>
      <c r="G227" s="49">
        <v>49.6</v>
      </c>
    </row>
    <row r="228" spans="1:7" x14ac:dyDescent="0.25">
      <c r="A228" s="47">
        <v>2015</v>
      </c>
      <c r="B228" s="19" t="s">
        <v>635</v>
      </c>
      <c r="C228" s="42" t="s">
        <v>636</v>
      </c>
      <c r="D228" s="27">
        <v>3160</v>
      </c>
      <c r="E228" s="33">
        <v>1.76</v>
      </c>
      <c r="F228" s="49"/>
      <c r="G228" s="49"/>
    </row>
    <row r="229" spans="1:7" x14ac:dyDescent="0.25">
      <c r="A229" s="47">
        <v>2016</v>
      </c>
      <c r="B229" s="19" t="s">
        <v>635</v>
      </c>
      <c r="C229" s="42" t="s">
        <v>636</v>
      </c>
      <c r="D229" s="27">
        <v>2912</v>
      </c>
      <c r="E229" s="33">
        <v>1.62</v>
      </c>
      <c r="F229" s="49"/>
      <c r="G229" s="49"/>
    </row>
    <row r="230" spans="1:7" x14ac:dyDescent="0.25">
      <c r="A230" s="47">
        <v>2017</v>
      </c>
      <c r="B230" s="19" t="s">
        <v>635</v>
      </c>
      <c r="C230" s="42" t="s">
        <v>636</v>
      </c>
      <c r="D230" s="24">
        <v>2832</v>
      </c>
      <c r="E230" s="31">
        <v>1.6</v>
      </c>
      <c r="F230" s="49"/>
      <c r="G230" s="49"/>
    </row>
    <row r="231" spans="1:7" x14ac:dyDescent="0.25">
      <c r="A231" s="47">
        <v>2018</v>
      </c>
      <c r="B231" s="21" t="s">
        <v>635</v>
      </c>
      <c r="C231" s="43" t="s">
        <v>636</v>
      </c>
      <c r="D231" s="24">
        <v>2754</v>
      </c>
      <c r="E231" s="31">
        <v>1.56</v>
      </c>
      <c r="F231" s="52"/>
      <c r="G231" s="50"/>
    </row>
    <row r="232" spans="1:7" x14ac:dyDescent="0.25">
      <c r="A232" s="47">
        <v>2019</v>
      </c>
      <c r="B232" s="21" t="s">
        <v>635</v>
      </c>
      <c r="C232" s="43" t="s">
        <v>636</v>
      </c>
      <c r="D232" s="24">
        <v>2683</v>
      </c>
      <c r="E232" s="31">
        <v>1.55</v>
      </c>
      <c r="F232" s="49"/>
      <c r="G232" s="50"/>
    </row>
    <row r="233" spans="1:7" x14ac:dyDescent="0.25">
      <c r="A233" s="47">
        <v>2020</v>
      </c>
      <c r="B233" s="21" t="s">
        <v>635</v>
      </c>
      <c r="C233" s="43" t="s">
        <v>636</v>
      </c>
      <c r="D233" s="26">
        <v>2497</v>
      </c>
      <c r="E233" s="32">
        <v>1.45</v>
      </c>
      <c r="F233" s="52"/>
      <c r="G233" s="50"/>
    </row>
    <row r="234" spans="1:7" x14ac:dyDescent="0.25">
      <c r="A234" s="47">
        <v>2021</v>
      </c>
      <c r="B234" s="48" t="s">
        <v>635</v>
      </c>
      <c r="C234" s="49" t="s">
        <v>636</v>
      </c>
      <c r="D234" s="50">
        <v>2556</v>
      </c>
      <c r="E234" s="51">
        <v>1.39</v>
      </c>
      <c r="F234" s="52"/>
      <c r="G234" s="50"/>
    </row>
    <row r="235" spans="1:7" x14ac:dyDescent="0.25">
      <c r="A235" s="47">
        <v>2022</v>
      </c>
      <c r="B235" s="48" t="s">
        <v>635</v>
      </c>
      <c r="C235" s="49" t="s">
        <v>636</v>
      </c>
      <c r="D235" s="50">
        <v>2409</v>
      </c>
      <c r="E235" s="53">
        <v>1.3</v>
      </c>
      <c r="F235" s="49"/>
      <c r="G235" s="55"/>
    </row>
    <row r="236" spans="1:7" x14ac:dyDescent="0.25">
      <c r="A236" s="47">
        <v>2023</v>
      </c>
      <c r="B236" s="48" t="s">
        <v>635</v>
      </c>
      <c r="C236" s="49" t="s">
        <v>636</v>
      </c>
      <c r="D236" s="50">
        <v>2341</v>
      </c>
      <c r="E236" s="49">
        <v>1.25</v>
      </c>
      <c r="F236" s="49">
        <v>8.6999999999999993</v>
      </c>
      <c r="G236" s="49">
        <v>42.1</v>
      </c>
    </row>
    <row r="237" spans="1:7" x14ac:dyDescent="0.25">
      <c r="A237" s="47">
        <v>2015</v>
      </c>
      <c r="B237" s="19" t="s">
        <v>641</v>
      </c>
      <c r="C237" s="42" t="s">
        <v>642</v>
      </c>
      <c r="D237" s="27">
        <v>1380</v>
      </c>
      <c r="E237" s="33">
        <v>2.0499999999999998</v>
      </c>
      <c r="F237" s="49"/>
      <c r="G237" s="49"/>
    </row>
    <row r="238" spans="1:7" x14ac:dyDescent="0.25">
      <c r="A238" s="47">
        <v>2016</v>
      </c>
      <c r="B238" s="19" t="s">
        <v>641</v>
      </c>
      <c r="C238" s="42" t="s">
        <v>642</v>
      </c>
      <c r="D238" s="27">
        <v>1314</v>
      </c>
      <c r="E238" s="33">
        <v>1.97</v>
      </c>
      <c r="F238" s="49"/>
      <c r="G238" s="49"/>
    </row>
    <row r="239" spans="1:7" x14ac:dyDescent="0.25">
      <c r="A239" s="47">
        <v>2017</v>
      </c>
      <c r="B239" s="19" t="s">
        <v>641</v>
      </c>
      <c r="C239" s="42" t="s">
        <v>642</v>
      </c>
      <c r="D239" s="24">
        <v>1339</v>
      </c>
      <c r="E239" s="31">
        <v>2</v>
      </c>
      <c r="F239" s="49"/>
      <c r="G239" s="49"/>
    </row>
    <row r="240" spans="1:7" x14ac:dyDescent="0.25">
      <c r="A240" s="47">
        <v>2018</v>
      </c>
      <c r="B240" s="21" t="s">
        <v>641</v>
      </c>
      <c r="C240" s="43" t="s">
        <v>642</v>
      </c>
      <c r="D240" s="24">
        <v>1220</v>
      </c>
      <c r="E240" s="31">
        <v>1.83</v>
      </c>
      <c r="F240" s="52"/>
      <c r="G240" s="50"/>
    </row>
    <row r="241" spans="1:7" x14ac:dyDescent="0.25">
      <c r="A241" s="47">
        <v>2019</v>
      </c>
      <c r="B241" s="21" t="s">
        <v>641</v>
      </c>
      <c r="C241" s="43" t="s">
        <v>642</v>
      </c>
      <c r="D241" s="24">
        <v>1220</v>
      </c>
      <c r="E241" s="31">
        <v>1.84</v>
      </c>
      <c r="F241" s="49"/>
      <c r="G241" s="50"/>
    </row>
    <row r="242" spans="1:7" x14ac:dyDescent="0.25">
      <c r="A242" s="47">
        <v>2020</v>
      </c>
      <c r="B242" s="21" t="s">
        <v>641</v>
      </c>
      <c r="C242" s="43" t="s">
        <v>642</v>
      </c>
      <c r="D242" s="26">
        <v>1074</v>
      </c>
      <c r="E242" s="32">
        <v>1.64</v>
      </c>
      <c r="F242" s="52"/>
      <c r="G242" s="50"/>
    </row>
    <row r="243" spans="1:7" x14ac:dyDescent="0.25">
      <c r="A243" s="47">
        <v>2021</v>
      </c>
      <c r="B243" s="48" t="s">
        <v>641</v>
      </c>
      <c r="C243" s="49" t="s">
        <v>642</v>
      </c>
      <c r="D243" s="50">
        <v>1114</v>
      </c>
      <c r="E243" s="51">
        <v>1.54</v>
      </c>
      <c r="F243" s="52"/>
      <c r="G243" s="50"/>
    </row>
    <row r="244" spans="1:7" x14ac:dyDescent="0.25">
      <c r="A244" s="47">
        <v>2022</v>
      </c>
      <c r="B244" s="48" t="s">
        <v>641</v>
      </c>
      <c r="C244" s="49" t="s">
        <v>642</v>
      </c>
      <c r="D244" s="50">
        <v>1010</v>
      </c>
      <c r="E244" s="53">
        <v>1.4</v>
      </c>
      <c r="F244" s="49"/>
      <c r="G244" s="55"/>
    </row>
    <row r="245" spans="1:7" x14ac:dyDescent="0.25">
      <c r="A245" s="47">
        <v>2023</v>
      </c>
      <c r="B245" s="48" t="s">
        <v>641</v>
      </c>
      <c r="C245" s="49" t="s">
        <v>642</v>
      </c>
      <c r="D245" s="50">
        <v>960</v>
      </c>
      <c r="E245" s="49">
        <v>1.34</v>
      </c>
      <c r="F245" s="49">
        <v>6.9</v>
      </c>
      <c r="G245" s="49">
        <v>44.5</v>
      </c>
    </row>
    <row r="246" spans="1:7" x14ac:dyDescent="0.25">
      <c r="A246" s="47">
        <v>2015</v>
      </c>
      <c r="B246" s="19" t="s">
        <v>834</v>
      </c>
      <c r="C246" s="42" t="s">
        <v>835</v>
      </c>
      <c r="D246" s="27">
        <v>2264</v>
      </c>
      <c r="E246" s="33">
        <v>1.61</v>
      </c>
      <c r="F246" s="49"/>
      <c r="G246" s="49"/>
    </row>
    <row r="247" spans="1:7" x14ac:dyDescent="0.25">
      <c r="A247" s="47">
        <v>2016</v>
      </c>
      <c r="B247" s="19" t="s">
        <v>834</v>
      </c>
      <c r="C247" s="42" t="s">
        <v>835</v>
      </c>
      <c r="D247" s="27">
        <v>2180</v>
      </c>
      <c r="E247" s="33">
        <v>1.54</v>
      </c>
      <c r="F247" s="49"/>
      <c r="G247" s="49"/>
    </row>
    <row r="248" spans="1:7" x14ac:dyDescent="0.25">
      <c r="A248" s="47">
        <v>2017</v>
      </c>
      <c r="B248" s="19" t="s">
        <v>834</v>
      </c>
      <c r="C248" s="42" t="s">
        <v>835</v>
      </c>
      <c r="D248" s="24">
        <v>2130</v>
      </c>
      <c r="E248" s="31">
        <v>1.58</v>
      </c>
      <c r="F248" s="49"/>
      <c r="G248" s="49"/>
    </row>
    <row r="249" spans="1:7" x14ac:dyDescent="0.25">
      <c r="A249" s="47">
        <v>2015</v>
      </c>
      <c r="B249" s="19" t="s">
        <v>836</v>
      </c>
      <c r="C249" s="42" t="s">
        <v>837</v>
      </c>
      <c r="D249" s="27">
        <v>1568</v>
      </c>
      <c r="E249" s="33">
        <v>1.8</v>
      </c>
      <c r="F249" s="49"/>
      <c r="G249" s="49"/>
    </row>
    <row r="250" spans="1:7" x14ac:dyDescent="0.25">
      <c r="A250" s="47">
        <v>2016</v>
      </c>
      <c r="B250" s="19" t="s">
        <v>836</v>
      </c>
      <c r="C250" s="42" t="s">
        <v>837</v>
      </c>
      <c r="D250" s="27">
        <v>1593</v>
      </c>
      <c r="E250" s="33">
        <v>1.81</v>
      </c>
      <c r="F250" s="49"/>
      <c r="G250" s="49"/>
    </row>
    <row r="251" spans="1:7" x14ac:dyDescent="0.25">
      <c r="A251" s="47">
        <v>2017</v>
      </c>
      <c r="B251" s="19" t="s">
        <v>836</v>
      </c>
      <c r="C251" s="42" t="s">
        <v>837</v>
      </c>
      <c r="D251" s="24">
        <v>1538</v>
      </c>
      <c r="E251" s="31">
        <v>1.79</v>
      </c>
      <c r="F251" s="49"/>
      <c r="G251" s="49"/>
    </row>
    <row r="252" spans="1:7" x14ac:dyDescent="0.25">
      <c r="A252" s="47">
        <v>2015</v>
      </c>
      <c r="B252" s="19" t="s">
        <v>639</v>
      </c>
      <c r="C252" s="42" t="s">
        <v>640</v>
      </c>
      <c r="D252" s="27">
        <v>2847</v>
      </c>
      <c r="E252" s="33">
        <v>1.97</v>
      </c>
      <c r="F252" s="49"/>
      <c r="G252" s="49"/>
    </row>
    <row r="253" spans="1:7" x14ac:dyDescent="0.25">
      <c r="A253" s="47">
        <v>2016</v>
      </c>
      <c r="B253" s="19" t="s">
        <v>639</v>
      </c>
      <c r="C253" s="42" t="s">
        <v>640</v>
      </c>
      <c r="D253" s="27">
        <v>2848</v>
      </c>
      <c r="E253" s="33">
        <v>2.0099999999999998</v>
      </c>
      <c r="F253" s="49"/>
      <c r="G253" s="49"/>
    </row>
    <row r="254" spans="1:7" x14ac:dyDescent="0.25">
      <c r="A254" s="47">
        <v>2017</v>
      </c>
      <c r="B254" s="19" t="s">
        <v>639</v>
      </c>
      <c r="C254" s="42" t="s">
        <v>640</v>
      </c>
      <c r="D254" s="24">
        <v>2840</v>
      </c>
      <c r="E254" s="31">
        <v>1.98</v>
      </c>
      <c r="F254" s="49"/>
      <c r="G254" s="49"/>
    </row>
    <row r="255" spans="1:7" x14ac:dyDescent="0.25">
      <c r="A255" s="47">
        <v>2018</v>
      </c>
      <c r="B255" s="21" t="s">
        <v>639</v>
      </c>
      <c r="C255" s="43" t="s">
        <v>640</v>
      </c>
      <c r="D255" s="24">
        <v>2591</v>
      </c>
      <c r="E255" s="31">
        <v>1.81</v>
      </c>
      <c r="F255" s="52"/>
      <c r="G255" s="50"/>
    </row>
    <row r="256" spans="1:7" x14ac:dyDescent="0.25">
      <c r="A256" s="47">
        <v>2019</v>
      </c>
      <c r="B256" s="21" t="s">
        <v>639</v>
      </c>
      <c r="C256" s="43" t="s">
        <v>640</v>
      </c>
      <c r="D256" s="24">
        <v>2632</v>
      </c>
      <c r="E256" s="31">
        <v>1.87</v>
      </c>
      <c r="F256" s="49"/>
      <c r="G256" s="50"/>
    </row>
    <row r="257" spans="1:7" x14ac:dyDescent="0.25">
      <c r="A257" s="47">
        <v>2020</v>
      </c>
      <c r="B257" s="21" t="s">
        <v>639</v>
      </c>
      <c r="C257" s="43" t="s">
        <v>640</v>
      </c>
      <c r="D257" s="26">
        <v>2519</v>
      </c>
      <c r="E257" s="32">
        <v>1.82</v>
      </c>
      <c r="F257" s="52"/>
      <c r="G257" s="50"/>
    </row>
    <row r="258" spans="1:7" x14ac:dyDescent="0.25">
      <c r="A258" s="47">
        <v>2021</v>
      </c>
      <c r="B258" s="48" t="s">
        <v>639</v>
      </c>
      <c r="C258" s="49" t="s">
        <v>640</v>
      </c>
      <c r="D258" s="50">
        <v>2580</v>
      </c>
      <c r="E258" s="51">
        <v>1.61</v>
      </c>
      <c r="F258" s="52"/>
      <c r="G258" s="50"/>
    </row>
    <row r="259" spans="1:7" x14ac:dyDescent="0.25">
      <c r="A259" s="47">
        <v>2022</v>
      </c>
      <c r="B259" s="48" t="s">
        <v>639</v>
      </c>
      <c r="C259" s="49" t="s">
        <v>640</v>
      </c>
      <c r="D259" s="50">
        <v>2391</v>
      </c>
      <c r="E259" s="53">
        <v>1.52</v>
      </c>
      <c r="F259" s="49"/>
      <c r="G259" s="55"/>
    </row>
    <row r="260" spans="1:7" x14ac:dyDescent="0.25">
      <c r="A260" s="47">
        <v>2023</v>
      </c>
      <c r="B260" s="48" t="s">
        <v>639</v>
      </c>
      <c r="C260" s="49" t="s">
        <v>640</v>
      </c>
      <c r="D260" s="50">
        <v>2371</v>
      </c>
      <c r="E260" s="49">
        <v>1.5</v>
      </c>
      <c r="F260" s="49">
        <v>9.9</v>
      </c>
      <c r="G260" s="49">
        <v>51.2</v>
      </c>
    </row>
    <row r="261" spans="1:7" x14ac:dyDescent="0.25">
      <c r="A261" s="47">
        <v>2015</v>
      </c>
      <c r="B261" s="19" t="s">
        <v>313</v>
      </c>
      <c r="C261" s="42" t="s">
        <v>314</v>
      </c>
      <c r="D261" s="27">
        <v>3170</v>
      </c>
      <c r="E261" s="33">
        <v>2.34</v>
      </c>
      <c r="F261" s="49"/>
      <c r="G261" s="49"/>
    </row>
    <row r="262" spans="1:7" x14ac:dyDescent="0.25">
      <c r="A262" s="47">
        <v>2016</v>
      </c>
      <c r="B262" s="19" t="s">
        <v>313</v>
      </c>
      <c r="C262" s="42" t="s">
        <v>314</v>
      </c>
      <c r="D262" s="27">
        <v>3076</v>
      </c>
      <c r="E262" s="33">
        <v>2.2599999999999998</v>
      </c>
      <c r="F262" s="49"/>
      <c r="G262" s="49"/>
    </row>
    <row r="263" spans="1:7" x14ac:dyDescent="0.25">
      <c r="A263" s="47">
        <v>2017</v>
      </c>
      <c r="B263" s="19" t="s">
        <v>313</v>
      </c>
      <c r="C263" s="42" t="s">
        <v>314</v>
      </c>
      <c r="D263" s="24">
        <v>3072</v>
      </c>
      <c r="E263" s="31">
        <v>2.2599999999999998</v>
      </c>
      <c r="F263" s="52"/>
      <c r="G263" s="50"/>
    </row>
    <row r="264" spans="1:7" x14ac:dyDescent="0.25">
      <c r="A264" s="47">
        <v>2018</v>
      </c>
      <c r="B264" s="21" t="s">
        <v>313</v>
      </c>
      <c r="C264" s="43" t="s">
        <v>314</v>
      </c>
      <c r="D264" s="24">
        <v>2851</v>
      </c>
      <c r="E264" s="31">
        <v>2.15</v>
      </c>
      <c r="F264" s="52"/>
      <c r="G264" s="50"/>
    </row>
    <row r="265" spans="1:7" x14ac:dyDescent="0.25">
      <c r="A265" s="47">
        <v>2019</v>
      </c>
      <c r="B265" s="21" t="s">
        <v>313</v>
      </c>
      <c r="C265" s="43" t="s">
        <v>314</v>
      </c>
      <c r="D265" s="24">
        <v>2779</v>
      </c>
      <c r="E265" s="31">
        <v>2.13</v>
      </c>
      <c r="F265" s="49"/>
      <c r="G265" s="50"/>
    </row>
    <row r="266" spans="1:7" x14ac:dyDescent="0.25">
      <c r="A266" s="47">
        <v>2020</v>
      </c>
      <c r="B266" s="21" t="s">
        <v>313</v>
      </c>
      <c r="C266" s="43" t="s">
        <v>314</v>
      </c>
      <c r="D266" s="26">
        <v>2719</v>
      </c>
      <c r="E266" s="32">
        <v>2.12</v>
      </c>
      <c r="F266" s="52"/>
      <c r="G266" s="50"/>
    </row>
    <row r="267" spans="1:7" x14ac:dyDescent="0.25">
      <c r="A267" s="47">
        <v>2021</v>
      </c>
      <c r="B267" s="48" t="s">
        <v>313</v>
      </c>
      <c r="C267" s="49" t="s">
        <v>314</v>
      </c>
      <c r="D267" s="50">
        <v>2668</v>
      </c>
      <c r="E267" s="51">
        <v>1.72</v>
      </c>
      <c r="F267" s="52"/>
      <c r="G267" s="50"/>
    </row>
    <row r="268" spans="1:7" x14ac:dyDescent="0.25">
      <c r="A268" s="47">
        <v>2022</v>
      </c>
      <c r="B268" s="48" t="s">
        <v>313</v>
      </c>
      <c r="C268" s="49" t="s">
        <v>314</v>
      </c>
      <c r="D268" s="50">
        <v>2618</v>
      </c>
      <c r="E268" s="53">
        <v>1.71</v>
      </c>
      <c r="F268" s="49"/>
      <c r="G268" s="55"/>
    </row>
    <row r="269" spans="1:7" x14ac:dyDescent="0.25">
      <c r="A269" s="47">
        <v>2023</v>
      </c>
      <c r="B269" s="48" t="s">
        <v>313</v>
      </c>
      <c r="C269" s="49" t="s">
        <v>314</v>
      </c>
      <c r="D269" s="50">
        <v>2531</v>
      </c>
      <c r="E269" s="49">
        <v>1.69</v>
      </c>
      <c r="F269" s="49">
        <v>11.5</v>
      </c>
      <c r="G269" s="49">
        <v>55.7</v>
      </c>
    </row>
    <row r="270" spans="1:7" x14ac:dyDescent="0.25">
      <c r="A270" s="47">
        <v>2015</v>
      </c>
      <c r="B270" s="19" t="s">
        <v>311</v>
      </c>
      <c r="C270" s="42" t="s">
        <v>312</v>
      </c>
      <c r="D270" s="27">
        <v>3553</v>
      </c>
      <c r="E270" s="33">
        <v>2.13</v>
      </c>
      <c r="F270" s="49"/>
      <c r="G270" s="49"/>
    </row>
    <row r="271" spans="1:7" x14ac:dyDescent="0.25">
      <c r="A271" s="47">
        <v>2016</v>
      </c>
      <c r="B271" s="19" t="s">
        <v>311</v>
      </c>
      <c r="C271" s="42" t="s">
        <v>312</v>
      </c>
      <c r="D271" s="27">
        <v>3608</v>
      </c>
      <c r="E271" s="33">
        <v>2.1800000000000002</v>
      </c>
      <c r="F271" s="49"/>
      <c r="G271" s="49"/>
    </row>
    <row r="272" spans="1:7" x14ac:dyDescent="0.25">
      <c r="A272" s="47">
        <v>2017</v>
      </c>
      <c r="B272" s="19" t="s">
        <v>311</v>
      </c>
      <c r="C272" s="42" t="s">
        <v>312</v>
      </c>
      <c r="D272" s="24">
        <v>3432</v>
      </c>
      <c r="E272" s="31">
        <v>2.16</v>
      </c>
      <c r="F272" s="52"/>
      <c r="G272" s="50"/>
    </row>
    <row r="273" spans="1:7" x14ac:dyDescent="0.25">
      <c r="A273" s="47">
        <v>2018</v>
      </c>
      <c r="B273" s="21" t="s">
        <v>311</v>
      </c>
      <c r="C273" s="43" t="s">
        <v>312</v>
      </c>
      <c r="D273" s="24">
        <v>3239</v>
      </c>
      <c r="E273" s="31">
        <v>2.09</v>
      </c>
      <c r="F273" s="52"/>
      <c r="G273" s="50"/>
    </row>
    <row r="274" spans="1:7" x14ac:dyDescent="0.25">
      <c r="A274" s="47">
        <v>2019</v>
      </c>
      <c r="B274" s="21" t="s">
        <v>311</v>
      </c>
      <c r="C274" s="43" t="s">
        <v>312</v>
      </c>
      <c r="D274" s="24">
        <v>3256</v>
      </c>
      <c r="E274" s="31">
        <v>2.1800000000000002</v>
      </c>
      <c r="F274" s="49"/>
      <c r="G274" s="50"/>
    </row>
    <row r="275" spans="1:7" x14ac:dyDescent="0.25">
      <c r="A275" s="47">
        <v>2020</v>
      </c>
      <c r="B275" s="21" t="s">
        <v>311</v>
      </c>
      <c r="C275" s="43" t="s">
        <v>312</v>
      </c>
      <c r="D275" s="26">
        <v>3287</v>
      </c>
      <c r="E275" s="32">
        <v>2.25</v>
      </c>
      <c r="F275" s="52"/>
      <c r="G275" s="50"/>
    </row>
    <row r="276" spans="1:7" x14ac:dyDescent="0.25">
      <c r="A276" s="47">
        <v>2021</v>
      </c>
      <c r="B276" s="48" t="s">
        <v>311</v>
      </c>
      <c r="C276" s="49" t="s">
        <v>312</v>
      </c>
      <c r="D276" s="50">
        <v>3233</v>
      </c>
      <c r="E276" s="51">
        <v>1.89</v>
      </c>
      <c r="F276" s="52"/>
      <c r="G276" s="50"/>
    </row>
    <row r="277" spans="1:7" x14ac:dyDescent="0.25">
      <c r="A277" s="47">
        <v>2022</v>
      </c>
      <c r="B277" s="48" t="s">
        <v>311</v>
      </c>
      <c r="C277" s="49" t="s">
        <v>312</v>
      </c>
      <c r="D277" s="50">
        <v>3304</v>
      </c>
      <c r="E277" s="53">
        <v>1.96</v>
      </c>
      <c r="F277" s="49"/>
      <c r="G277" s="55"/>
    </row>
    <row r="278" spans="1:7" x14ac:dyDescent="0.25">
      <c r="A278" s="47">
        <v>2023</v>
      </c>
      <c r="B278" s="48" t="s">
        <v>311</v>
      </c>
      <c r="C278" s="49" t="s">
        <v>312</v>
      </c>
      <c r="D278" s="50">
        <v>3464</v>
      </c>
      <c r="E278" s="49">
        <v>2.0099999999999998</v>
      </c>
      <c r="F278" s="49">
        <v>15</v>
      </c>
      <c r="G278" s="49">
        <v>69.099999999999994</v>
      </c>
    </row>
    <row r="279" spans="1:7" x14ac:dyDescent="0.25">
      <c r="A279" s="47">
        <v>2015</v>
      </c>
      <c r="B279" s="19" t="s">
        <v>315</v>
      </c>
      <c r="C279" s="42" t="s">
        <v>316</v>
      </c>
      <c r="D279" s="27">
        <v>2233</v>
      </c>
      <c r="E279" s="33">
        <v>1.99</v>
      </c>
      <c r="F279" s="49"/>
      <c r="G279" s="49"/>
    </row>
    <row r="280" spans="1:7" x14ac:dyDescent="0.25">
      <c r="A280" s="47">
        <v>2016</v>
      </c>
      <c r="B280" s="19" t="s">
        <v>315</v>
      </c>
      <c r="C280" s="42" t="s">
        <v>316</v>
      </c>
      <c r="D280" s="27">
        <v>2260</v>
      </c>
      <c r="E280" s="33">
        <v>2.04</v>
      </c>
      <c r="F280" s="49"/>
      <c r="G280" s="49"/>
    </row>
    <row r="281" spans="1:7" x14ac:dyDescent="0.25">
      <c r="A281" s="47">
        <v>2017</v>
      </c>
      <c r="B281" s="19" t="s">
        <v>315</v>
      </c>
      <c r="C281" s="42" t="s">
        <v>316</v>
      </c>
      <c r="D281" s="24">
        <v>2220</v>
      </c>
      <c r="E281" s="31">
        <v>1.97</v>
      </c>
      <c r="F281" s="52"/>
      <c r="G281" s="50"/>
    </row>
    <row r="282" spans="1:7" x14ac:dyDescent="0.25">
      <c r="A282" s="47">
        <v>2018</v>
      </c>
      <c r="B282" s="21" t="s">
        <v>315</v>
      </c>
      <c r="C282" s="43" t="s">
        <v>316</v>
      </c>
      <c r="D282" s="24">
        <v>2059</v>
      </c>
      <c r="E282" s="31">
        <v>1.84</v>
      </c>
      <c r="F282" s="52"/>
      <c r="G282" s="50"/>
    </row>
    <row r="283" spans="1:7" x14ac:dyDescent="0.25">
      <c r="A283" s="47">
        <v>2019</v>
      </c>
      <c r="B283" s="21" t="s">
        <v>315</v>
      </c>
      <c r="C283" s="43" t="s">
        <v>316</v>
      </c>
      <c r="D283" s="24">
        <v>2044</v>
      </c>
      <c r="E283" s="31">
        <v>1.84</v>
      </c>
      <c r="F283" s="49"/>
      <c r="G283" s="50"/>
    </row>
    <row r="284" spans="1:7" x14ac:dyDescent="0.25">
      <c r="A284" s="47">
        <v>2020</v>
      </c>
      <c r="B284" s="21" t="s">
        <v>315</v>
      </c>
      <c r="C284" s="43" t="s">
        <v>316</v>
      </c>
      <c r="D284" s="26">
        <v>1936</v>
      </c>
      <c r="E284" s="32">
        <v>1.78</v>
      </c>
      <c r="F284" s="52"/>
      <c r="G284" s="50"/>
    </row>
    <row r="285" spans="1:7" x14ac:dyDescent="0.25">
      <c r="A285" s="47">
        <v>2021</v>
      </c>
      <c r="B285" s="48" t="s">
        <v>315</v>
      </c>
      <c r="C285" s="49" t="s">
        <v>316</v>
      </c>
      <c r="D285" s="50">
        <v>1875</v>
      </c>
      <c r="E285" s="51">
        <v>1.61</v>
      </c>
      <c r="F285" s="52"/>
      <c r="G285" s="50"/>
    </row>
    <row r="286" spans="1:7" x14ac:dyDescent="0.25">
      <c r="A286" s="47">
        <v>2022</v>
      </c>
      <c r="B286" s="48" t="s">
        <v>315</v>
      </c>
      <c r="C286" s="49" t="s">
        <v>316</v>
      </c>
      <c r="D286" s="50">
        <v>1871</v>
      </c>
      <c r="E286" s="53">
        <v>1.62</v>
      </c>
      <c r="F286" s="49"/>
      <c r="G286" s="55"/>
    </row>
    <row r="287" spans="1:7" x14ac:dyDescent="0.25">
      <c r="A287" s="47">
        <v>2023</v>
      </c>
      <c r="B287" s="48" t="s">
        <v>315</v>
      </c>
      <c r="C287" s="49" t="s">
        <v>316</v>
      </c>
      <c r="D287" s="50">
        <v>1790</v>
      </c>
      <c r="E287" s="49">
        <v>1.55</v>
      </c>
      <c r="F287" s="49">
        <v>9.8000000000000007</v>
      </c>
      <c r="G287" s="49">
        <v>52.9</v>
      </c>
    </row>
    <row r="288" spans="1:7" x14ac:dyDescent="0.25">
      <c r="A288" s="47">
        <v>2015</v>
      </c>
      <c r="B288" s="19" t="s">
        <v>317</v>
      </c>
      <c r="C288" s="42" t="s">
        <v>318</v>
      </c>
      <c r="D288" s="27">
        <v>2505</v>
      </c>
      <c r="E288" s="33">
        <v>2.12</v>
      </c>
      <c r="F288" s="49"/>
      <c r="G288" s="49"/>
    </row>
    <row r="289" spans="1:7" x14ac:dyDescent="0.25">
      <c r="A289" s="47">
        <v>2016</v>
      </c>
      <c r="B289" s="19" t="s">
        <v>317</v>
      </c>
      <c r="C289" s="42" t="s">
        <v>318</v>
      </c>
      <c r="D289" s="27">
        <v>2498</v>
      </c>
      <c r="E289" s="33">
        <v>2.12</v>
      </c>
      <c r="F289" s="49"/>
      <c r="G289" s="49"/>
    </row>
    <row r="290" spans="1:7" x14ac:dyDescent="0.25">
      <c r="A290" s="47">
        <v>2017</v>
      </c>
      <c r="B290" s="19" t="s">
        <v>317</v>
      </c>
      <c r="C290" s="42" t="s">
        <v>318</v>
      </c>
      <c r="D290" s="24">
        <v>2479</v>
      </c>
      <c r="E290" s="31">
        <v>2.06</v>
      </c>
      <c r="F290" s="52"/>
      <c r="G290" s="50"/>
    </row>
    <row r="291" spans="1:7" x14ac:dyDescent="0.25">
      <c r="A291" s="47">
        <v>2018</v>
      </c>
      <c r="B291" s="21" t="s">
        <v>317</v>
      </c>
      <c r="C291" s="43" t="s">
        <v>318</v>
      </c>
      <c r="D291" s="24">
        <v>2417</v>
      </c>
      <c r="E291" s="31">
        <v>1.98</v>
      </c>
      <c r="F291" s="52"/>
      <c r="G291" s="50"/>
    </row>
    <row r="292" spans="1:7" x14ac:dyDescent="0.25">
      <c r="A292" s="47">
        <v>2019</v>
      </c>
      <c r="B292" s="21" t="s">
        <v>317</v>
      </c>
      <c r="C292" s="43" t="s">
        <v>318</v>
      </c>
      <c r="D292" s="24">
        <v>2464</v>
      </c>
      <c r="E292" s="31">
        <v>1.99</v>
      </c>
      <c r="F292" s="49"/>
      <c r="G292" s="50"/>
    </row>
    <row r="293" spans="1:7" x14ac:dyDescent="0.25">
      <c r="A293" s="47">
        <v>2020</v>
      </c>
      <c r="B293" s="21" t="s">
        <v>317</v>
      </c>
      <c r="C293" s="43" t="s">
        <v>318</v>
      </c>
      <c r="D293" s="26">
        <v>2290</v>
      </c>
      <c r="E293" s="32">
        <v>1.86</v>
      </c>
      <c r="F293" s="52"/>
      <c r="G293" s="50"/>
    </row>
    <row r="294" spans="1:7" x14ac:dyDescent="0.25">
      <c r="A294" s="47">
        <v>2021</v>
      </c>
      <c r="B294" s="48" t="s">
        <v>317</v>
      </c>
      <c r="C294" s="49" t="s">
        <v>318</v>
      </c>
      <c r="D294" s="50">
        <v>2314</v>
      </c>
      <c r="E294" s="51">
        <v>1.78</v>
      </c>
      <c r="F294" s="52"/>
      <c r="G294" s="50"/>
    </row>
    <row r="295" spans="1:7" x14ac:dyDescent="0.25">
      <c r="A295" s="47">
        <v>2022</v>
      </c>
      <c r="B295" s="48" t="s">
        <v>317</v>
      </c>
      <c r="C295" s="49" t="s">
        <v>318</v>
      </c>
      <c r="D295" s="50">
        <v>2191</v>
      </c>
      <c r="E295" s="53">
        <v>1.69</v>
      </c>
      <c r="F295" s="49"/>
      <c r="G295" s="55"/>
    </row>
    <row r="296" spans="1:7" x14ac:dyDescent="0.25">
      <c r="A296" s="47">
        <v>2023</v>
      </c>
      <c r="B296" s="48" t="s">
        <v>317</v>
      </c>
      <c r="C296" s="49" t="s">
        <v>318</v>
      </c>
      <c r="D296" s="50">
        <v>2152</v>
      </c>
      <c r="E296" s="49">
        <v>1.67</v>
      </c>
      <c r="F296" s="49">
        <v>12.1</v>
      </c>
      <c r="G296" s="49">
        <v>57.2</v>
      </c>
    </row>
    <row r="297" spans="1:7" x14ac:dyDescent="0.25">
      <c r="A297" s="47">
        <v>2015</v>
      </c>
      <c r="B297" s="19" t="s">
        <v>487</v>
      </c>
      <c r="C297" s="42" t="s">
        <v>488</v>
      </c>
      <c r="D297" s="50">
        <v>3609</v>
      </c>
      <c r="E297" s="51">
        <v>1.92</v>
      </c>
      <c r="F297" s="49"/>
      <c r="G297" s="49"/>
    </row>
    <row r="298" spans="1:7" x14ac:dyDescent="0.25">
      <c r="A298" s="47">
        <v>2016</v>
      </c>
      <c r="B298" s="19" t="s">
        <v>487</v>
      </c>
      <c r="C298" s="42" t="s">
        <v>488</v>
      </c>
      <c r="D298" s="27">
        <v>3657</v>
      </c>
      <c r="E298" s="33">
        <v>1.91</v>
      </c>
      <c r="F298" s="49"/>
      <c r="G298" s="49"/>
    </row>
    <row r="299" spans="1:7" x14ac:dyDescent="0.25">
      <c r="A299" s="47">
        <v>2017</v>
      </c>
      <c r="B299" s="19" t="s">
        <v>487</v>
      </c>
      <c r="C299" s="42" t="s">
        <v>488</v>
      </c>
      <c r="D299" s="24">
        <v>3601</v>
      </c>
      <c r="E299" s="31">
        <v>1.91</v>
      </c>
      <c r="F299" s="49"/>
      <c r="G299" s="49"/>
    </row>
    <row r="300" spans="1:7" x14ac:dyDescent="0.25">
      <c r="A300" s="47">
        <v>2018</v>
      </c>
      <c r="B300" s="21" t="s">
        <v>487</v>
      </c>
      <c r="C300" s="43" t="s">
        <v>488</v>
      </c>
      <c r="D300" s="24">
        <v>3475</v>
      </c>
      <c r="E300" s="31">
        <v>1.83</v>
      </c>
      <c r="F300" s="52"/>
      <c r="G300" s="50"/>
    </row>
    <row r="301" spans="1:7" x14ac:dyDescent="0.25">
      <c r="A301" s="47">
        <v>2019</v>
      </c>
      <c r="B301" s="21" t="s">
        <v>487</v>
      </c>
      <c r="C301" s="43" t="s">
        <v>488</v>
      </c>
      <c r="D301" s="24">
        <v>3330</v>
      </c>
      <c r="E301" s="31">
        <v>1.76</v>
      </c>
      <c r="F301" s="49"/>
      <c r="G301" s="50"/>
    </row>
    <row r="302" spans="1:7" x14ac:dyDescent="0.25">
      <c r="A302" s="47">
        <v>2020</v>
      </c>
      <c r="B302" s="21" t="s">
        <v>487</v>
      </c>
      <c r="C302" s="43" t="s">
        <v>488</v>
      </c>
      <c r="D302" s="26">
        <v>3265</v>
      </c>
      <c r="E302" s="32">
        <v>1.74</v>
      </c>
      <c r="F302" s="52"/>
      <c r="G302" s="50"/>
    </row>
    <row r="303" spans="1:7" x14ac:dyDescent="0.25">
      <c r="A303" s="47">
        <v>2021</v>
      </c>
      <c r="B303" s="48" t="s">
        <v>487</v>
      </c>
      <c r="C303" s="49" t="s">
        <v>488</v>
      </c>
      <c r="D303" s="50">
        <v>3272</v>
      </c>
      <c r="E303" s="51">
        <v>1.71</v>
      </c>
      <c r="F303" s="52"/>
      <c r="G303" s="50"/>
    </row>
    <row r="304" spans="1:7" x14ac:dyDescent="0.25">
      <c r="A304" s="47">
        <v>2022</v>
      </c>
      <c r="B304" s="48" t="s">
        <v>487</v>
      </c>
      <c r="C304" s="49" t="s">
        <v>488</v>
      </c>
      <c r="D304" s="50">
        <v>3293</v>
      </c>
      <c r="E304" s="53">
        <v>1.72</v>
      </c>
      <c r="F304" s="49"/>
      <c r="G304" s="55"/>
    </row>
    <row r="305" spans="1:7" x14ac:dyDescent="0.25">
      <c r="A305" s="47">
        <v>2023</v>
      </c>
      <c r="B305" s="48" t="s">
        <v>487</v>
      </c>
      <c r="C305" s="49" t="s">
        <v>488</v>
      </c>
      <c r="D305" s="50">
        <v>3243</v>
      </c>
      <c r="E305" s="49">
        <v>1.66</v>
      </c>
      <c r="F305" s="49">
        <v>11.3</v>
      </c>
      <c r="G305" s="49">
        <v>56.5</v>
      </c>
    </row>
    <row r="306" spans="1:7" x14ac:dyDescent="0.25">
      <c r="A306" s="47">
        <v>2015</v>
      </c>
      <c r="B306" s="19" t="s">
        <v>481</v>
      </c>
      <c r="C306" s="42" t="s">
        <v>482</v>
      </c>
      <c r="D306" s="50">
        <v>1488</v>
      </c>
      <c r="E306" s="51">
        <v>1.81</v>
      </c>
      <c r="F306" s="49"/>
      <c r="G306" s="49"/>
    </row>
    <row r="307" spans="1:7" x14ac:dyDescent="0.25">
      <c r="A307" s="47">
        <v>2016</v>
      </c>
      <c r="B307" s="19" t="s">
        <v>481</v>
      </c>
      <c r="C307" s="42" t="s">
        <v>482</v>
      </c>
      <c r="D307" s="27">
        <v>1397</v>
      </c>
      <c r="E307" s="33">
        <v>1.71</v>
      </c>
      <c r="F307" s="49"/>
      <c r="G307" s="49"/>
    </row>
    <row r="308" spans="1:7" x14ac:dyDescent="0.25">
      <c r="A308" s="47">
        <v>2017</v>
      </c>
      <c r="B308" s="19" t="s">
        <v>481</v>
      </c>
      <c r="C308" s="42" t="s">
        <v>482</v>
      </c>
      <c r="D308" s="24">
        <v>1413</v>
      </c>
      <c r="E308" s="31">
        <v>1.73</v>
      </c>
      <c r="F308" s="49"/>
      <c r="G308" s="49"/>
    </row>
    <row r="309" spans="1:7" x14ac:dyDescent="0.25">
      <c r="A309" s="47">
        <v>2018</v>
      </c>
      <c r="B309" s="21" t="s">
        <v>481</v>
      </c>
      <c r="C309" s="43" t="s">
        <v>482</v>
      </c>
      <c r="D309" s="24">
        <v>1406</v>
      </c>
      <c r="E309" s="31">
        <v>1.7</v>
      </c>
      <c r="F309" s="52"/>
      <c r="G309" s="50"/>
    </row>
    <row r="310" spans="1:7" x14ac:dyDescent="0.25">
      <c r="A310" s="47">
        <v>2019</v>
      </c>
      <c r="B310" s="21" t="s">
        <v>481</v>
      </c>
      <c r="C310" s="43" t="s">
        <v>482</v>
      </c>
      <c r="D310" s="24">
        <v>1304</v>
      </c>
      <c r="E310" s="31">
        <v>1.58</v>
      </c>
      <c r="F310" s="49"/>
      <c r="G310" s="50"/>
    </row>
    <row r="311" spans="1:7" x14ac:dyDescent="0.25">
      <c r="A311" s="47">
        <v>2020</v>
      </c>
      <c r="B311" s="21" t="s">
        <v>481</v>
      </c>
      <c r="C311" s="43" t="s">
        <v>482</v>
      </c>
      <c r="D311" s="26">
        <v>1366</v>
      </c>
      <c r="E311" s="32">
        <v>1.64</v>
      </c>
      <c r="F311" s="52"/>
      <c r="G311" s="50"/>
    </row>
    <row r="312" spans="1:7" x14ac:dyDescent="0.25">
      <c r="A312" s="47">
        <v>2021</v>
      </c>
      <c r="B312" s="48" t="s">
        <v>481</v>
      </c>
      <c r="C312" s="49" t="s">
        <v>482</v>
      </c>
      <c r="D312" s="50">
        <v>1495</v>
      </c>
      <c r="E312" s="51">
        <v>1.7</v>
      </c>
      <c r="F312" s="52"/>
      <c r="G312" s="50"/>
    </row>
    <row r="313" spans="1:7" x14ac:dyDescent="0.25">
      <c r="A313" s="47">
        <v>2022</v>
      </c>
      <c r="B313" s="48" t="s">
        <v>481</v>
      </c>
      <c r="C313" s="49" t="s">
        <v>482</v>
      </c>
      <c r="D313" s="50">
        <v>1409</v>
      </c>
      <c r="E313" s="53">
        <v>1.58</v>
      </c>
      <c r="F313" s="49"/>
      <c r="G313" s="55"/>
    </row>
    <row r="314" spans="1:7" x14ac:dyDescent="0.25">
      <c r="A314" s="47">
        <v>2023</v>
      </c>
      <c r="B314" s="48" t="s">
        <v>481</v>
      </c>
      <c r="C314" s="49" t="s">
        <v>482</v>
      </c>
      <c r="D314" s="50">
        <v>1287</v>
      </c>
      <c r="E314" s="49">
        <v>1.45</v>
      </c>
      <c r="F314" s="49">
        <v>10</v>
      </c>
      <c r="G314" s="49">
        <v>50</v>
      </c>
    </row>
    <row r="315" spans="1:7" x14ac:dyDescent="0.25">
      <c r="A315" s="47">
        <v>2015</v>
      </c>
      <c r="B315" s="19" t="s">
        <v>499</v>
      </c>
      <c r="C315" s="42" t="s">
        <v>500</v>
      </c>
      <c r="D315" s="50">
        <v>1721</v>
      </c>
      <c r="E315" s="51">
        <v>1.97</v>
      </c>
      <c r="F315" s="49"/>
      <c r="G315" s="49"/>
    </row>
    <row r="316" spans="1:7" x14ac:dyDescent="0.25">
      <c r="A316" s="47">
        <v>2016</v>
      </c>
      <c r="B316" s="19" t="s">
        <v>499</v>
      </c>
      <c r="C316" s="42" t="s">
        <v>500</v>
      </c>
      <c r="D316" s="27">
        <v>1764</v>
      </c>
      <c r="E316" s="33">
        <v>2.04</v>
      </c>
      <c r="F316" s="49"/>
      <c r="G316" s="49"/>
    </row>
    <row r="317" spans="1:7" x14ac:dyDescent="0.25">
      <c r="A317" s="47">
        <v>2017</v>
      </c>
      <c r="B317" s="19" t="s">
        <v>499</v>
      </c>
      <c r="C317" s="42" t="s">
        <v>500</v>
      </c>
      <c r="D317" s="24">
        <v>1708</v>
      </c>
      <c r="E317" s="31">
        <v>1.95</v>
      </c>
      <c r="F317" s="49"/>
      <c r="G317" s="49"/>
    </row>
    <row r="318" spans="1:7" x14ac:dyDescent="0.25">
      <c r="A318" s="47">
        <v>2018</v>
      </c>
      <c r="B318" s="21" t="s">
        <v>499</v>
      </c>
      <c r="C318" s="43" t="s">
        <v>500</v>
      </c>
      <c r="D318" s="24">
        <v>1586</v>
      </c>
      <c r="E318" s="31">
        <v>1.82</v>
      </c>
      <c r="F318" s="52"/>
      <c r="G318" s="50"/>
    </row>
    <row r="319" spans="1:7" x14ac:dyDescent="0.25">
      <c r="A319" s="47">
        <v>2019</v>
      </c>
      <c r="B319" s="21" t="s">
        <v>499</v>
      </c>
      <c r="C319" s="43" t="s">
        <v>500</v>
      </c>
      <c r="D319" s="24">
        <v>1521</v>
      </c>
      <c r="E319" s="31">
        <v>1.77</v>
      </c>
      <c r="F319" s="49"/>
      <c r="G319" s="50"/>
    </row>
    <row r="320" spans="1:7" x14ac:dyDescent="0.25">
      <c r="A320" s="47">
        <v>2020</v>
      </c>
      <c r="B320" s="21" t="s">
        <v>499</v>
      </c>
      <c r="C320" s="43" t="s">
        <v>500</v>
      </c>
      <c r="D320" s="26">
        <v>1506</v>
      </c>
      <c r="E320" s="32">
        <v>1.78</v>
      </c>
      <c r="F320" s="52"/>
      <c r="G320" s="50"/>
    </row>
    <row r="321" spans="1:7" x14ac:dyDescent="0.25">
      <c r="A321" s="47">
        <v>2021</v>
      </c>
      <c r="B321" s="48" t="s">
        <v>499</v>
      </c>
      <c r="C321" s="49" t="s">
        <v>500</v>
      </c>
      <c r="D321" s="50">
        <v>1507</v>
      </c>
      <c r="E321" s="51">
        <v>1.61</v>
      </c>
      <c r="F321" s="52"/>
      <c r="G321" s="50"/>
    </row>
    <row r="322" spans="1:7" x14ac:dyDescent="0.25">
      <c r="A322" s="47">
        <v>2022</v>
      </c>
      <c r="B322" s="48" t="s">
        <v>499</v>
      </c>
      <c r="C322" s="49" t="s">
        <v>500</v>
      </c>
      <c r="D322" s="50">
        <v>1490</v>
      </c>
      <c r="E322" s="53">
        <v>1.6</v>
      </c>
      <c r="F322" s="49"/>
      <c r="G322" s="55"/>
    </row>
    <row r="323" spans="1:7" x14ac:dyDescent="0.25">
      <c r="A323" s="47">
        <v>2023</v>
      </c>
      <c r="B323" s="48" t="s">
        <v>499</v>
      </c>
      <c r="C323" s="49" t="s">
        <v>500</v>
      </c>
      <c r="D323" s="50">
        <v>1435</v>
      </c>
      <c r="E323" s="49">
        <v>1.52</v>
      </c>
      <c r="F323" s="49">
        <v>8.8000000000000007</v>
      </c>
      <c r="G323" s="49">
        <v>50.5</v>
      </c>
    </row>
    <row r="324" spans="1:7" x14ac:dyDescent="0.25">
      <c r="A324" s="47">
        <v>2015</v>
      </c>
      <c r="B324" s="19" t="s">
        <v>493</v>
      </c>
      <c r="C324" s="42" t="s">
        <v>494</v>
      </c>
      <c r="D324" s="50">
        <v>2521</v>
      </c>
      <c r="E324" s="51">
        <v>1.86</v>
      </c>
      <c r="F324" s="49"/>
      <c r="G324" s="49"/>
    </row>
    <row r="325" spans="1:7" x14ac:dyDescent="0.25">
      <c r="A325" s="47">
        <v>2016</v>
      </c>
      <c r="B325" s="19" t="s">
        <v>493</v>
      </c>
      <c r="C325" s="42" t="s">
        <v>494</v>
      </c>
      <c r="D325" s="27">
        <v>2494</v>
      </c>
      <c r="E325" s="33">
        <v>1.87</v>
      </c>
      <c r="F325" s="49"/>
      <c r="G325" s="49"/>
    </row>
    <row r="326" spans="1:7" x14ac:dyDescent="0.25">
      <c r="A326" s="47">
        <v>2017</v>
      </c>
      <c r="B326" s="19" t="s">
        <v>493</v>
      </c>
      <c r="C326" s="42" t="s">
        <v>494</v>
      </c>
      <c r="D326" s="24">
        <v>2411</v>
      </c>
      <c r="E326" s="31">
        <v>1.84</v>
      </c>
      <c r="F326" s="49"/>
      <c r="G326" s="49"/>
    </row>
    <row r="327" spans="1:7" x14ac:dyDescent="0.25">
      <c r="A327" s="47">
        <v>2018</v>
      </c>
      <c r="B327" s="21" t="s">
        <v>493</v>
      </c>
      <c r="C327" s="43" t="s">
        <v>494</v>
      </c>
      <c r="D327" s="24">
        <v>2179</v>
      </c>
      <c r="E327" s="31">
        <v>1.71</v>
      </c>
      <c r="F327" s="52"/>
      <c r="G327" s="50"/>
    </row>
    <row r="328" spans="1:7" x14ac:dyDescent="0.25">
      <c r="A328" s="47">
        <v>2019</v>
      </c>
      <c r="B328" s="21" t="s">
        <v>493</v>
      </c>
      <c r="C328" s="43" t="s">
        <v>494</v>
      </c>
      <c r="D328" s="24">
        <v>2104</v>
      </c>
      <c r="E328" s="31">
        <v>1.71</v>
      </c>
      <c r="F328" s="49"/>
      <c r="G328" s="50"/>
    </row>
    <row r="329" spans="1:7" x14ac:dyDescent="0.25">
      <c r="A329" s="47">
        <v>2020</v>
      </c>
      <c r="B329" s="21" t="s">
        <v>493</v>
      </c>
      <c r="C329" s="43" t="s">
        <v>494</v>
      </c>
      <c r="D329" s="26">
        <v>2092</v>
      </c>
      <c r="E329" s="32">
        <v>1.78</v>
      </c>
      <c r="F329" s="52"/>
      <c r="G329" s="50"/>
    </row>
    <row r="330" spans="1:7" x14ac:dyDescent="0.25">
      <c r="A330" s="47">
        <v>2021</v>
      </c>
      <c r="B330" s="48" t="s">
        <v>493</v>
      </c>
      <c r="C330" s="49" t="s">
        <v>494</v>
      </c>
      <c r="D330" s="50">
        <v>2026</v>
      </c>
      <c r="E330" s="51">
        <v>1.39</v>
      </c>
      <c r="F330" s="52"/>
      <c r="G330" s="50"/>
    </row>
    <row r="331" spans="1:7" x14ac:dyDescent="0.25">
      <c r="A331" s="47">
        <v>2022</v>
      </c>
      <c r="B331" s="48" t="s">
        <v>493</v>
      </c>
      <c r="C331" s="49" t="s">
        <v>494</v>
      </c>
      <c r="D331" s="50">
        <v>2077</v>
      </c>
      <c r="E331" s="53">
        <v>1.43</v>
      </c>
      <c r="F331" s="49"/>
      <c r="G331" s="55"/>
    </row>
    <row r="332" spans="1:7" x14ac:dyDescent="0.25">
      <c r="A332" s="47">
        <v>2023</v>
      </c>
      <c r="B332" s="48" t="s">
        <v>493</v>
      </c>
      <c r="C332" s="49" t="s">
        <v>494</v>
      </c>
      <c r="D332" s="50">
        <v>1975</v>
      </c>
      <c r="E332" s="49">
        <v>1.34</v>
      </c>
      <c r="F332" s="49">
        <v>11.1</v>
      </c>
      <c r="G332" s="49">
        <v>46.8</v>
      </c>
    </row>
    <row r="333" spans="1:7" x14ac:dyDescent="0.25">
      <c r="A333" s="47">
        <v>2015</v>
      </c>
      <c r="B333" s="19" t="s">
        <v>495</v>
      </c>
      <c r="C333" s="42" t="s">
        <v>496</v>
      </c>
      <c r="D333" s="50">
        <v>2590</v>
      </c>
      <c r="E333" s="51">
        <v>2.23</v>
      </c>
      <c r="F333" s="49"/>
      <c r="G333" s="49"/>
    </row>
    <row r="334" spans="1:7" x14ac:dyDescent="0.25">
      <c r="A334" s="47">
        <v>2016</v>
      </c>
      <c r="B334" s="19" t="s">
        <v>495</v>
      </c>
      <c r="C334" s="42" t="s">
        <v>496</v>
      </c>
      <c r="D334" s="27">
        <v>2628</v>
      </c>
      <c r="E334" s="33">
        <v>2.29</v>
      </c>
      <c r="F334" s="49"/>
      <c r="G334" s="49"/>
    </row>
    <row r="335" spans="1:7" x14ac:dyDescent="0.25">
      <c r="A335" s="47">
        <v>2017</v>
      </c>
      <c r="B335" s="19" t="s">
        <v>495</v>
      </c>
      <c r="C335" s="42" t="s">
        <v>496</v>
      </c>
      <c r="D335" s="24">
        <v>2529</v>
      </c>
      <c r="E335" s="31">
        <v>2.27</v>
      </c>
      <c r="F335" s="49"/>
      <c r="G335" s="49"/>
    </row>
    <row r="336" spans="1:7" x14ac:dyDescent="0.25">
      <c r="A336" s="47">
        <v>2018</v>
      </c>
      <c r="B336" s="21" t="s">
        <v>495</v>
      </c>
      <c r="C336" s="43" t="s">
        <v>496</v>
      </c>
      <c r="D336" s="24">
        <v>2449</v>
      </c>
      <c r="E336" s="31">
        <v>2.2599999999999998</v>
      </c>
      <c r="F336" s="52"/>
      <c r="G336" s="50"/>
    </row>
    <row r="337" spans="1:7" x14ac:dyDescent="0.25">
      <c r="A337" s="47">
        <v>2019</v>
      </c>
      <c r="B337" s="21" t="s">
        <v>495</v>
      </c>
      <c r="C337" s="43" t="s">
        <v>496</v>
      </c>
      <c r="D337" s="24">
        <v>2336</v>
      </c>
      <c r="E337" s="31">
        <v>2.23</v>
      </c>
      <c r="F337" s="49"/>
      <c r="G337" s="50"/>
    </row>
    <row r="338" spans="1:7" x14ac:dyDescent="0.25">
      <c r="A338" s="47">
        <v>2020</v>
      </c>
      <c r="B338" s="21" t="s">
        <v>495</v>
      </c>
      <c r="C338" s="43" t="s">
        <v>496</v>
      </c>
      <c r="D338" s="26">
        <v>2315</v>
      </c>
      <c r="E338" s="32">
        <v>2.2999999999999998</v>
      </c>
      <c r="F338" s="52"/>
      <c r="G338" s="50"/>
    </row>
    <row r="339" spans="1:7" x14ac:dyDescent="0.25">
      <c r="A339" s="47">
        <v>2021</v>
      </c>
      <c r="B339" s="48" t="s">
        <v>495</v>
      </c>
      <c r="C339" s="49" t="s">
        <v>496</v>
      </c>
      <c r="D339" s="50">
        <v>2116</v>
      </c>
      <c r="E339" s="51">
        <v>1.74</v>
      </c>
      <c r="F339" s="52"/>
      <c r="G339" s="50"/>
    </row>
    <row r="340" spans="1:7" x14ac:dyDescent="0.25">
      <c r="A340" s="47">
        <v>2022</v>
      </c>
      <c r="B340" s="48" t="s">
        <v>495</v>
      </c>
      <c r="C340" s="49" t="s">
        <v>496</v>
      </c>
      <c r="D340" s="50">
        <v>2293</v>
      </c>
      <c r="E340" s="53">
        <v>1.92</v>
      </c>
      <c r="F340" s="49"/>
      <c r="G340" s="55"/>
    </row>
    <row r="341" spans="1:7" x14ac:dyDescent="0.25">
      <c r="A341" s="47">
        <v>2023</v>
      </c>
      <c r="B341" s="48" t="s">
        <v>495</v>
      </c>
      <c r="C341" s="49" t="s">
        <v>496</v>
      </c>
      <c r="D341" s="50">
        <v>2255</v>
      </c>
      <c r="E341" s="49">
        <v>1.93</v>
      </c>
      <c r="F341" s="49">
        <v>14</v>
      </c>
      <c r="G341" s="49">
        <v>62.5</v>
      </c>
    </row>
    <row r="342" spans="1:7" x14ac:dyDescent="0.25">
      <c r="A342" s="47">
        <v>2015</v>
      </c>
      <c r="B342" s="19" t="s">
        <v>501</v>
      </c>
      <c r="C342" s="42" t="s">
        <v>502</v>
      </c>
      <c r="D342" s="50">
        <v>1617</v>
      </c>
      <c r="E342" s="51">
        <v>1.76</v>
      </c>
      <c r="F342" s="49"/>
      <c r="G342" s="49"/>
    </row>
    <row r="343" spans="1:7" x14ac:dyDescent="0.25">
      <c r="A343" s="47">
        <v>2016</v>
      </c>
      <c r="B343" s="19" t="s">
        <v>501</v>
      </c>
      <c r="C343" s="42" t="s">
        <v>502</v>
      </c>
      <c r="D343" s="27">
        <v>1757</v>
      </c>
      <c r="E343" s="33">
        <v>1.94</v>
      </c>
      <c r="F343" s="49"/>
      <c r="G343" s="49"/>
    </row>
    <row r="344" spans="1:7" x14ac:dyDescent="0.25">
      <c r="A344" s="47">
        <v>2017</v>
      </c>
      <c r="B344" s="19" t="s">
        <v>501</v>
      </c>
      <c r="C344" s="42" t="s">
        <v>502</v>
      </c>
      <c r="D344" s="24">
        <v>1657</v>
      </c>
      <c r="E344" s="31">
        <v>1.81</v>
      </c>
      <c r="F344" s="49"/>
      <c r="G344" s="49"/>
    </row>
    <row r="345" spans="1:7" x14ac:dyDescent="0.25">
      <c r="A345" s="47">
        <v>2018</v>
      </c>
      <c r="B345" s="21" t="s">
        <v>501</v>
      </c>
      <c r="C345" s="43" t="s">
        <v>502</v>
      </c>
      <c r="D345" s="24">
        <v>1574</v>
      </c>
      <c r="E345" s="31">
        <v>1.75</v>
      </c>
      <c r="F345" s="52"/>
      <c r="G345" s="50"/>
    </row>
    <row r="346" spans="1:7" x14ac:dyDescent="0.25">
      <c r="A346" s="47">
        <v>2019</v>
      </c>
      <c r="B346" s="20" t="s">
        <v>501</v>
      </c>
      <c r="C346" s="2" t="s">
        <v>502</v>
      </c>
      <c r="D346" s="25">
        <v>1515</v>
      </c>
      <c r="E346" s="8">
        <v>1.72</v>
      </c>
      <c r="G346" s="58"/>
    </row>
    <row r="347" spans="1:7" x14ac:dyDescent="0.25">
      <c r="A347" s="47">
        <v>2020</v>
      </c>
      <c r="B347" s="20" t="s">
        <v>501</v>
      </c>
      <c r="C347" s="2" t="s">
        <v>502</v>
      </c>
      <c r="D347" s="29">
        <v>1407</v>
      </c>
      <c r="E347" s="4">
        <v>1.6</v>
      </c>
      <c r="F347" s="57"/>
      <c r="G347" s="58"/>
    </row>
    <row r="348" spans="1:7" x14ac:dyDescent="0.25">
      <c r="A348" s="47">
        <v>2021</v>
      </c>
      <c r="B348" s="56" t="s">
        <v>501</v>
      </c>
      <c r="C348" s="47" t="s">
        <v>502</v>
      </c>
      <c r="D348" s="59">
        <v>1526</v>
      </c>
      <c r="E348" s="60">
        <v>1.61</v>
      </c>
      <c r="F348" s="57"/>
      <c r="G348" s="58"/>
    </row>
    <row r="349" spans="1:7" x14ac:dyDescent="0.25">
      <c r="A349" s="47">
        <v>2022</v>
      </c>
      <c r="B349" s="56" t="s">
        <v>501</v>
      </c>
      <c r="C349" s="47" t="s">
        <v>502</v>
      </c>
      <c r="D349" s="59">
        <v>1356</v>
      </c>
      <c r="E349" s="61">
        <v>1.46</v>
      </c>
      <c r="G349" s="62"/>
    </row>
    <row r="350" spans="1:7" x14ac:dyDescent="0.25">
      <c r="A350" s="47">
        <v>2023</v>
      </c>
      <c r="B350" s="56" t="s">
        <v>501</v>
      </c>
      <c r="C350" s="47" t="s">
        <v>502</v>
      </c>
      <c r="D350" s="59">
        <v>1333</v>
      </c>
      <c r="E350" s="47">
        <v>1.43</v>
      </c>
      <c r="F350" s="47">
        <v>8.6</v>
      </c>
      <c r="G350" s="47">
        <v>48.4</v>
      </c>
    </row>
    <row r="351" spans="1:7" x14ac:dyDescent="0.25">
      <c r="A351" s="47">
        <v>2015</v>
      </c>
      <c r="B351" s="22" t="s">
        <v>503</v>
      </c>
      <c r="C351" s="12" t="s">
        <v>504</v>
      </c>
      <c r="D351" s="59">
        <v>1787</v>
      </c>
      <c r="E351" s="60">
        <v>1.86</v>
      </c>
    </row>
    <row r="352" spans="1:7" x14ac:dyDescent="0.25">
      <c r="A352" s="47">
        <v>2016</v>
      </c>
      <c r="B352" s="22" t="s">
        <v>503</v>
      </c>
      <c r="C352" s="12" t="s">
        <v>504</v>
      </c>
      <c r="D352" s="28">
        <v>1809</v>
      </c>
      <c r="E352" s="14">
        <v>1.93</v>
      </c>
    </row>
    <row r="353" spans="1:7" x14ac:dyDescent="0.25">
      <c r="A353" s="47">
        <v>2017</v>
      </c>
      <c r="B353" s="22" t="s">
        <v>503</v>
      </c>
      <c r="C353" s="12" t="s">
        <v>504</v>
      </c>
      <c r="D353" s="25">
        <v>1788</v>
      </c>
      <c r="E353" s="8">
        <v>1.85</v>
      </c>
    </row>
    <row r="354" spans="1:7" x14ac:dyDescent="0.25">
      <c r="A354" s="47">
        <v>2018</v>
      </c>
      <c r="B354" s="20" t="s">
        <v>503</v>
      </c>
      <c r="C354" s="2" t="s">
        <v>504</v>
      </c>
      <c r="D354" s="25">
        <v>1718</v>
      </c>
      <c r="E354" s="8">
        <v>1.75</v>
      </c>
      <c r="F354" s="57"/>
      <c r="G354" s="58"/>
    </row>
    <row r="355" spans="1:7" x14ac:dyDescent="0.25">
      <c r="A355" s="47">
        <v>2019</v>
      </c>
      <c r="B355" s="20" t="s">
        <v>503</v>
      </c>
      <c r="C355" s="2" t="s">
        <v>504</v>
      </c>
      <c r="D355" s="25">
        <v>1705</v>
      </c>
      <c r="E355" s="8">
        <v>1.72</v>
      </c>
      <c r="G355" s="58"/>
    </row>
    <row r="356" spans="1:7" x14ac:dyDescent="0.25">
      <c r="A356" s="47">
        <v>2020</v>
      </c>
      <c r="B356" s="20" t="s">
        <v>503</v>
      </c>
      <c r="C356" s="2" t="s">
        <v>504</v>
      </c>
      <c r="D356" s="29">
        <v>1669</v>
      </c>
      <c r="E356" s="4">
        <v>1.63</v>
      </c>
      <c r="F356" s="57"/>
      <c r="G356" s="58"/>
    </row>
    <row r="357" spans="1:7" x14ac:dyDescent="0.25">
      <c r="A357" s="47">
        <v>2021</v>
      </c>
      <c r="B357" s="56" t="s">
        <v>503</v>
      </c>
      <c r="C357" s="47" t="s">
        <v>504</v>
      </c>
      <c r="D357" s="59">
        <v>1821</v>
      </c>
      <c r="E357" s="60">
        <v>1.62</v>
      </c>
      <c r="F357" s="57"/>
      <c r="G357" s="58"/>
    </row>
    <row r="358" spans="1:7" x14ac:dyDescent="0.25">
      <c r="A358" s="47">
        <v>2022</v>
      </c>
      <c r="B358" s="56" t="s">
        <v>503</v>
      </c>
      <c r="C358" s="47" t="s">
        <v>504</v>
      </c>
      <c r="D358" s="59">
        <v>1672</v>
      </c>
      <c r="E358" s="61">
        <v>1.5</v>
      </c>
      <c r="G358" s="62"/>
    </row>
    <row r="359" spans="1:7" x14ac:dyDescent="0.25">
      <c r="A359" s="47">
        <v>2023</v>
      </c>
      <c r="B359" s="56" t="s">
        <v>503</v>
      </c>
      <c r="C359" s="47" t="s">
        <v>504</v>
      </c>
      <c r="D359" s="59">
        <v>1668</v>
      </c>
      <c r="E359" s="47">
        <v>1.49</v>
      </c>
      <c r="F359" s="47">
        <v>9.1</v>
      </c>
      <c r="G359" s="47">
        <v>49.1</v>
      </c>
    </row>
    <row r="360" spans="1:7" x14ac:dyDescent="0.25">
      <c r="A360" s="47">
        <v>2015</v>
      </c>
      <c r="B360" s="22" t="s">
        <v>489</v>
      </c>
      <c r="C360" s="12" t="s">
        <v>490</v>
      </c>
      <c r="D360" s="59">
        <v>3882</v>
      </c>
      <c r="E360" s="60">
        <v>2.1</v>
      </c>
    </row>
    <row r="361" spans="1:7" x14ac:dyDescent="0.25">
      <c r="A361" s="47">
        <v>2016</v>
      </c>
      <c r="B361" s="22" t="s">
        <v>489</v>
      </c>
      <c r="C361" s="12" t="s">
        <v>490</v>
      </c>
      <c r="D361" s="28">
        <v>3649</v>
      </c>
      <c r="E361" s="14">
        <v>1.98</v>
      </c>
    </row>
    <row r="362" spans="1:7" x14ac:dyDescent="0.25">
      <c r="A362" s="47">
        <v>2017</v>
      </c>
      <c r="B362" s="22" t="s">
        <v>489</v>
      </c>
      <c r="C362" s="12" t="s">
        <v>490</v>
      </c>
      <c r="D362" s="25">
        <v>3504</v>
      </c>
      <c r="E362" s="8">
        <v>1.9</v>
      </c>
    </row>
    <row r="363" spans="1:7" x14ac:dyDescent="0.25">
      <c r="A363" s="47">
        <v>2018</v>
      </c>
      <c r="B363" s="20" t="s">
        <v>489</v>
      </c>
      <c r="C363" s="2" t="s">
        <v>490</v>
      </c>
      <c r="D363" s="25">
        <v>3451</v>
      </c>
      <c r="E363" s="8">
        <v>1.9</v>
      </c>
      <c r="F363" s="57"/>
      <c r="G363" s="58"/>
    </row>
    <row r="364" spans="1:7" x14ac:dyDescent="0.25">
      <c r="A364" s="47">
        <v>2019</v>
      </c>
      <c r="B364" s="20" t="s">
        <v>489</v>
      </c>
      <c r="C364" s="2" t="s">
        <v>490</v>
      </c>
      <c r="D364" s="25">
        <v>3273</v>
      </c>
      <c r="E364" s="8">
        <v>1.83</v>
      </c>
      <c r="G364" s="58"/>
    </row>
    <row r="365" spans="1:7" x14ac:dyDescent="0.25">
      <c r="A365" s="47">
        <v>2020</v>
      </c>
      <c r="B365" s="20" t="s">
        <v>489</v>
      </c>
      <c r="C365" s="2" t="s">
        <v>490</v>
      </c>
      <c r="D365" s="29">
        <v>3219</v>
      </c>
      <c r="E365" s="4">
        <v>1.84</v>
      </c>
      <c r="F365" s="57"/>
      <c r="G365" s="58"/>
    </row>
    <row r="366" spans="1:7" x14ac:dyDescent="0.25">
      <c r="A366" s="47">
        <v>2021</v>
      </c>
      <c r="B366" s="56" t="s">
        <v>489</v>
      </c>
      <c r="C366" s="47" t="s">
        <v>490</v>
      </c>
      <c r="D366" s="59">
        <v>3329</v>
      </c>
      <c r="E366" s="60">
        <v>1.61</v>
      </c>
      <c r="F366" s="57"/>
      <c r="G366" s="58"/>
    </row>
    <row r="367" spans="1:7" x14ac:dyDescent="0.25">
      <c r="A367" s="47">
        <v>2022</v>
      </c>
      <c r="B367" s="56" t="s">
        <v>489</v>
      </c>
      <c r="C367" s="47" t="s">
        <v>490</v>
      </c>
      <c r="D367" s="59">
        <v>3073</v>
      </c>
      <c r="E367" s="61">
        <v>1.49</v>
      </c>
      <c r="G367" s="62"/>
    </row>
    <row r="368" spans="1:7" x14ac:dyDescent="0.25">
      <c r="A368" s="47">
        <v>2023</v>
      </c>
      <c r="B368" s="56" t="s">
        <v>489</v>
      </c>
      <c r="C368" s="47" t="s">
        <v>490</v>
      </c>
      <c r="D368" s="59">
        <v>3170</v>
      </c>
      <c r="E368" s="47">
        <v>1.51</v>
      </c>
      <c r="F368" s="47">
        <v>10.6</v>
      </c>
      <c r="G368" s="47">
        <v>51.6</v>
      </c>
    </row>
    <row r="369" spans="1:7" x14ac:dyDescent="0.25">
      <c r="A369" s="47">
        <v>2015</v>
      </c>
      <c r="B369" s="22" t="s">
        <v>483</v>
      </c>
      <c r="C369" s="12" t="s">
        <v>484</v>
      </c>
      <c r="D369" s="59">
        <v>2952</v>
      </c>
      <c r="E369" s="60">
        <v>1.36</v>
      </c>
    </row>
    <row r="370" spans="1:7" x14ac:dyDescent="0.25">
      <c r="A370" s="47">
        <v>2016</v>
      </c>
      <c r="B370" s="22" t="s">
        <v>483</v>
      </c>
      <c r="C370" s="12" t="s">
        <v>484</v>
      </c>
      <c r="D370" s="28">
        <v>2850</v>
      </c>
      <c r="E370" s="14">
        <v>1.3</v>
      </c>
    </row>
    <row r="371" spans="1:7" x14ac:dyDescent="0.25">
      <c r="A371" s="47">
        <v>2017</v>
      </c>
      <c r="B371" s="22" t="s">
        <v>483</v>
      </c>
      <c r="C371" s="12" t="s">
        <v>484</v>
      </c>
      <c r="D371" s="25">
        <v>2704</v>
      </c>
      <c r="E371" s="8">
        <v>1.26</v>
      </c>
    </row>
    <row r="372" spans="1:7" x14ac:dyDescent="0.25">
      <c r="A372" s="47">
        <v>2018</v>
      </c>
      <c r="B372" s="20" t="s">
        <v>483</v>
      </c>
      <c r="C372" s="2" t="s">
        <v>484</v>
      </c>
      <c r="D372" s="25">
        <v>2521</v>
      </c>
      <c r="E372" s="8">
        <v>1.18</v>
      </c>
      <c r="F372" s="57"/>
      <c r="G372" s="58"/>
    </row>
    <row r="373" spans="1:7" x14ac:dyDescent="0.25">
      <c r="A373" s="47">
        <v>2019</v>
      </c>
      <c r="B373" s="20" t="s">
        <v>483</v>
      </c>
      <c r="C373" s="2" t="s">
        <v>484</v>
      </c>
      <c r="D373" s="25">
        <v>2395</v>
      </c>
      <c r="E373" s="8">
        <v>1.1200000000000001</v>
      </c>
      <c r="G373" s="58"/>
    </row>
    <row r="374" spans="1:7" x14ac:dyDescent="0.25">
      <c r="A374" s="47">
        <v>2020</v>
      </c>
      <c r="B374" s="20" t="s">
        <v>483</v>
      </c>
      <c r="C374" s="2" t="s">
        <v>484</v>
      </c>
      <c r="D374" s="29">
        <v>2272</v>
      </c>
      <c r="E374" s="4">
        <v>1.07</v>
      </c>
      <c r="F374" s="57"/>
      <c r="G374" s="58"/>
    </row>
    <row r="375" spans="1:7" x14ac:dyDescent="0.25">
      <c r="A375" s="47">
        <v>2021</v>
      </c>
      <c r="B375" s="56" t="s">
        <v>483</v>
      </c>
      <c r="C375" s="47" t="s">
        <v>484</v>
      </c>
      <c r="D375" s="59">
        <v>2304</v>
      </c>
      <c r="E375" s="60">
        <v>1.1000000000000001</v>
      </c>
      <c r="F375" s="57"/>
      <c r="G375" s="58"/>
    </row>
    <row r="376" spans="1:7" x14ac:dyDescent="0.25">
      <c r="A376" s="47">
        <v>2022</v>
      </c>
      <c r="B376" s="56" t="s">
        <v>483</v>
      </c>
      <c r="C376" s="47" t="s">
        <v>484</v>
      </c>
      <c r="D376" s="59">
        <v>2099</v>
      </c>
      <c r="E376" s="61">
        <v>1</v>
      </c>
      <c r="G376" s="62"/>
    </row>
    <row r="377" spans="1:7" x14ac:dyDescent="0.25">
      <c r="A377" s="47">
        <v>2023</v>
      </c>
      <c r="B377" s="56" t="s">
        <v>483</v>
      </c>
      <c r="C377" s="47" t="s">
        <v>484</v>
      </c>
      <c r="D377" s="59">
        <v>2061</v>
      </c>
      <c r="E377" s="47">
        <v>0.98</v>
      </c>
      <c r="F377" s="47">
        <v>7.4</v>
      </c>
      <c r="G377" s="47">
        <v>31.2</v>
      </c>
    </row>
    <row r="378" spans="1:7" x14ac:dyDescent="0.25">
      <c r="A378" s="47">
        <v>2015</v>
      </c>
      <c r="B378" s="22" t="s">
        <v>491</v>
      </c>
      <c r="C378" s="12" t="s">
        <v>492</v>
      </c>
      <c r="D378" s="59">
        <v>2686</v>
      </c>
      <c r="E378" s="60">
        <v>1.7</v>
      </c>
    </row>
    <row r="379" spans="1:7" x14ac:dyDescent="0.25">
      <c r="A379" s="47">
        <v>2016</v>
      </c>
      <c r="B379" s="22" t="s">
        <v>491</v>
      </c>
      <c r="C379" s="12" t="s">
        <v>492</v>
      </c>
      <c r="D379" s="28">
        <v>2592</v>
      </c>
      <c r="E379" s="14">
        <v>1.61</v>
      </c>
    </row>
    <row r="380" spans="1:7" x14ac:dyDescent="0.25">
      <c r="A380" s="47">
        <v>2017</v>
      </c>
      <c r="B380" s="22" t="s">
        <v>491</v>
      </c>
      <c r="C380" s="12" t="s">
        <v>492</v>
      </c>
      <c r="D380" s="25">
        <v>2414</v>
      </c>
      <c r="E380" s="8">
        <v>1.51</v>
      </c>
    </row>
    <row r="381" spans="1:7" x14ac:dyDescent="0.25">
      <c r="A381" s="47">
        <v>2018</v>
      </c>
      <c r="B381" s="20" t="s">
        <v>491</v>
      </c>
      <c r="C381" s="2" t="s">
        <v>492</v>
      </c>
      <c r="D381" s="25">
        <v>2375</v>
      </c>
      <c r="E381" s="8">
        <v>1.49</v>
      </c>
      <c r="F381" s="57"/>
      <c r="G381" s="58"/>
    </row>
    <row r="382" spans="1:7" x14ac:dyDescent="0.25">
      <c r="A382" s="47">
        <v>2019</v>
      </c>
      <c r="B382" s="20" t="s">
        <v>491</v>
      </c>
      <c r="C382" s="2" t="s">
        <v>492</v>
      </c>
      <c r="D382" s="25">
        <v>2316</v>
      </c>
      <c r="E382" s="8">
        <v>1.46</v>
      </c>
      <c r="G382" s="58"/>
    </row>
    <row r="383" spans="1:7" x14ac:dyDescent="0.25">
      <c r="A383" s="47">
        <v>2020</v>
      </c>
      <c r="B383" s="20" t="s">
        <v>491</v>
      </c>
      <c r="C383" s="2" t="s">
        <v>492</v>
      </c>
      <c r="D383" s="29">
        <v>2254</v>
      </c>
      <c r="E383" s="4">
        <v>1.43</v>
      </c>
      <c r="F383" s="57"/>
      <c r="G383" s="58"/>
    </row>
    <row r="384" spans="1:7" x14ac:dyDescent="0.25">
      <c r="A384" s="47">
        <v>2021</v>
      </c>
      <c r="B384" s="56" t="s">
        <v>491</v>
      </c>
      <c r="C384" s="47" t="s">
        <v>492</v>
      </c>
      <c r="D384" s="59">
        <v>2176</v>
      </c>
      <c r="E384" s="60">
        <v>1.37</v>
      </c>
      <c r="F384" s="57"/>
      <c r="G384" s="58"/>
    </row>
    <row r="385" spans="1:7" x14ac:dyDescent="0.25">
      <c r="A385" s="47">
        <v>2022</v>
      </c>
      <c r="B385" s="56" t="s">
        <v>491</v>
      </c>
      <c r="C385" s="47" t="s">
        <v>492</v>
      </c>
      <c r="D385" s="59">
        <v>2140</v>
      </c>
      <c r="E385" s="61">
        <v>1.35</v>
      </c>
      <c r="G385" s="62"/>
    </row>
    <row r="386" spans="1:7" x14ac:dyDescent="0.25">
      <c r="A386" s="47">
        <v>2023</v>
      </c>
      <c r="B386" s="56" t="s">
        <v>491</v>
      </c>
      <c r="C386" s="47" t="s">
        <v>492</v>
      </c>
      <c r="D386" s="59">
        <v>2147</v>
      </c>
      <c r="E386" s="47">
        <v>1.36</v>
      </c>
      <c r="F386" s="47">
        <v>10.199999999999999</v>
      </c>
      <c r="G386" s="47">
        <v>46</v>
      </c>
    </row>
    <row r="387" spans="1:7" x14ac:dyDescent="0.25">
      <c r="A387" s="47">
        <v>2015</v>
      </c>
      <c r="B387" s="22" t="s">
        <v>497</v>
      </c>
      <c r="C387" s="12" t="s">
        <v>498</v>
      </c>
      <c r="D387" s="59">
        <v>3305</v>
      </c>
      <c r="E387" s="60">
        <v>1.64</v>
      </c>
    </row>
    <row r="388" spans="1:7" x14ac:dyDescent="0.25">
      <c r="A388" s="47">
        <v>2016</v>
      </c>
      <c r="B388" s="22" t="s">
        <v>497</v>
      </c>
      <c r="C388" s="12" t="s">
        <v>498</v>
      </c>
      <c r="D388" s="28">
        <v>3194</v>
      </c>
      <c r="E388" s="14">
        <v>1.56</v>
      </c>
    </row>
    <row r="389" spans="1:7" x14ac:dyDescent="0.25">
      <c r="A389" s="47">
        <v>2017</v>
      </c>
      <c r="B389" s="22" t="s">
        <v>497</v>
      </c>
      <c r="C389" s="12" t="s">
        <v>498</v>
      </c>
      <c r="D389" s="25">
        <v>3152</v>
      </c>
      <c r="E389" s="8">
        <v>1.59</v>
      </c>
    </row>
    <row r="390" spans="1:7" x14ac:dyDescent="0.25">
      <c r="A390" s="47">
        <v>2018</v>
      </c>
      <c r="B390" s="20" t="s">
        <v>497</v>
      </c>
      <c r="C390" s="2" t="s">
        <v>498</v>
      </c>
      <c r="D390" s="25">
        <v>3017</v>
      </c>
      <c r="E390" s="8">
        <v>1.53</v>
      </c>
      <c r="F390" s="57"/>
      <c r="G390" s="58"/>
    </row>
    <row r="391" spans="1:7" x14ac:dyDescent="0.25">
      <c r="A391" s="47">
        <v>2019</v>
      </c>
      <c r="B391" s="20" t="s">
        <v>497</v>
      </c>
      <c r="C391" s="2" t="s">
        <v>498</v>
      </c>
      <c r="D391" s="25">
        <v>2899</v>
      </c>
      <c r="E391" s="8">
        <v>1.48</v>
      </c>
      <c r="G391" s="58"/>
    </row>
    <row r="392" spans="1:7" x14ac:dyDescent="0.25">
      <c r="A392" s="47">
        <v>2020</v>
      </c>
      <c r="B392" s="20" t="s">
        <v>497</v>
      </c>
      <c r="C392" s="2" t="s">
        <v>498</v>
      </c>
      <c r="D392" s="29">
        <v>2791</v>
      </c>
      <c r="E392" s="4">
        <v>1.42</v>
      </c>
      <c r="F392" s="57"/>
      <c r="G392" s="58"/>
    </row>
    <row r="393" spans="1:7" x14ac:dyDescent="0.25">
      <c r="A393" s="47">
        <v>2021</v>
      </c>
      <c r="B393" s="56" t="s">
        <v>497</v>
      </c>
      <c r="C393" s="47" t="s">
        <v>498</v>
      </c>
      <c r="D393" s="59">
        <v>2803</v>
      </c>
      <c r="E393" s="60">
        <v>1.4</v>
      </c>
      <c r="F393" s="57"/>
      <c r="G393" s="58"/>
    </row>
    <row r="394" spans="1:7" x14ac:dyDescent="0.25">
      <c r="A394" s="47">
        <v>2022</v>
      </c>
      <c r="B394" s="56" t="s">
        <v>497</v>
      </c>
      <c r="C394" s="47" t="s">
        <v>498</v>
      </c>
      <c r="D394" s="59">
        <v>2660</v>
      </c>
      <c r="E394" s="61">
        <v>1.29</v>
      </c>
      <c r="G394" s="62"/>
    </row>
    <row r="395" spans="1:7" x14ac:dyDescent="0.25">
      <c r="A395" s="47">
        <v>2023</v>
      </c>
      <c r="B395" s="56" t="s">
        <v>497</v>
      </c>
      <c r="C395" s="47" t="s">
        <v>498</v>
      </c>
      <c r="D395" s="59">
        <v>2541</v>
      </c>
      <c r="E395" s="47">
        <v>1.2</v>
      </c>
      <c r="F395" s="47">
        <v>9.9</v>
      </c>
      <c r="G395" s="47">
        <v>41.1</v>
      </c>
    </row>
    <row r="396" spans="1:7" x14ac:dyDescent="0.25">
      <c r="A396" s="47">
        <v>2015</v>
      </c>
      <c r="B396" s="22" t="s">
        <v>485</v>
      </c>
      <c r="C396" s="12" t="s">
        <v>486</v>
      </c>
      <c r="D396" s="59">
        <v>1296</v>
      </c>
      <c r="E396" s="60">
        <v>1.98</v>
      </c>
    </row>
    <row r="397" spans="1:7" x14ac:dyDescent="0.25">
      <c r="A397" s="47">
        <v>2016</v>
      </c>
      <c r="B397" s="22" t="s">
        <v>485</v>
      </c>
      <c r="C397" s="12" t="s">
        <v>486</v>
      </c>
      <c r="D397" s="28">
        <v>1142</v>
      </c>
      <c r="E397" s="14">
        <v>1.74</v>
      </c>
    </row>
    <row r="398" spans="1:7" x14ac:dyDescent="0.25">
      <c r="A398" s="47">
        <v>2017</v>
      </c>
      <c r="B398" s="22" t="s">
        <v>485</v>
      </c>
      <c r="C398" s="12" t="s">
        <v>486</v>
      </c>
      <c r="D398" s="25">
        <v>1230</v>
      </c>
      <c r="E398" s="8">
        <v>1.87</v>
      </c>
    </row>
    <row r="399" spans="1:7" x14ac:dyDescent="0.25">
      <c r="A399" s="47">
        <v>2018</v>
      </c>
      <c r="B399" s="20" t="s">
        <v>485</v>
      </c>
      <c r="C399" s="2" t="s">
        <v>486</v>
      </c>
      <c r="D399" s="25">
        <v>1080</v>
      </c>
      <c r="E399" s="8">
        <v>1.65</v>
      </c>
      <c r="F399" s="57"/>
      <c r="G399" s="58"/>
    </row>
    <row r="400" spans="1:7" x14ac:dyDescent="0.25">
      <c r="A400" s="47">
        <v>2019</v>
      </c>
      <c r="B400" s="20" t="s">
        <v>485</v>
      </c>
      <c r="C400" s="2" t="s">
        <v>486</v>
      </c>
      <c r="D400" s="25">
        <v>1036</v>
      </c>
      <c r="E400" s="8">
        <v>1.6</v>
      </c>
      <c r="G400" s="58"/>
    </row>
    <row r="401" spans="1:7" x14ac:dyDescent="0.25">
      <c r="A401" s="47">
        <v>2020</v>
      </c>
      <c r="B401" s="20" t="s">
        <v>485</v>
      </c>
      <c r="C401" s="2" t="s">
        <v>486</v>
      </c>
      <c r="D401" s="29">
        <v>1009</v>
      </c>
      <c r="E401" s="4">
        <v>1.55</v>
      </c>
      <c r="F401" s="57"/>
      <c r="G401" s="58"/>
    </row>
    <row r="402" spans="1:7" x14ac:dyDescent="0.25">
      <c r="A402" s="47">
        <v>2021</v>
      </c>
      <c r="B402" s="56" t="s">
        <v>485</v>
      </c>
      <c r="C402" s="47" t="s">
        <v>486</v>
      </c>
      <c r="D402" s="59">
        <v>1028</v>
      </c>
      <c r="E402" s="60">
        <v>1.52</v>
      </c>
      <c r="F402" s="57"/>
      <c r="G402" s="58"/>
    </row>
    <row r="403" spans="1:7" x14ac:dyDescent="0.25">
      <c r="A403" s="47">
        <v>2022</v>
      </c>
      <c r="B403" s="56" t="s">
        <v>485</v>
      </c>
      <c r="C403" s="47" t="s">
        <v>486</v>
      </c>
      <c r="D403" s="59">
        <v>970</v>
      </c>
      <c r="E403" s="61">
        <v>1.46</v>
      </c>
      <c r="G403" s="65"/>
    </row>
    <row r="404" spans="1:7" x14ac:dyDescent="0.25">
      <c r="A404" s="47">
        <v>2023</v>
      </c>
      <c r="B404" s="56" t="s">
        <v>485</v>
      </c>
      <c r="C404" s="47" t="s">
        <v>486</v>
      </c>
      <c r="D404" s="59">
        <v>919</v>
      </c>
      <c r="E404" s="47">
        <v>1.38</v>
      </c>
      <c r="F404" s="47">
        <v>6.5</v>
      </c>
      <c r="G404" s="47">
        <v>45.4</v>
      </c>
    </row>
    <row r="405" spans="1:7" x14ac:dyDescent="0.25">
      <c r="A405" s="47">
        <v>2015</v>
      </c>
      <c r="B405" s="22" t="s">
        <v>15</v>
      </c>
      <c r="C405" s="12" t="s">
        <v>16</v>
      </c>
      <c r="D405" s="28">
        <v>5355</v>
      </c>
      <c r="E405" s="14">
        <v>1.7</v>
      </c>
    </row>
    <row r="406" spans="1:7" x14ac:dyDescent="0.25">
      <c r="A406" s="47">
        <v>2016</v>
      </c>
      <c r="B406" s="22" t="s">
        <v>15</v>
      </c>
      <c r="C406" s="12" t="s">
        <v>16</v>
      </c>
      <c r="D406" s="28">
        <v>5304</v>
      </c>
      <c r="E406" s="14">
        <v>1.67</v>
      </c>
    </row>
    <row r="407" spans="1:7" x14ac:dyDescent="0.25">
      <c r="A407" s="47">
        <v>2017</v>
      </c>
      <c r="B407" s="22" t="s">
        <v>15</v>
      </c>
      <c r="C407" s="12" t="s">
        <v>16</v>
      </c>
      <c r="D407" s="25">
        <v>5033</v>
      </c>
      <c r="E407" s="8">
        <v>1.58</v>
      </c>
      <c r="F407" s="57"/>
      <c r="G407" s="58"/>
    </row>
    <row r="408" spans="1:7" x14ac:dyDescent="0.25">
      <c r="A408" s="47">
        <v>2018</v>
      </c>
      <c r="B408" s="20" t="s">
        <v>15</v>
      </c>
      <c r="C408" s="2" t="s">
        <v>16</v>
      </c>
      <c r="D408" s="25">
        <v>4868</v>
      </c>
      <c r="E408" s="8">
        <v>1.51</v>
      </c>
      <c r="F408" s="57"/>
      <c r="G408" s="58"/>
    </row>
    <row r="409" spans="1:7" x14ac:dyDescent="0.25">
      <c r="A409" s="47">
        <v>2019</v>
      </c>
      <c r="B409" s="20" t="s">
        <v>15</v>
      </c>
      <c r="C409" s="2" t="s">
        <v>16</v>
      </c>
      <c r="D409" s="25">
        <v>4766</v>
      </c>
      <c r="E409" s="8">
        <v>1.47</v>
      </c>
      <c r="G409" s="58"/>
    </row>
    <row r="410" spans="1:7" x14ac:dyDescent="0.25">
      <c r="A410" s="47">
        <v>2020</v>
      </c>
      <c r="B410" s="20" t="s">
        <v>15</v>
      </c>
      <c r="C410" s="2" t="s">
        <v>16</v>
      </c>
      <c r="D410" s="29">
        <v>4668</v>
      </c>
      <c r="E410" s="4">
        <v>1.42</v>
      </c>
      <c r="F410" s="57"/>
      <c r="G410" s="58"/>
    </row>
    <row r="411" spans="1:7" x14ac:dyDescent="0.25">
      <c r="A411" s="47">
        <v>2021</v>
      </c>
      <c r="B411" s="56" t="s">
        <v>15</v>
      </c>
      <c r="C411" s="47" t="s">
        <v>16</v>
      </c>
      <c r="D411" s="59">
        <v>4592</v>
      </c>
      <c r="E411" s="60">
        <v>1.47</v>
      </c>
      <c r="F411" s="57"/>
      <c r="G411" s="58"/>
    </row>
    <row r="412" spans="1:7" x14ac:dyDescent="0.25">
      <c r="A412" s="47">
        <v>2022</v>
      </c>
      <c r="B412" s="56" t="s">
        <v>15</v>
      </c>
      <c r="C412" s="47" t="s">
        <v>16</v>
      </c>
      <c r="D412" s="59">
        <v>4505</v>
      </c>
      <c r="E412" s="61">
        <v>1.41</v>
      </c>
      <c r="G412" s="62"/>
    </row>
    <row r="413" spans="1:7" x14ac:dyDescent="0.25">
      <c r="A413" s="47">
        <v>2023</v>
      </c>
      <c r="B413" s="56" t="s">
        <v>15</v>
      </c>
      <c r="C413" s="47" t="s">
        <v>16</v>
      </c>
      <c r="D413" s="59">
        <v>4498</v>
      </c>
      <c r="E413" s="47">
        <v>1.38</v>
      </c>
      <c r="F413" s="47">
        <v>8.5</v>
      </c>
      <c r="G413" s="47">
        <v>45.6</v>
      </c>
    </row>
    <row r="414" spans="1:7" x14ac:dyDescent="0.25">
      <c r="A414" s="47">
        <v>2015</v>
      </c>
      <c r="B414" s="22" t="s">
        <v>47</v>
      </c>
      <c r="C414" s="12" t="s">
        <v>48</v>
      </c>
      <c r="D414" s="28">
        <v>3848</v>
      </c>
      <c r="E414" s="14">
        <v>1.94</v>
      </c>
    </row>
    <row r="415" spans="1:7" x14ac:dyDescent="0.25">
      <c r="A415" s="47">
        <v>2016</v>
      </c>
      <c r="B415" s="22" t="s">
        <v>47</v>
      </c>
      <c r="C415" s="12" t="s">
        <v>48</v>
      </c>
      <c r="D415" s="28">
        <v>3822</v>
      </c>
      <c r="E415" s="14">
        <v>1.93</v>
      </c>
    </row>
    <row r="416" spans="1:7" x14ac:dyDescent="0.25">
      <c r="A416" s="47">
        <v>2017</v>
      </c>
      <c r="B416" s="22" t="s">
        <v>47</v>
      </c>
      <c r="C416" s="12" t="s">
        <v>48</v>
      </c>
      <c r="D416" s="25">
        <v>3833</v>
      </c>
      <c r="E416" s="8">
        <v>1.93</v>
      </c>
      <c r="F416" s="57"/>
      <c r="G416" s="58"/>
    </row>
    <row r="417" spans="1:7" x14ac:dyDescent="0.25">
      <c r="A417" s="47">
        <v>2018</v>
      </c>
      <c r="B417" s="20" t="s">
        <v>47</v>
      </c>
      <c r="C417" s="2" t="s">
        <v>48</v>
      </c>
      <c r="D417" s="25">
        <v>3642</v>
      </c>
      <c r="E417" s="8">
        <v>1.83</v>
      </c>
      <c r="F417" s="57"/>
      <c r="G417" s="58"/>
    </row>
    <row r="418" spans="1:7" x14ac:dyDescent="0.25">
      <c r="A418" s="47">
        <v>2019</v>
      </c>
      <c r="B418" s="20" t="s">
        <v>47</v>
      </c>
      <c r="C418" s="2" t="s">
        <v>48</v>
      </c>
      <c r="D418" s="25">
        <v>3655</v>
      </c>
      <c r="E418" s="8">
        <v>1.82</v>
      </c>
      <c r="G418" s="58"/>
    </row>
    <row r="419" spans="1:7" x14ac:dyDescent="0.25">
      <c r="A419" s="47">
        <v>2020</v>
      </c>
      <c r="B419" s="20" t="s">
        <v>47</v>
      </c>
      <c r="C419" s="2" t="s">
        <v>48</v>
      </c>
      <c r="D419" s="29">
        <v>3462</v>
      </c>
      <c r="E419" s="4">
        <v>1.72</v>
      </c>
      <c r="F419" s="57"/>
      <c r="G419" s="58"/>
    </row>
    <row r="420" spans="1:7" x14ac:dyDescent="0.25">
      <c r="A420" s="47">
        <v>2021</v>
      </c>
      <c r="B420" s="56" t="s">
        <v>47</v>
      </c>
      <c r="C420" s="47" t="s">
        <v>48</v>
      </c>
      <c r="D420" s="59">
        <v>3806</v>
      </c>
      <c r="E420" s="60">
        <v>1.65</v>
      </c>
      <c r="F420" s="57"/>
      <c r="G420" s="58"/>
    </row>
    <row r="421" spans="1:7" x14ac:dyDescent="0.25">
      <c r="A421" s="47">
        <v>2022</v>
      </c>
      <c r="B421" s="56" t="s">
        <v>47</v>
      </c>
      <c r="C421" s="47" t="s">
        <v>48</v>
      </c>
      <c r="D421" s="59">
        <v>3717</v>
      </c>
      <c r="E421" s="61">
        <v>1.58</v>
      </c>
      <c r="G421" s="62"/>
    </row>
    <row r="422" spans="1:7" x14ac:dyDescent="0.25">
      <c r="A422" s="47">
        <v>2023</v>
      </c>
      <c r="B422" s="56" t="s">
        <v>47</v>
      </c>
      <c r="C422" s="47" t="s">
        <v>48</v>
      </c>
      <c r="D422" s="59">
        <v>3542</v>
      </c>
      <c r="E422" s="47">
        <v>1.48</v>
      </c>
      <c r="F422" s="47">
        <v>8.6</v>
      </c>
      <c r="G422" s="47">
        <v>51</v>
      </c>
    </row>
    <row r="423" spans="1:7" x14ac:dyDescent="0.25">
      <c r="A423" s="47">
        <v>2015</v>
      </c>
      <c r="B423" s="22" t="s">
        <v>49</v>
      </c>
      <c r="C423" s="12" t="s">
        <v>50</v>
      </c>
      <c r="D423" s="28">
        <v>3558</v>
      </c>
      <c r="E423" s="14">
        <v>1.83</v>
      </c>
    </row>
    <row r="424" spans="1:7" x14ac:dyDescent="0.25">
      <c r="A424" s="47">
        <v>2016</v>
      </c>
      <c r="B424" s="22" t="s">
        <v>49</v>
      </c>
      <c r="C424" s="12" t="s">
        <v>50</v>
      </c>
      <c r="D424" s="28">
        <v>3565</v>
      </c>
      <c r="E424" s="14">
        <v>1.83</v>
      </c>
    </row>
    <row r="425" spans="1:7" x14ac:dyDescent="0.25">
      <c r="A425" s="47">
        <v>2017</v>
      </c>
      <c r="B425" s="22" t="s">
        <v>49</v>
      </c>
      <c r="C425" s="12" t="s">
        <v>50</v>
      </c>
      <c r="D425" s="25">
        <v>3566</v>
      </c>
      <c r="E425" s="8">
        <v>1.81</v>
      </c>
      <c r="F425" s="57"/>
      <c r="G425" s="58"/>
    </row>
    <row r="426" spans="1:7" x14ac:dyDescent="0.25">
      <c r="A426" s="47">
        <v>2018</v>
      </c>
      <c r="B426" s="20" t="s">
        <v>49</v>
      </c>
      <c r="C426" s="2" t="s">
        <v>50</v>
      </c>
      <c r="D426" s="25">
        <v>3314</v>
      </c>
      <c r="E426" s="8">
        <v>1.68</v>
      </c>
      <c r="F426" s="57"/>
      <c r="G426" s="58"/>
    </row>
    <row r="427" spans="1:7" x14ac:dyDescent="0.25">
      <c r="A427" s="47">
        <v>2019</v>
      </c>
      <c r="B427" s="20" t="s">
        <v>49</v>
      </c>
      <c r="C427" s="2" t="s">
        <v>50</v>
      </c>
      <c r="D427" s="25">
        <v>3366</v>
      </c>
      <c r="E427" s="8">
        <v>1.69</v>
      </c>
      <c r="G427" s="58"/>
    </row>
    <row r="428" spans="1:7" x14ac:dyDescent="0.25">
      <c r="A428" s="47">
        <v>2020</v>
      </c>
      <c r="B428" s="20" t="s">
        <v>49</v>
      </c>
      <c r="C428" s="2" t="s">
        <v>50</v>
      </c>
      <c r="D428" s="29">
        <v>3255</v>
      </c>
      <c r="E428" s="4">
        <v>1.64</v>
      </c>
      <c r="F428" s="57"/>
      <c r="G428" s="58"/>
    </row>
    <row r="429" spans="1:7" x14ac:dyDescent="0.25">
      <c r="A429" s="47">
        <v>2021</v>
      </c>
      <c r="B429" s="56" t="s">
        <v>49</v>
      </c>
      <c r="C429" s="47" t="s">
        <v>50</v>
      </c>
      <c r="D429" s="59">
        <v>3297</v>
      </c>
      <c r="E429" s="60">
        <v>1.5</v>
      </c>
      <c r="F429" s="57"/>
      <c r="G429" s="58"/>
    </row>
    <row r="430" spans="1:7" x14ac:dyDescent="0.25">
      <c r="A430" s="47">
        <v>2022</v>
      </c>
      <c r="B430" s="56" t="s">
        <v>49</v>
      </c>
      <c r="C430" s="47" t="s">
        <v>50</v>
      </c>
      <c r="D430" s="59">
        <v>3219</v>
      </c>
      <c r="E430" s="61">
        <v>1.45</v>
      </c>
      <c r="G430" s="62"/>
    </row>
    <row r="431" spans="1:7" x14ac:dyDescent="0.25">
      <c r="A431" s="47">
        <v>2023</v>
      </c>
      <c r="B431" s="56" t="s">
        <v>49</v>
      </c>
      <c r="C431" s="47" t="s">
        <v>50</v>
      </c>
      <c r="D431" s="59">
        <v>3103</v>
      </c>
      <c r="E431" s="47">
        <v>1.38</v>
      </c>
      <c r="F431" s="47">
        <v>8.5</v>
      </c>
      <c r="G431" s="47">
        <v>47.3</v>
      </c>
    </row>
    <row r="432" spans="1:7" x14ac:dyDescent="0.25">
      <c r="A432" s="47">
        <v>2015</v>
      </c>
      <c r="B432" s="22" t="s">
        <v>239</v>
      </c>
      <c r="C432" s="12" t="s">
        <v>240</v>
      </c>
      <c r="D432" s="28">
        <v>2795</v>
      </c>
      <c r="E432" s="14">
        <v>1.8</v>
      </c>
    </row>
    <row r="433" spans="1:7" x14ac:dyDescent="0.25">
      <c r="A433" s="47">
        <v>2016</v>
      </c>
      <c r="B433" s="22" t="s">
        <v>239</v>
      </c>
      <c r="C433" s="12" t="s">
        <v>240</v>
      </c>
      <c r="D433" s="28">
        <v>2947</v>
      </c>
      <c r="E433" s="14">
        <v>1.89</v>
      </c>
    </row>
    <row r="434" spans="1:7" x14ac:dyDescent="0.25">
      <c r="A434" s="47">
        <v>2017</v>
      </c>
      <c r="B434" s="22" t="s">
        <v>239</v>
      </c>
      <c r="C434" s="12" t="s">
        <v>240</v>
      </c>
      <c r="D434" s="25">
        <v>2793</v>
      </c>
      <c r="E434" s="8">
        <v>1.75</v>
      </c>
      <c r="F434" s="57"/>
      <c r="G434" s="58"/>
    </row>
    <row r="435" spans="1:7" x14ac:dyDescent="0.25">
      <c r="A435" s="47">
        <v>2018</v>
      </c>
      <c r="B435" s="20" t="s">
        <v>239</v>
      </c>
      <c r="C435" s="2" t="s">
        <v>240</v>
      </c>
      <c r="D435" s="25">
        <v>2713</v>
      </c>
      <c r="E435" s="8">
        <v>1.7</v>
      </c>
      <c r="F435" s="57"/>
      <c r="G435" s="58"/>
    </row>
    <row r="436" spans="1:7" x14ac:dyDescent="0.25">
      <c r="A436" s="47">
        <v>2019</v>
      </c>
      <c r="B436" s="20" t="s">
        <v>239</v>
      </c>
      <c r="C436" s="2" t="s">
        <v>240</v>
      </c>
      <c r="D436" s="25">
        <v>2587</v>
      </c>
      <c r="E436" s="8">
        <v>1.61</v>
      </c>
      <c r="G436" s="58"/>
    </row>
    <row r="437" spans="1:7" x14ac:dyDescent="0.25">
      <c r="A437" s="47">
        <v>2020</v>
      </c>
      <c r="B437" s="20" t="s">
        <v>239</v>
      </c>
      <c r="C437" s="2" t="s">
        <v>240</v>
      </c>
      <c r="D437" s="29">
        <v>2578</v>
      </c>
      <c r="E437" s="4">
        <v>1.58</v>
      </c>
      <c r="F437" s="57"/>
      <c r="G437" s="58"/>
    </row>
    <row r="438" spans="1:7" x14ac:dyDescent="0.25">
      <c r="A438" s="47">
        <v>2021</v>
      </c>
      <c r="B438" s="56" t="s">
        <v>239</v>
      </c>
      <c r="C438" s="47" t="s">
        <v>240</v>
      </c>
      <c r="D438" s="59">
        <v>2639</v>
      </c>
      <c r="E438" s="60">
        <v>1.57</v>
      </c>
      <c r="F438" s="57"/>
      <c r="G438" s="58"/>
    </row>
    <row r="439" spans="1:7" x14ac:dyDescent="0.25">
      <c r="A439" s="47">
        <v>2022</v>
      </c>
      <c r="B439" s="56" t="s">
        <v>239</v>
      </c>
      <c r="C439" s="47" t="s">
        <v>240</v>
      </c>
      <c r="D439" s="59">
        <v>2567</v>
      </c>
      <c r="E439" s="61">
        <v>1.53</v>
      </c>
      <c r="G439" s="62"/>
    </row>
    <row r="440" spans="1:7" x14ac:dyDescent="0.25">
      <c r="A440" s="47">
        <v>2023</v>
      </c>
      <c r="B440" s="56" t="s">
        <v>239</v>
      </c>
      <c r="C440" s="47" t="s">
        <v>240</v>
      </c>
      <c r="D440" s="59">
        <v>2427</v>
      </c>
      <c r="E440" s="47">
        <v>1.44</v>
      </c>
      <c r="F440" s="47">
        <v>7.4</v>
      </c>
      <c r="G440" s="47">
        <v>48.2</v>
      </c>
    </row>
    <row r="441" spans="1:7" x14ac:dyDescent="0.25">
      <c r="A441" s="47">
        <v>2015</v>
      </c>
      <c r="B441" s="22" t="s">
        <v>629</v>
      </c>
      <c r="C441" s="12" t="s">
        <v>630</v>
      </c>
      <c r="D441" s="28">
        <v>5412</v>
      </c>
      <c r="E441" s="14">
        <v>1.91</v>
      </c>
    </row>
    <row r="442" spans="1:7" ht="15" x14ac:dyDescent="0.25">
      <c r="A442" s="47">
        <v>2016</v>
      </c>
      <c r="B442" s="22" t="s">
        <v>629</v>
      </c>
      <c r="C442" s="12" t="s">
        <v>1103</v>
      </c>
      <c r="D442" s="25">
        <v>5312</v>
      </c>
      <c r="E442" s="8">
        <v>1.87</v>
      </c>
    </row>
    <row r="443" spans="1:7" ht="15" x14ac:dyDescent="0.25">
      <c r="A443" s="47">
        <v>2017</v>
      </c>
      <c r="B443" s="22" t="s">
        <v>629</v>
      </c>
      <c r="C443" s="12" t="s">
        <v>1104</v>
      </c>
      <c r="D443" s="25">
        <v>5162</v>
      </c>
      <c r="E443" s="8">
        <v>1.78</v>
      </c>
    </row>
    <row r="444" spans="1:7" ht="15" x14ac:dyDescent="0.25">
      <c r="A444" s="47">
        <v>2018</v>
      </c>
      <c r="B444" s="20" t="s">
        <v>629</v>
      </c>
      <c r="C444" s="2" t="s">
        <v>803</v>
      </c>
      <c r="D444" s="25">
        <v>5000</v>
      </c>
      <c r="E444" s="8">
        <v>1.71</v>
      </c>
      <c r="F444" s="57"/>
      <c r="G444" s="58"/>
    </row>
    <row r="445" spans="1:7" ht="15" x14ac:dyDescent="0.25">
      <c r="A445" s="47">
        <v>2019</v>
      </c>
      <c r="B445" s="20" t="s">
        <v>629</v>
      </c>
      <c r="C445" s="2" t="s">
        <v>791</v>
      </c>
      <c r="D445" s="25">
        <v>4828</v>
      </c>
      <c r="E445" s="8">
        <v>1.66</v>
      </c>
      <c r="G445" s="58"/>
    </row>
    <row r="446" spans="1:7" ht="15" x14ac:dyDescent="0.25">
      <c r="A446" s="47">
        <v>2020</v>
      </c>
      <c r="B446" s="20" t="s">
        <v>629</v>
      </c>
      <c r="C446" s="2" t="s">
        <v>773</v>
      </c>
      <c r="D446" s="29">
        <v>4729</v>
      </c>
      <c r="E446" s="4">
        <v>1.63</v>
      </c>
      <c r="F446" s="57"/>
      <c r="G446" s="58"/>
    </row>
    <row r="447" spans="1:7" x14ac:dyDescent="0.25">
      <c r="A447" s="47">
        <v>2021</v>
      </c>
      <c r="B447" s="56" t="s">
        <v>629</v>
      </c>
      <c r="C447" s="47" t="s">
        <v>630</v>
      </c>
      <c r="D447" s="59">
        <v>4834</v>
      </c>
      <c r="E447" s="60">
        <v>1.57</v>
      </c>
      <c r="F447" s="57"/>
      <c r="G447" s="58"/>
    </row>
    <row r="448" spans="1:7" x14ac:dyDescent="0.25">
      <c r="A448" s="47">
        <v>2022</v>
      </c>
      <c r="B448" s="56" t="s">
        <v>629</v>
      </c>
      <c r="C448" s="47" t="s">
        <v>630</v>
      </c>
      <c r="D448" s="59">
        <v>4456</v>
      </c>
      <c r="E448" s="61">
        <v>1.45</v>
      </c>
      <c r="G448" s="62"/>
    </row>
    <row r="449" spans="1:7" x14ac:dyDescent="0.25">
      <c r="A449" s="47">
        <v>2023</v>
      </c>
      <c r="B449" s="56" t="s">
        <v>629</v>
      </c>
      <c r="C449" s="47" t="s">
        <v>630</v>
      </c>
      <c r="D449" s="59">
        <v>4346</v>
      </c>
      <c r="E449" s="47">
        <v>1.41</v>
      </c>
      <c r="F449" s="47">
        <v>7.5</v>
      </c>
      <c r="G449" s="47">
        <v>46.6</v>
      </c>
    </row>
    <row r="450" spans="1:7" x14ac:dyDescent="0.25">
      <c r="A450" s="47">
        <v>2015</v>
      </c>
      <c r="B450" s="22" t="s">
        <v>643</v>
      </c>
      <c r="C450" s="12" t="s">
        <v>644</v>
      </c>
      <c r="D450" s="28">
        <v>5050</v>
      </c>
      <c r="E450" s="14">
        <v>1.98</v>
      </c>
    </row>
    <row r="451" spans="1:7" x14ac:dyDescent="0.25">
      <c r="A451" s="47">
        <v>2016</v>
      </c>
      <c r="B451" s="22" t="s">
        <v>643</v>
      </c>
      <c r="C451" s="12" t="s">
        <v>644</v>
      </c>
      <c r="D451" s="28">
        <v>5119</v>
      </c>
      <c r="E451" s="14">
        <v>2.0299999999999998</v>
      </c>
    </row>
    <row r="452" spans="1:7" x14ac:dyDescent="0.25">
      <c r="A452" s="47">
        <v>2017</v>
      </c>
      <c r="B452" s="22" t="s">
        <v>643</v>
      </c>
      <c r="C452" s="12" t="s">
        <v>644</v>
      </c>
      <c r="D452" s="25">
        <v>4838</v>
      </c>
      <c r="E452" s="8">
        <v>1.86</v>
      </c>
    </row>
    <row r="453" spans="1:7" x14ac:dyDescent="0.25">
      <c r="A453" s="47">
        <v>2018</v>
      </c>
      <c r="B453" s="20" t="s">
        <v>643</v>
      </c>
      <c r="C453" s="2" t="s">
        <v>644</v>
      </c>
      <c r="D453" s="25">
        <v>4814</v>
      </c>
      <c r="E453" s="8">
        <v>1.84</v>
      </c>
      <c r="F453" s="57"/>
      <c r="G453" s="58"/>
    </row>
    <row r="454" spans="1:7" x14ac:dyDescent="0.25">
      <c r="A454" s="47">
        <v>2019</v>
      </c>
      <c r="B454" s="20" t="s">
        <v>643</v>
      </c>
      <c r="C454" s="2" t="s">
        <v>644</v>
      </c>
      <c r="D454" s="25">
        <v>4748</v>
      </c>
      <c r="E454" s="8">
        <v>1.84</v>
      </c>
      <c r="G454" s="58"/>
    </row>
    <row r="455" spans="1:7" x14ac:dyDescent="0.25">
      <c r="A455" s="47">
        <v>2020</v>
      </c>
      <c r="B455" s="20" t="s">
        <v>643</v>
      </c>
      <c r="C455" s="2" t="s">
        <v>644</v>
      </c>
      <c r="D455" s="29">
        <v>4494</v>
      </c>
      <c r="E455" s="4">
        <v>1.73</v>
      </c>
      <c r="F455" s="57"/>
      <c r="G455" s="58"/>
    </row>
    <row r="456" spans="1:7" x14ac:dyDescent="0.25">
      <c r="A456" s="47">
        <v>2021</v>
      </c>
      <c r="B456" s="56" t="s">
        <v>643</v>
      </c>
      <c r="C456" s="47" t="s">
        <v>644</v>
      </c>
      <c r="D456" s="59">
        <v>4593</v>
      </c>
      <c r="E456" s="60">
        <v>1.59</v>
      </c>
      <c r="F456" s="57"/>
      <c r="G456" s="58"/>
    </row>
    <row r="457" spans="1:7" x14ac:dyDescent="0.25">
      <c r="A457" s="47">
        <v>2022</v>
      </c>
      <c r="B457" s="56" t="s">
        <v>643</v>
      </c>
      <c r="C457" s="47" t="s">
        <v>644</v>
      </c>
      <c r="D457" s="59">
        <v>4503</v>
      </c>
      <c r="E457" s="61">
        <v>1.58</v>
      </c>
      <c r="G457" s="62"/>
    </row>
    <row r="458" spans="1:7" x14ac:dyDescent="0.25">
      <c r="A458" s="47">
        <v>2023</v>
      </c>
      <c r="B458" s="56" t="s">
        <v>643</v>
      </c>
      <c r="C458" s="47" t="s">
        <v>644</v>
      </c>
      <c r="D458" s="59">
        <v>4350</v>
      </c>
      <c r="E458" s="47">
        <v>1.52</v>
      </c>
      <c r="F458" s="47">
        <v>8.4</v>
      </c>
      <c r="G458" s="47">
        <v>50.9</v>
      </c>
    </row>
    <row r="459" spans="1:7" x14ac:dyDescent="0.25">
      <c r="A459" s="47">
        <v>2015</v>
      </c>
      <c r="B459" s="22" t="s">
        <v>307</v>
      </c>
      <c r="C459" s="12" t="s">
        <v>308</v>
      </c>
      <c r="D459" s="28">
        <v>2158</v>
      </c>
      <c r="E459" s="14">
        <v>2.02</v>
      </c>
    </row>
    <row r="460" spans="1:7" x14ac:dyDescent="0.25">
      <c r="A460" s="47">
        <v>2016</v>
      </c>
      <c r="B460" s="22" t="s">
        <v>307</v>
      </c>
      <c r="C460" s="12" t="s">
        <v>308</v>
      </c>
      <c r="D460" s="28">
        <v>2209</v>
      </c>
      <c r="E460" s="14">
        <v>2.0699999999999998</v>
      </c>
    </row>
    <row r="461" spans="1:7" x14ac:dyDescent="0.25">
      <c r="A461" s="47">
        <v>2017</v>
      </c>
      <c r="B461" s="22" t="s">
        <v>307</v>
      </c>
      <c r="C461" s="12" t="s">
        <v>308</v>
      </c>
      <c r="D461" s="25">
        <v>2190</v>
      </c>
      <c r="E461" s="8">
        <v>2.0699999999999998</v>
      </c>
      <c r="F461" s="57"/>
      <c r="G461" s="58"/>
    </row>
    <row r="462" spans="1:7" x14ac:dyDescent="0.25">
      <c r="A462" s="47">
        <v>2018</v>
      </c>
      <c r="B462" s="20" t="s">
        <v>307</v>
      </c>
      <c r="C462" s="2" t="s">
        <v>308</v>
      </c>
      <c r="D462" s="25">
        <v>2164</v>
      </c>
      <c r="E462" s="8">
        <v>2.02</v>
      </c>
      <c r="F462" s="57"/>
      <c r="G462" s="58"/>
    </row>
    <row r="463" spans="1:7" x14ac:dyDescent="0.25">
      <c r="A463" s="47">
        <v>2019</v>
      </c>
      <c r="B463" s="20" t="s">
        <v>307</v>
      </c>
      <c r="C463" s="2" t="s">
        <v>308</v>
      </c>
      <c r="D463" s="25">
        <v>2098</v>
      </c>
      <c r="E463" s="8">
        <v>1.97</v>
      </c>
      <c r="G463" s="58"/>
    </row>
    <row r="464" spans="1:7" x14ac:dyDescent="0.25">
      <c r="A464" s="47">
        <v>2020</v>
      </c>
      <c r="B464" s="20" t="s">
        <v>307</v>
      </c>
      <c r="C464" s="2" t="s">
        <v>308</v>
      </c>
      <c r="D464" s="29">
        <v>2040</v>
      </c>
      <c r="E464" s="4">
        <v>1.93</v>
      </c>
      <c r="F464" s="57"/>
      <c r="G464" s="58"/>
    </row>
    <row r="465" spans="1:7" x14ac:dyDescent="0.25">
      <c r="A465" s="47">
        <v>2021</v>
      </c>
      <c r="B465" s="56" t="s">
        <v>307</v>
      </c>
      <c r="C465" s="47" t="s">
        <v>308</v>
      </c>
      <c r="D465" s="59">
        <v>2223</v>
      </c>
      <c r="E465" s="60">
        <v>1.74</v>
      </c>
      <c r="F465" s="57"/>
      <c r="G465" s="58"/>
    </row>
    <row r="466" spans="1:7" x14ac:dyDescent="0.25">
      <c r="A466" s="47">
        <v>2022</v>
      </c>
      <c r="B466" s="56" t="s">
        <v>307</v>
      </c>
      <c r="C466" s="47" t="s">
        <v>308</v>
      </c>
      <c r="D466" s="59">
        <v>1995</v>
      </c>
      <c r="E466" s="61">
        <v>1.57</v>
      </c>
      <c r="G466" s="62"/>
    </row>
    <row r="467" spans="1:7" x14ac:dyDescent="0.25">
      <c r="A467" s="47">
        <v>2023</v>
      </c>
      <c r="B467" s="56" t="s">
        <v>307</v>
      </c>
      <c r="C467" s="47" t="s">
        <v>308</v>
      </c>
      <c r="D467" s="59">
        <v>2095</v>
      </c>
      <c r="E467" s="47">
        <v>1.64</v>
      </c>
      <c r="F467" s="47">
        <v>11</v>
      </c>
      <c r="G467" s="47">
        <v>56.7</v>
      </c>
    </row>
    <row r="468" spans="1:7" x14ac:dyDescent="0.25">
      <c r="A468" s="47">
        <v>2015</v>
      </c>
      <c r="B468" s="22" t="s">
        <v>309</v>
      </c>
      <c r="C468" s="12" t="s">
        <v>310</v>
      </c>
      <c r="D468" s="28">
        <v>3303</v>
      </c>
      <c r="E468" s="14">
        <v>1.91</v>
      </c>
    </row>
    <row r="469" spans="1:7" x14ac:dyDescent="0.25">
      <c r="A469" s="47">
        <v>2016</v>
      </c>
      <c r="B469" s="22" t="s">
        <v>309</v>
      </c>
      <c r="C469" s="12" t="s">
        <v>310</v>
      </c>
      <c r="D469" s="28">
        <v>3309</v>
      </c>
      <c r="E469" s="14">
        <v>1.86</v>
      </c>
    </row>
    <row r="470" spans="1:7" x14ac:dyDescent="0.25">
      <c r="A470" s="47">
        <v>2017</v>
      </c>
      <c r="B470" s="22" t="s">
        <v>309</v>
      </c>
      <c r="C470" s="12" t="s">
        <v>310</v>
      </c>
      <c r="D470" s="25">
        <v>3230</v>
      </c>
      <c r="E470" s="8">
        <v>1.82</v>
      </c>
      <c r="F470" s="57"/>
      <c r="G470" s="58"/>
    </row>
    <row r="471" spans="1:7" x14ac:dyDescent="0.25">
      <c r="A471" s="47">
        <v>2018</v>
      </c>
      <c r="B471" s="20" t="s">
        <v>309</v>
      </c>
      <c r="C471" s="2" t="s">
        <v>310</v>
      </c>
      <c r="D471" s="25">
        <v>3363</v>
      </c>
      <c r="E471" s="8">
        <v>1.86</v>
      </c>
      <c r="F471" s="57"/>
      <c r="G471" s="58"/>
    </row>
    <row r="472" spans="1:7" x14ac:dyDescent="0.25">
      <c r="A472" s="47">
        <v>2019</v>
      </c>
      <c r="B472" s="20" t="s">
        <v>309</v>
      </c>
      <c r="C472" s="2" t="s">
        <v>310</v>
      </c>
      <c r="D472" s="25">
        <v>3363</v>
      </c>
      <c r="E472" s="8">
        <v>1.82</v>
      </c>
      <c r="G472" s="58"/>
    </row>
    <row r="473" spans="1:7" x14ac:dyDescent="0.25">
      <c r="A473" s="47">
        <v>2020</v>
      </c>
      <c r="B473" s="20" t="s">
        <v>309</v>
      </c>
      <c r="C473" s="2" t="s">
        <v>310</v>
      </c>
      <c r="D473" s="29">
        <v>3230</v>
      </c>
      <c r="E473" s="4">
        <v>1.7</v>
      </c>
      <c r="F473" s="57"/>
      <c r="G473" s="58"/>
    </row>
    <row r="474" spans="1:7" x14ac:dyDescent="0.25">
      <c r="A474" s="47">
        <v>2021</v>
      </c>
      <c r="B474" s="56" t="s">
        <v>309</v>
      </c>
      <c r="C474" s="47" t="s">
        <v>310</v>
      </c>
      <c r="D474" s="59">
        <v>3475</v>
      </c>
      <c r="E474" s="60">
        <v>1.78</v>
      </c>
      <c r="F474" s="57"/>
      <c r="G474" s="58"/>
    </row>
    <row r="475" spans="1:7" x14ac:dyDescent="0.25">
      <c r="A475" s="47">
        <v>2022</v>
      </c>
      <c r="B475" s="56" t="s">
        <v>309</v>
      </c>
      <c r="C475" s="47" t="s">
        <v>310</v>
      </c>
      <c r="D475" s="59">
        <v>3388</v>
      </c>
      <c r="E475" s="61">
        <v>1.69</v>
      </c>
      <c r="G475" s="62"/>
    </row>
    <row r="476" spans="1:7" x14ac:dyDescent="0.25">
      <c r="A476" s="47">
        <v>2023</v>
      </c>
      <c r="B476" s="56" t="s">
        <v>309</v>
      </c>
      <c r="C476" s="47" t="s">
        <v>310</v>
      </c>
      <c r="D476" s="59">
        <v>3581</v>
      </c>
      <c r="E476" s="47">
        <v>1.72</v>
      </c>
      <c r="F476" s="47">
        <v>11.6</v>
      </c>
      <c r="G476" s="47">
        <v>61.6</v>
      </c>
    </row>
    <row r="477" spans="1:7" x14ac:dyDescent="0.25">
      <c r="A477" s="47">
        <v>2015</v>
      </c>
      <c r="B477" s="22" t="s">
        <v>23</v>
      </c>
      <c r="C477" s="12" t="s">
        <v>24</v>
      </c>
      <c r="D477" s="28">
        <v>2832</v>
      </c>
      <c r="E477" s="14">
        <v>1.75</v>
      </c>
    </row>
    <row r="478" spans="1:7" x14ac:dyDescent="0.25">
      <c r="A478" s="47">
        <v>2016</v>
      </c>
      <c r="B478" s="22" t="s">
        <v>23</v>
      </c>
      <c r="C478" s="12" t="s">
        <v>24</v>
      </c>
      <c r="D478" s="28">
        <v>2820</v>
      </c>
      <c r="E478" s="14">
        <v>1.74</v>
      </c>
    </row>
    <row r="479" spans="1:7" x14ac:dyDescent="0.25">
      <c r="A479" s="47">
        <v>2017</v>
      </c>
      <c r="B479" s="22" t="s">
        <v>23</v>
      </c>
      <c r="C479" s="12" t="s">
        <v>24</v>
      </c>
      <c r="D479" s="25">
        <v>2768</v>
      </c>
      <c r="E479" s="8">
        <v>1.68</v>
      </c>
      <c r="F479" s="57"/>
      <c r="G479" s="58"/>
    </row>
    <row r="480" spans="1:7" x14ac:dyDescent="0.25">
      <c r="A480" s="47">
        <v>2018</v>
      </c>
      <c r="B480" s="20" t="s">
        <v>23</v>
      </c>
      <c r="C480" s="2" t="s">
        <v>24</v>
      </c>
      <c r="D480" s="25">
        <v>2638</v>
      </c>
      <c r="E480" s="8">
        <v>1.61</v>
      </c>
      <c r="F480" s="57"/>
      <c r="G480" s="58"/>
    </row>
    <row r="481" spans="1:7" x14ac:dyDescent="0.25">
      <c r="A481" s="47">
        <v>2019</v>
      </c>
      <c r="B481" s="20" t="s">
        <v>23</v>
      </c>
      <c r="C481" s="2" t="s">
        <v>24</v>
      </c>
      <c r="D481" s="25">
        <v>2519</v>
      </c>
      <c r="E481" s="8">
        <v>1.54</v>
      </c>
      <c r="G481" s="58"/>
    </row>
    <row r="482" spans="1:7" x14ac:dyDescent="0.25">
      <c r="A482" s="47">
        <v>2020</v>
      </c>
      <c r="B482" s="20" t="s">
        <v>23</v>
      </c>
      <c r="C482" s="2" t="s">
        <v>24</v>
      </c>
      <c r="D482" s="29">
        <v>2419</v>
      </c>
      <c r="E482" s="4">
        <v>1.48</v>
      </c>
      <c r="F482" s="57"/>
      <c r="G482" s="58"/>
    </row>
    <row r="483" spans="1:7" x14ac:dyDescent="0.25">
      <c r="A483" s="47">
        <v>2021</v>
      </c>
      <c r="B483" s="56" t="s">
        <v>23</v>
      </c>
      <c r="C483" s="47" t="s">
        <v>24</v>
      </c>
      <c r="D483" s="59">
        <v>2586</v>
      </c>
      <c r="E483" s="60">
        <v>1.59</v>
      </c>
      <c r="F483" s="57"/>
      <c r="G483" s="58"/>
    </row>
    <row r="484" spans="1:7" x14ac:dyDescent="0.25">
      <c r="A484" s="47">
        <v>2022</v>
      </c>
      <c r="B484" s="56" t="s">
        <v>23</v>
      </c>
      <c r="C484" s="47" t="s">
        <v>24</v>
      </c>
      <c r="D484" s="59">
        <v>2464</v>
      </c>
      <c r="E484" s="61">
        <v>1.51</v>
      </c>
      <c r="G484" s="62"/>
    </row>
    <row r="485" spans="1:7" x14ac:dyDescent="0.25">
      <c r="A485" s="47">
        <v>2023</v>
      </c>
      <c r="B485" s="56" t="s">
        <v>23</v>
      </c>
      <c r="C485" s="47" t="s">
        <v>24</v>
      </c>
      <c r="D485" s="59">
        <v>2486</v>
      </c>
      <c r="E485" s="47">
        <v>1.49</v>
      </c>
      <c r="F485" s="47">
        <v>7.6</v>
      </c>
      <c r="G485" s="47">
        <v>49.2</v>
      </c>
    </row>
    <row r="486" spans="1:7" x14ac:dyDescent="0.25">
      <c r="A486" s="47">
        <v>2018</v>
      </c>
      <c r="B486" s="20" t="s">
        <v>625</v>
      </c>
      <c r="C486" s="2" t="s">
        <v>626</v>
      </c>
      <c r="D486" s="25">
        <v>3814</v>
      </c>
      <c r="E486" s="8">
        <v>1.59</v>
      </c>
      <c r="F486" s="57"/>
      <c r="G486" s="58"/>
    </row>
    <row r="487" spans="1:7" x14ac:dyDescent="0.25">
      <c r="A487" s="47">
        <v>2019</v>
      </c>
      <c r="B487" s="20" t="s">
        <v>625</v>
      </c>
      <c r="C487" s="2" t="s">
        <v>626</v>
      </c>
      <c r="D487" s="25">
        <v>3508</v>
      </c>
      <c r="E487" s="8">
        <v>1.48</v>
      </c>
      <c r="G487" s="58"/>
    </row>
    <row r="488" spans="1:7" x14ac:dyDescent="0.25">
      <c r="A488" s="47">
        <v>2020</v>
      </c>
      <c r="B488" s="20" t="s">
        <v>625</v>
      </c>
      <c r="C488" s="2" t="s">
        <v>626</v>
      </c>
      <c r="D488" s="29">
        <v>3621</v>
      </c>
      <c r="E488" s="4">
        <v>1.56</v>
      </c>
      <c r="F488" s="57"/>
      <c r="G488" s="58"/>
    </row>
    <row r="489" spans="1:7" x14ac:dyDescent="0.25">
      <c r="A489" s="47">
        <v>2021</v>
      </c>
      <c r="B489" s="56" t="s">
        <v>625</v>
      </c>
      <c r="C489" s="47" t="s">
        <v>626</v>
      </c>
      <c r="D489" s="59">
        <v>3668</v>
      </c>
      <c r="E489" s="60">
        <v>1.41</v>
      </c>
      <c r="F489" s="57"/>
      <c r="G489" s="58"/>
    </row>
    <row r="490" spans="1:7" x14ac:dyDescent="0.25">
      <c r="A490" s="47">
        <v>2022</v>
      </c>
      <c r="B490" s="56" t="s">
        <v>625</v>
      </c>
      <c r="C490" s="47" t="s">
        <v>626</v>
      </c>
      <c r="D490" s="59">
        <v>3332</v>
      </c>
      <c r="E490" s="61">
        <v>1.29</v>
      </c>
      <c r="G490" s="62"/>
    </row>
    <row r="491" spans="1:7" x14ac:dyDescent="0.25">
      <c r="A491" s="47">
        <v>2023</v>
      </c>
      <c r="B491" s="56" t="s">
        <v>625</v>
      </c>
      <c r="C491" s="47" t="s">
        <v>626</v>
      </c>
      <c r="D491" s="59">
        <v>3109</v>
      </c>
      <c r="E491" s="47">
        <v>1.2</v>
      </c>
      <c r="F491" s="47">
        <v>7.7</v>
      </c>
      <c r="G491" s="47">
        <v>40.200000000000003</v>
      </c>
    </row>
    <row r="492" spans="1:7" x14ac:dyDescent="0.25">
      <c r="A492" s="47">
        <v>2018</v>
      </c>
      <c r="B492" s="20" t="s">
        <v>631</v>
      </c>
      <c r="C492" s="2" t="s">
        <v>632</v>
      </c>
      <c r="D492" s="25">
        <v>2841</v>
      </c>
      <c r="E492" s="8">
        <v>1.72</v>
      </c>
      <c r="F492" s="57"/>
      <c r="G492" s="58"/>
    </row>
    <row r="493" spans="1:7" x14ac:dyDescent="0.25">
      <c r="A493" s="47">
        <v>2019</v>
      </c>
      <c r="B493" s="20" t="s">
        <v>631</v>
      </c>
      <c r="C493" s="2" t="s">
        <v>632</v>
      </c>
      <c r="D493" s="25">
        <v>2748</v>
      </c>
      <c r="E493" s="8">
        <v>1.68</v>
      </c>
      <c r="G493" s="58"/>
    </row>
    <row r="494" spans="1:7" x14ac:dyDescent="0.25">
      <c r="A494" s="47">
        <v>2020</v>
      </c>
      <c r="B494" s="20" t="s">
        <v>631</v>
      </c>
      <c r="C494" s="2" t="s">
        <v>632</v>
      </c>
      <c r="D494" s="29">
        <v>2638</v>
      </c>
      <c r="E494" s="4">
        <v>1.59</v>
      </c>
      <c r="F494" s="57"/>
      <c r="G494" s="58"/>
    </row>
    <row r="495" spans="1:7" x14ac:dyDescent="0.25">
      <c r="A495" s="47">
        <v>2021</v>
      </c>
      <c r="B495" s="56" t="s">
        <v>631</v>
      </c>
      <c r="C495" s="47" t="s">
        <v>632</v>
      </c>
      <c r="D495" s="59">
        <v>2755</v>
      </c>
      <c r="E495" s="60">
        <v>1.57</v>
      </c>
      <c r="F495" s="57"/>
      <c r="G495" s="58"/>
    </row>
    <row r="496" spans="1:7" x14ac:dyDescent="0.25">
      <c r="A496" s="47">
        <v>2022</v>
      </c>
      <c r="B496" s="56" t="s">
        <v>631</v>
      </c>
      <c r="C496" s="47" t="s">
        <v>632</v>
      </c>
      <c r="D496" s="59">
        <v>2615</v>
      </c>
      <c r="E496" s="61">
        <v>1.49</v>
      </c>
      <c r="G496" s="62"/>
    </row>
    <row r="497" spans="1:7" x14ac:dyDescent="0.25">
      <c r="A497" s="47">
        <v>2023</v>
      </c>
      <c r="B497" s="56" t="s">
        <v>631</v>
      </c>
      <c r="C497" s="47" t="s">
        <v>632</v>
      </c>
      <c r="D497" s="59">
        <v>2412</v>
      </c>
      <c r="E497" s="47">
        <v>1.36</v>
      </c>
      <c r="F497" s="47">
        <v>6.3</v>
      </c>
      <c r="G497" s="47">
        <v>44.6</v>
      </c>
    </row>
    <row r="498" spans="1:7" x14ac:dyDescent="0.25">
      <c r="A498" s="47">
        <v>2019</v>
      </c>
      <c r="B498" s="20" t="s">
        <v>505</v>
      </c>
      <c r="C498" s="2" t="s">
        <v>506</v>
      </c>
      <c r="D498" s="25">
        <v>5629</v>
      </c>
      <c r="E498" s="8">
        <v>1.78</v>
      </c>
      <c r="G498" s="58"/>
    </row>
    <row r="499" spans="1:7" x14ac:dyDescent="0.25">
      <c r="A499" s="47">
        <v>2020</v>
      </c>
      <c r="B499" s="20" t="s">
        <v>505</v>
      </c>
      <c r="C499" s="2" t="s">
        <v>506</v>
      </c>
      <c r="D499" s="29">
        <v>5543</v>
      </c>
      <c r="E499" s="4">
        <v>1.76</v>
      </c>
      <c r="F499" s="57"/>
      <c r="G499" s="58"/>
    </row>
    <row r="500" spans="1:7" x14ac:dyDescent="0.25">
      <c r="A500" s="47">
        <v>2021</v>
      </c>
      <c r="B500" s="56" t="s">
        <v>505</v>
      </c>
      <c r="C500" s="47" t="s">
        <v>506</v>
      </c>
      <c r="D500" s="59">
        <v>5893</v>
      </c>
      <c r="E500" s="60">
        <v>1.73</v>
      </c>
      <c r="F500" s="57"/>
      <c r="G500" s="58"/>
    </row>
    <row r="501" spans="1:7" x14ac:dyDescent="0.25">
      <c r="A501" s="47">
        <v>2022</v>
      </c>
      <c r="B501" s="56" t="s">
        <v>505</v>
      </c>
      <c r="C501" s="47" t="s">
        <v>506</v>
      </c>
      <c r="D501" s="59">
        <v>5533</v>
      </c>
      <c r="E501" s="61">
        <v>1.62</v>
      </c>
      <c r="G501" s="62"/>
    </row>
    <row r="502" spans="1:7" x14ac:dyDescent="0.25">
      <c r="A502" s="47">
        <v>2023</v>
      </c>
      <c r="B502" s="56" t="s">
        <v>505</v>
      </c>
      <c r="C502" s="47" t="s">
        <v>506</v>
      </c>
      <c r="D502" s="59">
        <v>5585</v>
      </c>
      <c r="E502" s="47">
        <v>1.62</v>
      </c>
      <c r="F502" s="47">
        <v>9.9</v>
      </c>
      <c r="G502" s="47">
        <v>54.6</v>
      </c>
    </row>
    <row r="503" spans="1:7" ht="15" x14ac:dyDescent="0.25">
      <c r="A503" s="47">
        <v>2020</v>
      </c>
      <c r="B503" s="22" t="s">
        <v>165</v>
      </c>
      <c r="C503" s="5" t="s">
        <v>771</v>
      </c>
      <c r="D503" s="29">
        <v>3667</v>
      </c>
      <c r="E503" s="4">
        <v>1.78</v>
      </c>
      <c r="F503" s="57"/>
      <c r="G503" s="58"/>
    </row>
    <row r="504" spans="1:7" x14ac:dyDescent="0.25">
      <c r="A504" s="47">
        <v>2021</v>
      </c>
      <c r="B504" s="56" t="s">
        <v>165</v>
      </c>
      <c r="C504" s="47" t="s">
        <v>166</v>
      </c>
      <c r="D504" s="59">
        <v>3789</v>
      </c>
      <c r="E504" s="60">
        <v>1.65</v>
      </c>
      <c r="F504" s="57"/>
      <c r="G504" s="58"/>
    </row>
    <row r="505" spans="1:7" x14ac:dyDescent="0.25">
      <c r="A505" s="47">
        <v>2022</v>
      </c>
      <c r="B505" s="56" t="s">
        <v>165</v>
      </c>
      <c r="C505" s="47" t="s">
        <v>166</v>
      </c>
      <c r="D505" s="59">
        <v>3714</v>
      </c>
      <c r="E505" s="61">
        <v>1.62</v>
      </c>
      <c r="G505" s="62"/>
    </row>
    <row r="506" spans="1:7" x14ac:dyDescent="0.25">
      <c r="A506" s="47">
        <v>2023</v>
      </c>
      <c r="B506" s="56" t="s">
        <v>165</v>
      </c>
      <c r="C506" s="47" t="s">
        <v>166</v>
      </c>
      <c r="D506" s="59">
        <v>3587</v>
      </c>
      <c r="E506" s="47">
        <v>1.56</v>
      </c>
      <c r="F506" s="47">
        <v>9.6999999999999993</v>
      </c>
      <c r="G506" s="47">
        <v>52.3</v>
      </c>
    </row>
    <row r="507" spans="1:7" ht="15" x14ac:dyDescent="0.25">
      <c r="A507" s="47">
        <v>2020</v>
      </c>
      <c r="B507" s="22" t="s">
        <v>167</v>
      </c>
      <c r="C507" s="5" t="s">
        <v>772</v>
      </c>
      <c r="D507" s="29">
        <v>4388</v>
      </c>
      <c r="E507" s="4">
        <v>1.81</v>
      </c>
      <c r="F507" s="57"/>
      <c r="G507" s="58"/>
    </row>
    <row r="508" spans="1:7" x14ac:dyDescent="0.25">
      <c r="A508" s="47">
        <v>2021</v>
      </c>
      <c r="B508" s="56" t="s">
        <v>167</v>
      </c>
      <c r="C508" s="47" t="s">
        <v>168</v>
      </c>
      <c r="D508" s="59">
        <v>4647</v>
      </c>
      <c r="E508" s="60">
        <v>1.63</v>
      </c>
      <c r="F508" s="57"/>
      <c r="G508" s="58"/>
    </row>
    <row r="509" spans="1:7" x14ac:dyDescent="0.25">
      <c r="A509" s="47">
        <v>2022</v>
      </c>
      <c r="B509" s="56" t="s">
        <v>167</v>
      </c>
      <c r="C509" s="47" t="s">
        <v>168</v>
      </c>
      <c r="D509" s="59">
        <v>4451</v>
      </c>
      <c r="E509" s="61">
        <v>1.56</v>
      </c>
      <c r="G509" s="62"/>
    </row>
    <row r="510" spans="1:7" x14ac:dyDescent="0.25">
      <c r="A510" s="47">
        <v>2023</v>
      </c>
      <c r="B510" s="56" t="s">
        <v>167</v>
      </c>
      <c r="C510" s="47" t="s">
        <v>168</v>
      </c>
      <c r="D510" s="59">
        <v>4524</v>
      </c>
      <c r="E510" s="47">
        <v>1.57</v>
      </c>
      <c r="F510" s="47">
        <v>10.4</v>
      </c>
      <c r="G510" s="47">
        <v>53.5</v>
      </c>
    </row>
    <row r="511" spans="1:7" x14ac:dyDescent="0.25">
      <c r="A511" s="47">
        <v>2023</v>
      </c>
      <c r="B511" s="56" t="s">
        <v>55</v>
      </c>
      <c r="C511" s="47" t="s">
        <v>56</v>
      </c>
      <c r="D511" s="59">
        <v>2256</v>
      </c>
      <c r="E511" s="47">
        <v>1.45</v>
      </c>
      <c r="F511" s="47">
        <v>8.1</v>
      </c>
      <c r="G511" s="47">
        <v>49.6</v>
      </c>
    </row>
    <row r="512" spans="1:7" x14ac:dyDescent="0.25">
      <c r="A512" s="47">
        <v>2023</v>
      </c>
      <c r="B512" s="56" t="s">
        <v>57</v>
      </c>
      <c r="C512" s="47" t="s">
        <v>58</v>
      </c>
      <c r="D512" s="59">
        <v>1642</v>
      </c>
      <c r="E512" s="47">
        <v>1.39</v>
      </c>
      <c r="F512" s="47">
        <v>7.2</v>
      </c>
      <c r="G512" s="47">
        <v>46.9</v>
      </c>
    </row>
    <row r="513" spans="1:7" x14ac:dyDescent="0.25">
      <c r="A513" s="47">
        <v>2023</v>
      </c>
      <c r="B513" s="56" t="s">
        <v>131</v>
      </c>
      <c r="C513" s="47" t="s">
        <v>132</v>
      </c>
      <c r="D513" s="59">
        <v>4777</v>
      </c>
      <c r="E513" s="47">
        <v>1.48</v>
      </c>
      <c r="F513" s="47">
        <v>7.6</v>
      </c>
      <c r="G513" s="47">
        <v>49.6</v>
      </c>
    </row>
    <row r="514" spans="1:7" x14ac:dyDescent="0.25">
      <c r="A514" s="47">
        <v>2023</v>
      </c>
      <c r="B514" s="56" t="s">
        <v>645</v>
      </c>
      <c r="C514" s="47" t="s">
        <v>646</v>
      </c>
      <c r="D514" s="59">
        <v>4734</v>
      </c>
      <c r="E514" s="47">
        <v>1.53</v>
      </c>
      <c r="F514" s="47">
        <v>8.1</v>
      </c>
      <c r="G514" s="47">
        <v>51.1</v>
      </c>
    </row>
    <row r="515" spans="1:7" x14ac:dyDescent="0.25">
      <c r="A515" s="47">
        <v>2015</v>
      </c>
      <c r="B515" s="22" t="s">
        <v>795</v>
      </c>
      <c r="C515" s="12" t="s">
        <v>796</v>
      </c>
      <c r="D515" s="59">
        <v>2330</v>
      </c>
      <c r="E515" s="60">
        <v>1.98</v>
      </c>
    </row>
    <row r="516" spans="1:7" x14ac:dyDescent="0.25">
      <c r="A516" s="47">
        <v>2016</v>
      </c>
      <c r="B516" s="22" t="s">
        <v>795</v>
      </c>
      <c r="C516" s="12" t="s">
        <v>796</v>
      </c>
      <c r="D516" s="28">
        <v>2280</v>
      </c>
      <c r="E516" s="14">
        <v>1.87</v>
      </c>
    </row>
    <row r="517" spans="1:7" x14ac:dyDescent="0.25">
      <c r="A517" s="47">
        <v>2017</v>
      </c>
      <c r="B517" s="22" t="s">
        <v>795</v>
      </c>
      <c r="C517" s="12" t="s">
        <v>796</v>
      </c>
      <c r="D517" s="25">
        <v>2331</v>
      </c>
      <c r="E517" s="8">
        <v>1.88</v>
      </c>
    </row>
    <row r="518" spans="1:7" x14ac:dyDescent="0.25">
      <c r="A518" s="47">
        <v>2018</v>
      </c>
      <c r="B518" s="20" t="s">
        <v>795</v>
      </c>
      <c r="C518" s="2" t="s">
        <v>796</v>
      </c>
      <c r="D518" s="25">
        <v>2200</v>
      </c>
      <c r="E518" s="8">
        <v>1.73</v>
      </c>
      <c r="F518" s="57"/>
      <c r="G518" s="58"/>
    </row>
    <row r="519" spans="1:7" x14ac:dyDescent="0.25">
      <c r="A519" s="47">
        <v>2015</v>
      </c>
      <c r="B519" s="22" t="s">
        <v>797</v>
      </c>
      <c r="C519" s="12" t="s">
        <v>798</v>
      </c>
      <c r="D519" s="59">
        <v>872</v>
      </c>
      <c r="E519" s="60">
        <v>1.89</v>
      </c>
    </row>
    <row r="520" spans="1:7" x14ac:dyDescent="0.25">
      <c r="A520" s="47">
        <v>2016</v>
      </c>
      <c r="B520" s="22" t="s">
        <v>797</v>
      </c>
      <c r="C520" s="12" t="s">
        <v>798</v>
      </c>
      <c r="D520" s="28">
        <v>902</v>
      </c>
      <c r="E520" s="14">
        <v>1.94</v>
      </c>
    </row>
    <row r="521" spans="1:7" x14ac:dyDescent="0.25">
      <c r="A521" s="47">
        <v>2017</v>
      </c>
      <c r="B521" s="22" t="s">
        <v>797</v>
      </c>
      <c r="C521" s="12" t="s">
        <v>798</v>
      </c>
      <c r="D521" s="25">
        <v>833</v>
      </c>
      <c r="E521" s="8">
        <v>1.82</v>
      </c>
    </row>
    <row r="522" spans="1:7" x14ac:dyDescent="0.25">
      <c r="A522" s="47">
        <v>2018</v>
      </c>
      <c r="B522" s="20" t="s">
        <v>797</v>
      </c>
      <c r="C522" s="2" t="s">
        <v>798</v>
      </c>
      <c r="D522" s="25">
        <v>860</v>
      </c>
      <c r="E522" s="8">
        <v>1.88</v>
      </c>
      <c r="F522" s="57"/>
      <c r="G522" s="58"/>
    </row>
    <row r="523" spans="1:7" x14ac:dyDescent="0.25">
      <c r="A523" s="47">
        <v>2015</v>
      </c>
      <c r="B523" s="22" t="s">
        <v>799</v>
      </c>
      <c r="C523" s="12" t="s">
        <v>800</v>
      </c>
      <c r="D523" s="59">
        <v>744</v>
      </c>
      <c r="E523" s="60">
        <v>1.92</v>
      </c>
    </row>
    <row r="524" spans="1:7" x14ac:dyDescent="0.25">
      <c r="A524" s="47">
        <v>2016</v>
      </c>
      <c r="B524" s="22" t="s">
        <v>799</v>
      </c>
      <c r="C524" s="12" t="s">
        <v>800</v>
      </c>
      <c r="D524" s="28">
        <v>754</v>
      </c>
      <c r="E524" s="14">
        <v>1.92</v>
      </c>
    </row>
    <row r="525" spans="1:7" x14ac:dyDescent="0.25">
      <c r="A525" s="47">
        <v>2017</v>
      </c>
      <c r="B525" s="22" t="s">
        <v>799</v>
      </c>
      <c r="C525" s="12" t="s">
        <v>800</v>
      </c>
      <c r="D525" s="25">
        <v>680</v>
      </c>
      <c r="E525" s="8">
        <v>1.73</v>
      </c>
    </row>
    <row r="526" spans="1:7" x14ac:dyDescent="0.25">
      <c r="A526" s="47">
        <v>2018</v>
      </c>
      <c r="B526" s="20" t="s">
        <v>799</v>
      </c>
      <c r="C526" s="2" t="s">
        <v>800</v>
      </c>
      <c r="D526" s="25">
        <v>727</v>
      </c>
      <c r="E526" s="8">
        <v>1.86</v>
      </c>
      <c r="F526" s="57"/>
      <c r="G526" s="58"/>
    </row>
    <row r="527" spans="1:7" x14ac:dyDescent="0.25">
      <c r="A527" s="47">
        <v>2015</v>
      </c>
      <c r="B527" s="22" t="s">
        <v>801</v>
      </c>
      <c r="C527" s="12" t="s">
        <v>802</v>
      </c>
      <c r="D527" s="59">
        <v>2194</v>
      </c>
      <c r="E527" s="60">
        <v>1.97</v>
      </c>
    </row>
    <row r="528" spans="1:7" x14ac:dyDescent="0.25">
      <c r="A528" s="47">
        <v>2016</v>
      </c>
      <c r="B528" s="22" t="s">
        <v>801</v>
      </c>
      <c r="C528" s="12" t="s">
        <v>802</v>
      </c>
      <c r="D528" s="28">
        <v>2166</v>
      </c>
      <c r="E528" s="14">
        <v>1.95</v>
      </c>
    </row>
    <row r="529" spans="1:7" x14ac:dyDescent="0.25">
      <c r="A529" s="47">
        <v>2017</v>
      </c>
      <c r="B529" s="22" t="s">
        <v>801</v>
      </c>
      <c r="C529" s="12" t="s">
        <v>802</v>
      </c>
      <c r="D529" s="25">
        <v>2068</v>
      </c>
      <c r="E529" s="8">
        <v>1.97</v>
      </c>
    </row>
    <row r="530" spans="1:7" x14ac:dyDescent="0.25">
      <c r="A530" s="47">
        <v>2018</v>
      </c>
      <c r="B530" s="20" t="s">
        <v>801</v>
      </c>
      <c r="C530" s="2" t="s">
        <v>802</v>
      </c>
      <c r="D530" s="25">
        <v>2072</v>
      </c>
      <c r="E530" s="8">
        <v>2</v>
      </c>
      <c r="F530" s="57"/>
      <c r="G530" s="58"/>
    </row>
    <row r="531" spans="1:7" x14ac:dyDescent="0.25">
      <c r="A531" s="47">
        <v>2015</v>
      </c>
      <c r="B531" s="22" t="s">
        <v>321</v>
      </c>
      <c r="C531" s="12" t="s">
        <v>322</v>
      </c>
      <c r="D531" s="59">
        <v>1447</v>
      </c>
      <c r="E531" s="60">
        <v>1.45</v>
      </c>
    </row>
    <row r="532" spans="1:7" x14ac:dyDescent="0.25">
      <c r="A532" s="47">
        <v>2016</v>
      </c>
      <c r="B532" s="22" t="s">
        <v>321</v>
      </c>
      <c r="C532" s="12" t="s">
        <v>322</v>
      </c>
      <c r="D532" s="28">
        <v>1413</v>
      </c>
      <c r="E532" s="14">
        <v>1.45</v>
      </c>
    </row>
    <row r="533" spans="1:7" x14ac:dyDescent="0.25">
      <c r="A533" s="47">
        <v>2017</v>
      </c>
      <c r="B533" s="22" t="s">
        <v>321</v>
      </c>
      <c r="C533" s="12" t="s">
        <v>322</v>
      </c>
      <c r="D533" s="25">
        <v>1291</v>
      </c>
      <c r="E533" s="8">
        <v>1.55</v>
      </c>
      <c r="F533" s="57"/>
      <c r="G533" s="58"/>
    </row>
    <row r="534" spans="1:7" x14ac:dyDescent="0.25">
      <c r="A534" s="47">
        <v>2018</v>
      </c>
      <c r="B534" s="20" t="s">
        <v>321</v>
      </c>
      <c r="C534" s="2" t="s">
        <v>322</v>
      </c>
      <c r="D534" s="25">
        <v>1417</v>
      </c>
      <c r="E534" s="8">
        <v>1.79</v>
      </c>
      <c r="F534" s="57"/>
      <c r="G534" s="58"/>
    </row>
    <row r="535" spans="1:7" x14ac:dyDescent="0.25">
      <c r="A535" s="47">
        <v>2019</v>
      </c>
      <c r="B535" s="20" t="s">
        <v>321</v>
      </c>
      <c r="C535" s="2" t="s">
        <v>322</v>
      </c>
      <c r="D535" s="25">
        <v>1335</v>
      </c>
      <c r="E535" s="8">
        <v>1.8</v>
      </c>
      <c r="G535" s="58"/>
    </row>
    <row r="536" spans="1:7" x14ac:dyDescent="0.25">
      <c r="A536" s="47">
        <v>2020</v>
      </c>
      <c r="B536" s="20" t="s">
        <v>321</v>
      </c>
      <c r="C536" s="2" t="s">
        <v>322</v>
      </c>
      <c r="D536" s="29">
        <v>1220</v>
      </c>
      <c r="E536" s="4">
        <v>1.87</v>
      </c>
      <c r="F536" s="57"/>
      <c r="G536" s="58"/>
    </row>
    <row r="537" spans="1:7" x14ac:dyDescent="0.25">
      <c r="A537" s="47">
        <v>2021</v>
      </c>
      <c r="B537" s="56" t="s">
        <v>321</v>
      </c>
      <c r="C537" s="47" t="s">
        <v>322</v>
      </c>
      <c r="D537" s="59">
        <v>1293</v>
      </c>
      <c r="E537" s="60">
        <v>1.04</v>
      </c>
      <c r="F537" s="57"/>
      <c r="G537" s="58"/>
    </row>
    <row r="538" spans="1:7" x14ac:dyDescent="0.25">
      <c r="A538" s="47">
        <v>2022</v>
      </c>
      <c r="B538" s="56" t="s">
        <v>321</v>
      </c>
      <c r="C538" s="47" t="s">
        <v>322</v>
      </c>
      <c r="D538" s="59">
        <v>1229</v>
      </c>
      <c r="E538" s="61">
        <v>1</v>
      </c>
      <c r="G538" s="65"/>
    </row>
    <row r="539" spans="1:7" x14ac:dyDescent="0.25">
      <c r="A539" s="47">
        <v>2023</v>
      </c>
      <c r="B539" s="56" t="s">
        <v>321</v>
      </c>
      <c r="C539" s="47" t="s">
        <v>322</v>
      </c>
      <c r="D539" s="59">
        <v>1147</v>
      </c>
      <c r="E539" s="47">
        <v>0.91</v>
      </c>
      <c r="F539" s="47">
        <v>7.6</v>
      </c>
      <c r="G539" s="47">
        <v>27.5</v>
      </c>
    </row>
    <row r="540" spans="1:7" x14ac:dyDescent="0.25">
      <c r="A540" s="47">
        <v>2015</v>
      </c>
      <c r="B540" s="22" t="s">
        <v>323</v>
      </c>
      <c r="C540" s="12" t="s">
        <v>324</v>
      </c>
      <c r="D540" s="59">
        <v>1042</v>
      </c>
      <c r="E540" s="60">
        <v>2.02</v>
      </c>
    </row>
    <row r="541" spans="1:7" x14ac:dyDescent="0.25">
      <c r="A541" s="47">
        <v>2016</v>
      </c>
      <c r="B541" s="22" t="s">
        <v>323</v>
      </c>
      <c r="C541" s="12" t="s">
        <v>324</v>
      </c>
      <c r="D541" s="28">
        <v>979</v>
      </c>
      <c r="E541" s="14">
        <v>1.92</v>
      </c>
    </row>
    <row r="542" spans="1:7" x14ac:dyDescent="0.25">
      <c r="A542" s="47">
        <v>2017</v>
      </c>
      <c r="B542" s="22" t="s">
        <v>323</v>
      </c>
      <c r="C542" s="12" t="s">
        <v>324</v>
      </c>
      <c r="D542" s="25">
        <v>960</v>
      </c>
      <c r="E542" s="8">
        <v>1.84</v>
      </c>
      <c r="F542" s="57"/>
      <c r="G542" s="58"/>
    </row>
    <row r="543" spans="1:7" x14ac:dyDescent="0.25">
      <c r="A543" s="47">
        <v>2018</v>
      </c>
      <c r="B543" s="20" t="s">
        <v>323</v>
      </c>
      <c r="C543" s="2" t="s">
        <v>324</v>
      </c>
      <c r="D543" s="25">
        <v>872</v>
      </c>
      <c r="E543" s="8">
        <v>1.69</v>
      </c>
      <c r="F543" s="57"/>
      <c r="G543" s="58"/>
    </row>
    <row r="544" spans="1:7" x14ac:dyDescent="0.25">
      <c r="A544" s="47">
        <v>2019</v>
      </c>
      <c r="B544" s="20" t="s">
        <v>323</v>
      </c>
      <c r="C544" s="2" t="s">
        <v>324</v>
      </c>
      <c r="D544" s="25">
        <v>866</v>
      </c>
      <c r="E544" s="8">
        <v>1.69</v>
      </c>
      <c r="G544" s="58"/>
    </row>
    <row r="545" spans="1:7" x14ac:dyDescent="0.25">
      <c r="A545" s="47">
        <v>2020</v>
      </c>
      <c r="B545" s="20" t="s">
        <v>323</v>
      </c>
      <c r="C545" s="2" t="s">
        <v>324</v>
      </c>
      <c r="D545" s="29">
        <v>802</v>
      </c>
      <c r="E545" s="4">
        <v>1.58</v>
      </c>
      <c r="F545" s="57"/>
      <c r="G545" s="58"/>
    </row>
    <row r="546" spans="1:7" x14ac:dyDescent="0.25">
      <c r="A546" s="47">
        <v>2021</v>
      </c>
      <c r="B546" s="56" t="s">
        <v>323</v>
      </c>
      <c r="C546" s="47" t="s">
        <v>324</v>
      </c>
      <c r="D546" s="59">
        <v>837</v>
      </c>
      <c r="E546" s="60">
        <v>1.61</v>
      </c>
      <c r="F546" s="57"/>
      <c r="G546" s="58"/>
    </row>
    <row r="547" spans="1:7" x14ac:dyDescent="0.25">
      <c r="A547" s="47">
        <v>2022</v>
      </c>
      <c r="B547" s="56" t="s">
        <v>323</v>
      </c>
      <c r="C547" s="47" t="s">
        <v>324</v>
      </c>
      <c r="D547" s="59">
        <v>851</v>
      </c>
      <c r="E547" s="61">
        <v>1.63</v>
      </c>
      <c r="G547" s="65"/>
    </row>
    <row r="548" spans="1:7" x14ac:dyDescent="0.25">
      <c r="A548" s="47">
        <v>2023</v>
      </c>
      <c r="B548" s="56" t="s">
        <v>323</v>
      </c>
      <c r="C548" s="47" t="s">
        <v>324</v>
      </c>
      <c r="D548" s="59">
        <v>813</v>
      </c>
      <c r="E548" s="47">
        <v>1.52</v>
      </c>
      <c r="F548" s="47">
        <v>8.9</v>
      </c>
      <c r="G548" s="47">
        <v>50.9</v>
      </c>
    </row>
    <row r="549" spans="1:7" x14ac:dyDescent="0.25">
      <c r="A549" s="47">
        <v>2015</v>
      </c>
      <c r="B549" s="22" t="s">
        <v>325</v>
      </c>
      <c r="C549" s="12" t="s">
        <v>326</v>
      </c>
      <c r="D549" s="59">
        <v>1175</v>
      </c>
      <c r="E549" s="60">
        <v>2.09</v>
      </c>
    </row>
    <row r="550" spans="1:7" x14ac:dyDescent="0.25">
      <c r="A550" s="47">
        <v>2016</v>
      </c>
      <c r="B550" s="22" t="s">
        <v>325</v>
      </c>
      <c r="C550" s="12" t="s">
        <v>326</v>
      </c>
      <c r="D550" s="28">
        <v>1130</v>
      </c>
      <c r="E550" s="14">
        <v>1.99</v>
      </c>
    </row>
    <row r="551" spans="1:7" x14ac:dyDescent="0.25">
      <c r="A551" s="47">
        <v>2017</v>
      </c>
      <c r="B551" s="22" t="s">
        <v>325</v>
      </c>
      <c r="C551" s="12" t="s">
        <v>326</v>
      </c>
      <c r="D551" s="25">
        <v>1155</v>
      </c>
      <c r="E551" s="8">
        <v>2.0299999999999998</v>
      </c>
      <c r="F551" s="57"/>
      <c r="G551" s="58"/>
    </row>
    <row r="552" spans="1:7" x14ac:dyDescent="0.25">
      <c r="A552" s="47">
        <v>2018</v>
      </c>
      <c r="B552" s="20" t="s">
        <v>325</v>
      </c>
      <c r="C552" s="2" t="s">
        <v>326</v>
      </c>
      <c r="D552" s="25">
        <v>1049</v>
      </c>
      <c r="E552" s="8">
        <v>1.83</v>
      </c>
      <c r="F552" s="57"/>
      <c r="G552" s="58"/>
    </row>
    <row r="553" spans="1:7" x14ac:dyDescent="0.25">
      <c r="A553" s="47">
        <v>2019</v>
      </c>
      <c r="B553" s="20" t="s">
        <v>325</v>
      </c>
      <c r="C553" s="2" t="s">
        <v>326</v>
      </c>
      <c r="D553" s="25">
        <v>1033</v>
      </c>
      <c r="E553" s="8">
        <v>1.82</v>
      </c>
      <c r="G553" s="58"/>
    </row>
    <row r="554" spans="1:7" x14ac:dyDescent="0.25">
      <c r="A554" s="47">
        <v>2020</v>
      </c>
      <c r="B554" s="20" t="s">
        <v>325</v>
      </c>
      <c r="C554" s="2" t="s">
        <v>326</v>
      </c>
      <c r="D554" s="29">
        <v>996</v>
      </c>
      <c r="E554" s="4">
        <v>1.77</v>
      </c>
      <c r="F554" s="57"/>
      <c r="G554" s="58"/>
    </row>
    <row r="555" spans="1:7" x14ac:dyDescent="0.25">
      <c r="A555" s="47">
        <v>2021</v>
      </c>
      <c r="B555" s="56" t="s">
        <v>325</v>
      </c>
      <c r="C555" s="47" t="s">
        <v>326</v>
      </c>
      <c r="D555" s="59">
        <v>1023</v>
      </c>
      <c r="E555" s="60">
        <v>1.71</v>
      </c>
      <c r="F555" s="57"/>
      <c r="G555" s="58"/>
    </row>
    <row r="556" spans="1:7" x14ac:dyDescent="0.25">
      <c r="A556" s="47">
        <v>2022</v>
      </c>
      <c r="B556" s="56" t="s">
        <v>325</v>
      </c>
      <c r="C556" s="47" t="s">
        <v>326</v>
      </c>
      <c r="D556" s="59">
        <v>1067</v>
      </c>
      <c r="E556" s="61">
        <v>1.82</v>
      </c>
      <c r="G556" s="62"/>
    </row>
    <row r="557" spans="1:7" x14ac:dyDescent="0.25">
      <c r="A557" s="47">
        <v>2023</v>
      </c>
      <c r="B557" s="56" t="s">
        <v>325</v>
      </c>
      <c r="C557" s="47" t="s">
        <v>326</v>
      </c>
      <c r="D557" s="59">
        <v>979</v>
      </c>
      <c r="E557" s="47">
        <v>1.66</v>
      </c>
      <c r="F557" s="47">
        <v>9.5</v>
      </c>
      <c r="G557" s="47">
        <v>56.1</v>
      </c>
    </row>
    <row r="558" spans="1:7" x14ac:dyDescent="0.25">
      <c r="A558" s="47">
        <v>2015</v>
      </c>
      <c r="B558" s="22" t="s">
        <v>327</v>
      </c>
      <c r="C558" s="12" t="s">
        <v>328</v>
      </c>
      <c r="D558" s="59">
        <v>2033</v>
      </c>
      <c r="E558" s="60">
        <v>1.97</v>
      </c>
    </row>
    <row r="559" spans="1:7" x14ac:dyDescent="0.25">
      <c r="A559" s="47">
        <v>2016</v>
      </c>
      <c r="B559" s="22" t="s">
        <v>327</v>
      </c>
      <c r="C559" s="12" t="s">
        <v>328</v>
      </c>
      <c r="D559" s="28">
        <v>1973</v>
      </c>
      <c r="E559" s="14">
        <v>1.9</v>
      </c>
    </row>
    <row r="560" spans="1:7" x14ac:dyDescent="0.25">
      <c r="A560" s="47">
        <v>2017</v>
      </c>
      <c r="B560" s="22" t="s">
        <v>327</v>
      </c>
      <c r="C560" s="12" t="s">
        <v>328</v>
      </c>
      <c r="D560" s="25">
        <v>1870</v>
      </c>
      <c r="E560" s="8">
        <v>1.79</v>
      </c>
      <c r="F560" s="57"/>
      <c r="G560" s="58"/>
    </row>
    <row r="561" spans="1:7" x14ac:dyDescent="0.25">
      <c r="A561" s="47">
        <v>2018</v>
      </c>
      <c r="B561" s="20" t="s">
        <v>327</v>
      </c>
      <c r="C561" s="2" t="s">
        <v>328</v>
      </c>
      <c r="D561" s="25">
        <v>1832</v>
      </c>
      <c r="E561" s="8">
        <v>1.75</v>
      </c>
      <c r="F561" s="57"/>
      <c r="G561" s="58"/>
    </row>
    <row r="562" spans="1:7" x14ac:dyDescent="0.25">
      <c r="A562" s="47">
        <v>2019</v>
      </c>
      <c r="B562" s="20" t="s">
        <v>327</v>
      </c>
      <c r="C562" s="2" t="s">
        <v>328</v>
      </c>
      <c r="D562" s="25">
        <v>1867</v>
      </c>
      <c r="E562" s="8">
        <v>1.79</v>
      </c>
      <c r="G562" s="58"/>
    </row>
    <row r="563" spans="1:7" x14ac:dyDescent="0.25">
      <c r="A563" s="47">
        <v>2020</v>
      </c>
      <c r="B563" s="20" t="s">
        <v>327</v>
      </c>
      <c r="C563" s="2" t="s">
        <v>328</v>
      </c>
      <c r="D563" s="29">
        <v>1783</v>
      </c>
      <c r="E563" s="4">
        <v>1.71</v>
      </c>
      <c r="F563" s="57"/>
      <c r="G563" s="58"/>
    </row>
    <row r="564" spans="1:7" x14ac:dyDescent="0.25">
      <c r="A564" s="47">
        <v>2021</v>
      </c>
      <c r="B564" s="56" t="s">
        <v>327</v>
      </c>
      <c r="C564" s="47" t="s">
        <v>328</v>
      </c>
      <c r="D564" s="59">
        <v>1890</v>
      </c>
      <c r="E564" s="60">
        <v>1.68</v>
      </c>
      <c r="F564" s="57"/>
      <c r="G564" s="58"/>
    </row>
    <row r="565" spans="1:7" x14ac:dyDescent="0.25">
      <c r="A565" s="47">
        <v>2022</v>
      </c>
      <c r="B565" s="56" t="s">
        <v>327</v>
      </c>
      <c r="C565" s="47" t="s">
        <v>328</v>
      </c>
      <c r="D565" s="59">
        <v>1707</v>
      </c>
      <c r="E565" s="61">
        <v>1.49</v>
      </c>
      <c r="G565" s="62"/>
    </row>
    <row r="566" spans="1:7" x14ac:dyDescent="0.25">
      <c r="A566" s="47">
        <v>2023</v>
      </c>
      <c r="B566" s="56" t="s">
        <v>327</v>
      </c>
      <c r="C566" s="47" t="s">
        <v>328</v>
      </c>
      <c r="D566" s="59">
        <v>1714</v>
      </c>
      <c r="E566" s="47">
        <v>1.48</v>
      </c>
      <c r="F566" s="47">
        <v>9.1999999999999993</v>
      </c>
      <c r="G566" s="47">
        <v>52</v>
      </c>
    </row>
    <row r="567" spans="1:7" x14ac:dyDescent="0.25">
      <c r="A567" s="47">
        <v>2015</v>
      </c>
      <c r="B567" s="22" t="s">
        <v>329</v>
      </c>
      <c r="C567" s="12" t="s">
        <v>330</v>
      </c>
      <c r="D567" s="59">
        <v>1772</v>
      </c>
      <c r="E567" s="60">
        <v>1.95</v>
      </c>
    </row>
    <row r="568" spans="1:7" x14ac:dyDescent="0.25">
      <c r="A568" s="47">
        <v>2016</v>
      </c>
      <c r="B568" s="22" t="s">
        <v>329</v>
      </c>
      <c r="C568" s="12" t="s">
        <v>330</v>
      </c>
      <c r="D568" s="28">
        <v>1737</v>
      </c>
      <c r="E568" s="14">
        <v>1.88</v>
      </c>
    </row>
    <row r="569" spans="1:7" x14ac:dyDescent="0.25">
      <c r="A569" s="47">
        <v>2017</v>
      </c>
      <c r="B569" s="22" t="s">
        <v>329</v>
      </c>
      <c r="C569" s="12" t="s">
        <v>330</v>
      </c>
      <c r="D569" s="25">
        <v>1618</v>
      </c>
      <c r="E569" s="8">
        <v>1.79</v>
      </c>
      <c r="F569" s="57"/>
      <c r="G569" s="58"/>
    </row>
    <row r="570" spans="1:7" x14ac:dyDescent="0.25">
      <c r="A570" s="47">
        <v>2018</v>
      </c>
      <c r="B570" s="20" t="s">
        <v>329</v>
      </c>
      <c r="C570" s="2" t="s">
        <v>330</v>
      </c>
      <c r="D570" s="25">
        <v>1647</v>
      </c>
      <c r="E570" s="8">
        <v>1.85</v>
      </c>
      <c r="F570" s="57"/>
      <c r="G570" s="58"/>
    </row>
    <row r="571" spans="1:7" x14ac:dyDescent="0.25">
      <c r="A571" s="47">
        <v>2019</v>
      </c>
      <c r="B571" s="20" t="s">
        <v>329</v>
      </c>
      <c r="C571" s="2" t="s">
        <v>330</v>
      </c>
      <c r="D571" s="25">
        <v>1547</v>
      </c>
      <c r="E571" s="8">
        <v>1.74</v>
      </c>
      <c r="G571" s="58"/>
    </row>
    <row r="572" spans="1:7" x14ac:dyDescent="0.25">
      <c r="A572" s="47">
        <v>2020</v>
      </c>
      <c r="B572" s="20" t="s">
        <v>329</v>
      </c>
      <c r="C572" s="2" t="s">
        <v>330</v>
      </c>
      <c r="D572" s="29">
        <v>1559</v>
      </c>
      <c r="E572" s="4">
        <v>1.77</v>
      </c>
      <c r="F572" s="57"/>
      <c r="G572" s="58"/>
    </row>
    <row r="573" spans="1:7" x14ac:dyDescent="0.25">
      <c r="A573" s="47">
        <v>2021</v>
      </c>
      <c r="B573" s="56" t="s">
        <v>329</v>
      </c>
      <c r="C573" s="47" t="s">
        <v>330</v>
      </c>
      <c r="D573" s="59">
        <v>1634</v>
      </c>
      <c r="E573" s="60">
        <v>1.66</v>
      </c>
      <c r="F573" s="57"/>
      <c r="G573" s="58"/>
    </row>
    <row r="574" spans="1:7" x14ac:dyDescent="0.25">
      <c r="A574" s="47">
        <v>2022</v>
      </c>
      <c r="B574" s="56" t="s">
        <v>329</v>
      </c>
      <c r="C574" s="47" t="s">
        <v>330</v>
      </c>
      <c r="D574" s="59">
        <v>1541</v>
      </c>
      <c r="E574" s="61">
        <v>1.56</v>
      </c>
      <c r="G574" s="62"/>
    </row>
    <row r="575" spans="1:7" x14ac:dyDescent="0.25">
      <c r="A575" s="47">
        <v>2023</v>
      </c>
      <c r="B575" s="56" t="s">
        <v>329</v>
      </c>
      <c r="C575" s="47" t="s">
        <v>330</v>
      </c>
      <c r="D575" s="59">
        <v>1555</v>
      </c>
      <c r="E575" s="47">
        <v>1.55</v>
      </c>
      <c r="F575" s="47">
        <v>9.1999999999999993</v>
      </c>
      <c r="G575" s="47">
        <v>52.7</v>
      </c>
    </row>
    <row r="576" spans="1:7" x14ac:dyDescent="0.25">
      <c r="A576" s="47">
        <v>2015</v>
      </c>
      <c r="B576" s="22" t="s">
        <v>727</v>
      </c>
      <c r="C576" s="12" t="s">
        <v>728</v>
      </c>
      <c r="D576" s="59">
        <v>893</v>
      </c>
      <c r="E576" s="60">
        <v>1.84</v>
      </c>
    </row>
    <row r="577" spans="1:7" x14ac:dyDescent="0.25">
      <c r="A577" s="47">
        <v>2016</v>
      </c>
      <c r="B577" s="22" t="s">
        <v>727</v>
      </c>
      <c r="C577" s="12" t="s">
        <v>728</v>
      </c>
      <c r="D577" s="28">
        <v>902</v>
      </c>
      <c r="E577" s="14">
        <v>1.87</v>
      </c>
    </row>
    <row r="578" spans="1:7" x14ac:dyDescent="0.25">
      <c r="A578" s="47">
        <v>2017</v>
      </c>
      <c r="B578" s="22" t="s">
        <v>727</v>
      </c>
      <c r="C578" s="12" t="s">
        <v>728</v>
      </c>
      <c r="D578" s="25">
        <v>903</v>
      </c>
      <c r="E578" s="8">
        <v>1.85</v>
      </c>
      <c r="F578" s="57"/>
      <c r="G578" s="58"/>
    </row>
    <row r="579" spans="1:7" x14ac:dyDescent="0.25">
      <c r="A579" s="47">
        <v>2018</v>
      </c>
      <c r="B579" s="20" t="s">
        <v>727</v>
      </c>
      <c r="C579" s="2" t="s">
        <v>728</v>
      </c>
      <c r="D579" s="25">
        <v>860</v>
      </c>
      <c r="E579" s="8">
        <v>1.75</v>
      </c>
      <c r="F579" s="57"/>
      <c r="G579" s="58"/>
    </row>
    <row r="580" spans="1:7" x14ac:dyDescent="0.25">
      <c r="A580" s="47">
        <v>2019</v>
      </c>
      <c r="B580" s="20" t="s">
        <v>727</v>
      </c>
      <c r="C580" s="2" t="s">
        <v>728</v>
      </c>
      <c r="D580" s="25">
        <v>756</v>
      </c>
      <c r="E580" s="8">
        <v>1.55</v>
      </c>
      <c r="G580" s="58"/>
    </row>
    <row r="581" spans="1:7" x14ac:dyDescent="0.25">
      <c r="A581" s="47">
        <v>2020</v>
      </c>
      <c r="B581" s="20" t="s">
        <v>727</v>
      </c>
      <c r="C581" s="2" t="s">
        <v>728</v>
      </c>
      <c r="D581" s="29">
        <v>847</v>
      </c>
      <c r="E581" s="4">
        <v>1.74</v>
      </c>
      <c r="F581" s="57"/>
      <c r="G581" s="58"/>
    </row>
    <row r="582" spans="1:7" x14ac:dyDescent="0.25">
      <c r="A582" s="47">
        <v>2021</v>
      </c>
      <c r="B582" s="56" t="s">
        <v>727</v>
      </c>
      <c r="C582" s="47" t="s">
        <v>728</v>
      </c>
      <c r="D582" s="59">
        <v>780</v>
      </c>
      <c r="E582" s="60">
        <v>1.55</v>
      </c>
      <c r="F582" s="57"/>
      <c r="G582" s="58"/>
    </row>
    <row r="583" spans="1:7" x14ac:dyDescent="0.25">
      <c r="A583" s="47">
        <v>2022</v>
      </c>
      <c r="B583" s="56" t="s">
        <v>727</v>
      </c>
      <c r="C583" s="47" t="s">
        <v>728</v>
      </c>
      <c r="D583" s="59">
        <v>755</v>
      </c>
      <c r="E583" s="61">
        <v>1.49</v>
      </c>
      <c r="G583" s="62"/>
    </row>
    <row r="584" spans="1:7" x14ac:dyDescent="0.25">
      <c r="A584" s="47">
        <v>2015</v>
      </c>
      <c r="B584" s="22" t="s">
        <v>729</v>
      </c>
      <c r="C584" s="12" t="s">
        <v>730</v>
      </c>
      <c r="D584" s="59">
        <v>770</v>
      </c>
      <c r="E584" s="60">
        <v>2.04</v>
      </c>
    </row>
    <row r="585" spans="1:7" x14ac:dyDescent="0.25">
      <c r="A585" s="47">
        <v>2016</v>
      </c>
      <c r="B585" s="22" t="s">
        <v>729</v>
      </c>
      <c r="C585" s="12" t="s">
        <v>730</v>
      </c>
      <c r="D585" s="28">
        <v>780</v>
      </c>
      <c r="E585" s="14">
        <v>2.06</v>
      </c>
    </row>
    <row r="586" spans="1:7" x14ac:dyDescent="0.25">
      <c r="A586" s="47">
        <v>2017</v>
      </c>
      <c r="B586" s="22" t="s">
        <v>729</v>
      </c>
      <c r="C586" s="12" t="s">
        <v>730</v>
      </c>
      <c r="D586" s="25">
        <v>712</v>
      </c>
      <c r="E586" s="8">
        <v>1.87</v>
      </c>
      <c r="F586" s="57"/>
      <c r="G586" s="58"/>
    </row>
    <row r="587" spans="1:7" x14ac:dyDescent="0.25">
      <c r="A587" s="47">
        <v>2018</v>
      </c>
      <c r="B587" s="20" t="s">
        <v>729</v>
      </c>
      <c r="C587" s="2" t="s">
        <v>730</v>
      </c>
      <c r="D587" s="25">
        <v>727</v>
      </c>
      <c r="E587" s="8">
        <v>1.9</v>
      </c>
      <c r="F587" s="57"/>
      <c r="G587" s="58"/>
    </row>
    <row r="588" spans="1:7" x14ac:dyDescent="0.25">
      <c r="A588" s="47">
        <v>2019</v>
      </c>
      <c r="B588" s="20" t="s">
        <v>729</v>
      </c>
      <c r="C588" s="2" t="s">
        <v>730</v>
      </c>
      <c r="D588" s="25">
        <v>701</v>
      </c>
      <c r="E588" s="8">
        <v>1.82</v>
      </c>
      <c r="G588" s="58"/>
    </row>
    <row r="589" spans="1:7" x14ac:dyDescent="0.25">
      <c r="A589" s="47">
        <v>2020</v>
      </c>
      <c r="B589" s="20" t="s">
        <v>729</v>
      </c>
      <c r="C589" s="2" t="s">
        <v>730</v>
      </c>
      <c r="D589" s="29">
        <v>642</v>
      </c>
      <c r="E589" s="4">
        <v>1.67</v>
      </c>
      <c r="F589" s="57"/>
      <c r="G589" s="58"/>
    </row>
    <row r="590" spans="1:7" x14ac:dyDescent="0.25">
      <c r="A590" s="47">
        <v>2021</v>
      </c>
      <c r="B590" s="56" t="s">
        <v>729</v>
      </c>
      <c r="C590" s="47" t="s">
        <v>730</v>
      </c>
      <c r="D590" s="59">
        <v>629</v>
      </c>
      <c r="E590" s="60">
        <v>1.55</v>
      </c>
      <c r="F590" s="57"/>
      <c r="G590" s="58"/>
    </row>
    <row r="591" spans="1:7" x14ac:dyDescent="0.25">
      <c r="A591" s="47">
        <v>2022</v>
      </c>
      <c r="B591" s="56" t="s">
        <v>729</v>
      </c>
      <c r="C591" s="47" t="s">
        <v>730</v>
      </c>
      <c r="D591" s="59">
        <v>614</v>
      </c>
      <c r="E591" s="61">
        <v>1.51</v>
      </c>
      <c r="G591" s="65"/>
    </row>
    <row r="592" spans="1:7" x14ac:dyDescent="0.25">
      <c r="A592" s="47">
        <v>2015</v>
      </c>
      <c r="B592" s="22" t="s">
        <v>731</v>
      </c>
      <c r="C592" s="12" t="s">
        <v>732</v>
      </c>
      <c r="D592" s="59">
        <v>1206</v>
      </c>
      <c r="E592" s="60">
        <v>1.87</v>
      </c>
    </row>
    <row r="593" spans="1:7" x14ac:dyDescent="0.25">
      <c r="A593" s="47">
        <v>2016</v>
      </c>
      <c r="B593" s="22" t="s">
        <v>731</v>
      </c>
      <c r="C593" s="12" t="s">
        <v>732</v>
      </c>
      <c r="D593" s="28">
        <v>1170</v>
      </c>
      <c r="E593" s="14">
        <v>1.82</v>
      </c>
    </row>
    <row r="594" spans="1:7" x14ac:dyDescent="0.25">
      <c r="A594" s="47">
        <v>2017</v>
      </c>
      <c r="B594" s="22" t="s">
        <v>731</v>
      </c>
      <c r="C594" s="12" t="s">
        <v>732</v>
      </c>
      <c r="D594" s="25">
        <v>1116</v>
      </c>
      <c r="E594" s="8">
        <v>1.75</v>
      </c>
      <c r="F594" s="57"/>
      <c r="G594" s="58"/>
    </row>
    <row r="595" spans="1:7" x14ac:dyDescent="0.25">
      <c r="A595" s="47">
        <v>2018</v>
      </c>
      <c r="B595" s="20" t="s">
        <v>731</v>
      </c>
      <c r="C595" s="2" t="s">
        <v>732</v>
      </c>
      <c r="D595" s="25">
        <v>1009</v>
      </c>
      <c r="E595" s="8">
        <v>1.59</v>
      </c>
      <c r="F595" s="57"/>
      <c r="G595" s="58"/>
    </row>
    <row r="596" spans="1:7" x14ac:dyDescent="0.25">
      <c r="A596" s="47">
        <v>2019</v>
      </c>
      <c r="B596" s="20" t="s">
        <v>731</v>
      </c>
      <c r="C596" s="2" t="s">
        <v>732</v>
      </c>
      <c r="D596" s="25">
        <v>1062</v>
      </c>
      <c r="E596" s="8">
        <v>1.68</v>
      </c>
      <c r="G596" s="58"/>
    </row>
    <row r="597" spans="1:7" x14ac:dyDescent="0.25">
      <c r="A597" s="47">
        <v>2020</v>
      </c>
      <c r="B597" s="20" t="s">
        <v>731</v>
      </c>
      <c r="C597" s="2" t="s">
        <v>732</v>
      </c>
      <c r="D597" s="29">
        <v>1022</v>
      </c>
      <c r="E597" s="4">
        <v>1.64</v>
      </c>
      <c r="F597" s="57"/>
      <c r="G597" s="58"/>
    </row>
    <row r="598" spans="1:7" x14ac:dyDescent="0.25">
      <c r="A598" s="47">
        <v>2021</v>
      </c>
      <c r="B598" s="56" t="s">
        <v>731</v>
      </c>
      <c r="C598" s="47" t="s">
        <v>732</v>
      </c>
      <c r="D598" s="59">
        <v>1044</v>
      </c>
      <c r="E598" s="60">
        <v>1.55</v>
      </c>
      <c r="F598" s="57"/>
      <c r="G598" s="58"/>
    </row>
    <row r="599" spans="1:7" x14ac:dyDescent="0.25">
      <c r="A599" s="47">
        <v>2022</v>
      </c>
      <c r="B599" s="56" t="s">
        <v>731</v>
      </c>
      <c r="C599" s="47" t="s">
        <v>732</v>
      </c>
      <c r="D599" s="59">
        <v>1024</v>
      </c>
      <c r="E599" s="61">
        <v>1.51</v>
      </c>
      <c r="G599" s="62"/>
    </row>
    <row r="600" spans="1:7" x14ac:dyDescent="0.25">
      <c r="A600" s="47">
        <v>2015</v>
      </c>
      <c r="B600" s="22" t="s">
        <v>733</v>
      </c>
      <c r="C600" s="12" t="s">
        <v>734</v>
      </c>
      <c r="D600" s="59">
        <v>718</v>
      </c>
      <c r="E600" s="60">
        <v>1.92</v>
      </c>
    </row>
    <row r="601" spans="1:7" x14ac:dyDescent="0.25">
      <c r="A601" s="47">
        <v>2016</v>
      </c>
      <c r="B601" s="22" t="s">
        <v>733</v>
      </c>
      <c r="C601" s="12" t="s">
        <v>734</v>
      </c>
      <c r="D601" s="28">
        <v>703</v>
      </c>
      <c r="E601" s="14">
        <v>1.92</v>
      </c>
    </row>
    <row r="602" spans="1:7" x14ac:dyDescent="0.25">
      <c r="A602" s="47">
        <v>2017</v>
      </c>
      <c r="B602" s="22" t="s">
        <v>733</v>
      </c>
      <c r="C602" s="12" t="s">
        <v>734</v>
      </c>
      <c r="D602" s="25">
        <v>655</v>
      </c>
      <c r="E602" s="8">
        <v>1.78</v>
      </c>
      <c r="F602" s="57"/>
      <c r="G602" s="58"/>
    </row>
    <row r="603" spans="1:7" x14ac:dyDescent="0.25">
      <c r="A603" s="47">
        <v>2018</v>
      </c>
      <c r="B603" s="20" t="s">
        <v>733</v>
      </c>
      <c r="C603" s="2" t="s">
        <v>734</v>
      </c>
      <c r="D603" s="25">
        <v>603</v>
      </c>
      <c r="E603" s="8">
        <v>1.64</v>
      </c>
      <c r="F603" s="57"/>
      <c r="G603" s="58"/>
    </row>
    <row r="604" spans="1:7" x14ac:dyDescent="0.25">
      <c r="A604" s="47">
        <v>2019</v>
      </c>
      <c r="B604" s="20" t="s">
        <v>733</v>
      </c>
      <c r="C604" s="2" t="s">
        <v>734</v>
      </c>
      <c r="D604" s="25">
        <v>575</v>
      </c>
      <c r="E604" s="8">
        <v>1.58</v>
      </c>
      <c r="G604" s="58"/>
    </row>
    <row r="605" spans="1:7" x14ac:dyDescent="0.25">
      <c r="A605" s="47">
        <v>2020</v>
      </c>
      <c r="B605" s="20" t="s">
        <v>733</v>
      </c>
      <c r="C605" s="2" t="s">
        <v>734</v>
      </c>
      <c r="D605" s="29">
        <v>592</v>
      </c>
      <c r="E605" s="4">
        <v>1.63</v>
      </c>
      <c r="F605" s="57"/>
      <c r="G605" s="58"/>
    </row>
    <row r="606" spans="1:7" x14ac:dyDescent="0.25">
      <c r="A606" s="47">
        <v>2021</v>
      </c>
      <c r="B606" s="56" t="s">
        <v>733</v>
      </c>
      <c r="C606" s="47" t="s">
        <v>734</v>
      </c>
      <c r="D606" s="59">
        <v>591</v>
      </c>
      <c r="E606" s="60">
        <v>1.61</v>
      </c>
      <c r="F606" s="57"/>
      <c r="G606" s="58"/>
    </row>
    <row r="607" spans="1:7" x14ac:dyDescent="0.25">
      <c r="A607" s="47">
        <v>2022</v>
      </c>
      <c r="B607" s="56" t="s">
        <v>733</v>
      </c>
      <c r="C607" s="47" t="s">
        <v>734</v>
      </c>
      <c r="D607" s="59">
        <v>537</v>
      </c>
      <c r="E607" s="61">
        <v>1.47</v>
      </c>
      <c r="G607" s="65"/>
    </row>
    <row r="608" spans="1:7" x14ac:dyDescent="0.25">
      <c r="A608" s="47">
        <v>2015</v>
      </c>
      <c r="B608" s="22" t="s">
        <v>735</v>
      </c>
      <c r="C608" s="12" t="s">
        <v>736</v>
      </c>
      <c r="D608" s="59">
        <v>395</v>
      </c>
      <c r="E608" s="60">
        <v>1.64</v>
      </c>
    </row>
    <row r="609" spans="1:7" x14ac:dyDescent="0.25">
      <c r="A609" s="47">
        <v>2016</v>
      </c>
      <c r="B609" s="22" t="s">
        <v>735</v>
      </c>
      <c r="C609" s="12" t="s">
        <v>736</v>
      </c>
      <c r="D609" s="28">
        <v>409</v>
      </c>
      <c r="E609" s="14">
        <v>1.72</v>
      </c>
    </row>
    <row r="610" spans="1:7" x14ac:dyDescent="0.25">
      <c r="A610" s="47">
        <v>2017</v>
      </c>
      <c r="B610" s="22" t="s">
        <v>735</v>
      </c>
      <c r="C610" s="12" t="s">
        <v>736</v>
      </c>
      <c r="D610" s="25">
        <v>401</v>
      </c>
      <c r="E610" s="8">
        <v>1.69</v>
      </c>
      <c r="F610" s="57"/>
      <c r="G610" s="58"/>
    </row>
    <row r="611" spans="1:7" x14ac:dyDescent="0.25">
      <c r="A611" s="47">
        <v>2018</v>
      </c>
      <c r="B611" s="20" t="s">
        <v>735</v>
      </c>
      <c r="C611" s="2" t="s">
        <v>736</v>
      </c>
      <c r="D611" s="25">
        <v>392</v>
      </c>
      <c r="E611" s="8">
        <v>1.67</v>
      </c>
      <c r="F611" s="57"/>
      <c r="G611" s="58"/>
    </row>
    <row r="612" spans="1:7" x14ac:dyDescent="0.25">
      <c r="A612" s="47">
        <v>2019</v>
      </c>
      <c r="B612" s="20" t="s">
        <v>735</v>
      </c>
      <c r="C612" s="2" t="s">
        <v>736</v>
      </c>
      <c r="D612" s="25">
        <v>407</v>
      </c>
      <c r="E612" s="8">
        <v>1.7</v>
      </c>
      <c r="G612" s="58"/>
    </row>
    <row r="613" spans="1:7" x14ac:dyDescent="0.25">
      <c r="A613" s="47">
        <v>2020</v>
      </c>
      <c r="B613" s="20" t="s">
        <v>735</v>
      </c>
      <c r="C613" s="2" t="s">
        <v>736</v>
      </c>
      <c r="D613" s="29">
        <v>383</v>
      </c>
      <c r="E613" s="4">
        <v>1.6</v>
      </c>
      <c r="F613" s="57"/>
      <c r="G613" s="58"/>
    </row>
    <row r="614" spans="1:7" x14ac:dyDescent="0.25">
      <c r="A614" s="47">
        <v>2021</v>
      </c>
      <c r="B614" s="56" t="s">
        <v>735</v>
      </c>
      <c r="C614" s="47" t="s">
        <v>736</v>
      </c>
      <c r="D614" s="59">
        <v>401</v>
      </c>
      <c r="E614" s="60">
        <v>1.51</v>
      </c>
      <c r="F614" s="57"/>
      <c r="G614" s="58"/>
    </row>
    <row r="615" spans="1:7" x14ac:dyDescent="0.25">
      <c r="A615" s="47">
        <v>2022</v>
      </c>
      <c r="B615" s="56" t="s">
        <v>735</v>
      </c>
      <c r="C615" s="47" t="s">
        <v>736</v>
      </c>
      <c r="D615" s="59">
        <v>372</v>
      </c>
      <c r="E615" s="61">
        <v>1.4</v>
      </c>
      <c r="G615" s="65"/>
    </row>
    <row r="616" spans="1:7" x14ac:dyDescent="0.25">
      <c r="A616" s="47">
        <v>2015</v>
      </c>
      <c r="B616" s="22" t="s">
        <v>737</v>
      </c>
      <c r="C616" s="12" t="s">
        <v>738</v>
      </c>
      <c r="D616" s="59">
        <v>807</v>
      </c>
      <c r="E616" s="60">
        <v>1.77</v>
      </c>
    </row>
    <row r="617" spans="1:7" x14ac:dyDescent="0.25">
      <c r="A617" s="47">
        <v>2016</v>
      </c>
      <c r="B617" s="22" t="s">
        <v>737</v>
      </c>
      <c r="C617" s="12" t="s">
        <v>738</v>
      </c>
      <c r="D617" s="28">
        <v>794</v>
      </c>
      <c r="E617" s="14">
        <v>1.77</v>
      </c>
    </row>
    <row r="618" spans="1:7" x14ac:dyDescent="0.25">
      <c r="A618" s="47">
        <v>2017</v>
      </c>
      <c r="B618" s="22" t="s">
        <v>737</v>
      </c>
      <c r="C618" s="12" t="s">
        <v>738</v>
      </c>
      <c r="D618" s="25">
        <v>776</v>
      </c>
      <c r="E618" s="8">
        <v>1.69</v>
      </c>
      <c r="F618" s="57"/>
      <c r="G618" s="58"/>
    </row>
    <row r="619" spans="1:7" x14ac:dyDescent="0.25">
      <c r="A619" s="47">
        <v>2018</v>
      </c>
      <c r="B619" s="20" t="s">
        <v>737</v>
      </c>
      <c r="C619" s="2" t="s">
        <v>738</v>
      </c>
      <c r="D619" s="25">
        <v>756</v>
      </c>
      <c r="E619" s="8">
        <v>1.65</v>
      </c>
      <c r="F619" s="57"/>
      <c r="G619" s="58"/>
    </row>
    <row r="620" spans="1:7" x14ac:dyDescent="0.25">
      <c r="A620" s="47">
        <v>2019</v>
      </c>
      <c r="B620" s="20" t="s">
        <v>737</v>
      </c>
      <c r="C620" s="2" t="s">
        <v>738</v>
      </c>
      <c r="D620" s="25">
        <v>732</v>
      </c>
      <c r="E620" s="8">
        <v>1.6</v>
      </c>
      <c r="G620" s="58"/>
    </row>
    <row r="621" spans="1:7" x14ac:dyDescent="0.25">
      <c r="A621" s="47">
        <v>2020</v>
      </c>
      <c r="B621" s="20" t="s">
        <v>737</v>
      </c>
      <c r="C621" s="2" t="s">
        <v>738</v>
      </c>
      <c r="D621" s="29">
        <v>679</v>
      </c>
      <c r="E621" s="4">
        <v>1.5</v>
      </c>
      <c r="F621" s="57"/>
      <c r="G621" s="58"/>
    </row>
    <row r="622" spans="1:7" x14ac:dyDescent="0.25">
      <c r="A622" s="47">
        <v>2021</v>
      </c>
      <c r="B622" s="56" t="s">
        <v>737</v>
      </c>
      <c r="C622" s="47" t="s">
        <v>738</v>
      </c>
      <c r="D622" s="59">
        <v>728</v>
      </c>
      <c r="E622" s="60">
        <v>1.46</v>
      </c>
      <c r="F622" s="57"/>
      <c r="G622" s="58"/>
    </row>
    <row r="623" spans="1:7" x14ac:dyDescent="0.25">
      <c r="A623" s="47">
        <v>2022</v>
      </c>
      <c r="B623" s="56" t="s">
        <v>737</v>
      </c>
      <c r="C623" s="47" t="s">
        <v>738</v>
      </c>
      <c r="D623" s="59">
        <v>664</v>
      </c>
      <c r="E623" s="61">
        <v>1.32</v>
      </c>
      <c r="G623" s="65"/>
    </row>
    <row r="624" spans="1:7" x14ac:dyDescent="0.25">
      <c r="A624" s="47">
        <v>2015</v>
      </c>
      <c r="B624" s="22" t="s">
        <v>171</v>
      </c>
      <c r="C624" s="12" t="s">
        <v>172</v>
      </c>
      <c r="D624" s="59">
        <v>1172</v>
      </c>
      <c r="E624" s="60">
        <v>1.69</v>
      </c>
    </row>
    <row r="625" spans="1:7" x14ac:dyDescent="0.25">
      <c r="A625" s="47">
        <v>2016</v>
      </c>
      <c r="B625" s="22" t="s">
        <v>171</v>
      </c>
      <c r="C625" s="12" t="s">
        <v>172</v>
      </c>
      <c r="D625" s="28">
        <v>1223</v>
      </c>
      <c r="E625" s="14">
        <v>1.76</v>
      </c>
    </row>
    <row r="626" spans="1:7" x14ac:dyDescent="0.25">
      <c r="A626" s="47">
        <v>2017</v>
      </c>
      <c r="B626" s="22" t="s">
        <v>171</v>
      </c>
      <c r="C626" s="12" t="s">
        <v>172</v>
      </c>
      <c r="D626" s="25">
        <v>1190</v>
      </c>
      <c r="E626" s="8">
        <v>1.67</v>
      </c>
      <c r="F626" s="57"/>
      <c r="G626" s="58"/>
    </row>
    <row r="627" spans="1:7" x14ac:dyDescent="0.25">
      <c r="A627" s="47">
        <v>2018</v>
      </c>
      <c r="B627" s="20" t="s">
        <v>171</v>
      </c>
      <c r="C627" s="2" t="s">
        <v>172</v>
      </c>
      <c r="D627" s="25">
        <v>1192</v>
      </c>
      <c r="E627" s="8">
        <v>1.67</v>
      </c>
      <c r="F627" s="57"/>
      <c r="G627" s="58"/>
    </row>
    <row r="628" spans="1:7" x14ac:dyDescent="0.25">
      <c r="A628" s="47">
        <v>2019</v>
      </c>
      <c r="B628" s="20" t="s">
        <v>171</v>
      </c>
      <c r="C628" s="2" t="s">
        <v>172</v>
      </c>
      <c r="D628" s="25">
        <v>1154</v>
      </c>
      <c r="E628" s="8">
        <v>1.56</v>
      </c>
      <c r="G628" s="58"/>
    </row>
    <row r="629" spans="1:7" x14ac:dyDescent="0.25">
      <c r="A629" s="47">
        <v>2020</v>
      </c>
      <c r="B629" s="20" t="s">
        <v>171</v>
      </c>
      <c r="C629" s="2" t="s">
        <v>172</v>
      </c>
      <c r="D629" s="29">
        <v>1061</v>
      </c>
      <c r="E629" s="4">
        <v>1.43</v>
      </c>
      <c r="F629" s="57"/>
      <c r="G629" s="58"/>
    </row>
    <row r="630" spans="1:7" x14ac:dyDescent="0.25">
      <c r="A630" s="47">
        <v>2021</v>
      </c>
      <c r="B630" s="56" t="s">
        <v>171</v>
      </c>
      <c r="C630" s="47" t="s">
        <v>172</v>
      </c>
      <c r="D630" s="59">
        <v>1174</v>
      </c>
      <c r="E630" s="60">
        <v>1.63</v>
      </c>
      <c r="F630" s="57"/>
      <c r="G630" s="58"/>
    </row>
    <row r="631" spans="1:7" x14ac:dyDescent="0.25">
      <c r="A631" s="47">
        <v>2022</v>
      </c>
      <c r="B631" s="56" t="s">
        <v>171</v>
      </c>
      <c r="C631" s="47" t="s">
        <v>172</v>
      </c>
      <c r="D631" s="59">
        <v>1110</v>
      </c>
      <c r="E631" s="61">
        <v>1.56</v>
      </c>
      <c r="G631" s="62"/>
    </row>
    <row r="632" spans="1:7" x14ac:dyDescent="0.25">
      <c r="A632" s="47">
        <v>2023</v>
      </c>
      <c r="B632" s="56" t="s">
        <v>171</v>
      </c>
      <c r="C632" s="47" t="s">
        <v>172</v>
      </c>
      <c r="D632" s="59">
        <v>1073</v>
      </c>
      <c r="E632" s="47">
        <v>1.5</v>
      </c>
      <c r="F632" s="47">
        <v>8.4</v>
      </c>
      <c r="G632" s="47">
        <v>50.8</v>
      </c>
    </row>
    <row r="633" spans="1:7" x14ac:dyDescent="0.25">
      <c r="A633" s="47">
        <v>2015</v>
      </c>
      <c r="B633" s="22" t="s">
        <v>173</v>
      </c>
      <c r="C633" s="12" t="s">
        <v>174</v>
      </c>
      <c r="D633" s="59">
        <v>903</v>
      </c>
      <c r="E633" s="60">
        <v>1.96</v>
      </c>
    </row>
    <row r="634" spans="1:7" x14ac:dyDescent="0.25">
      <c r="A634" s="47">
        <v>2016</v>
      </c>
      <c r="B634" s="22" t="s">
        <v>173</v>
      </c>
      <c r="C634" s="12" t="s">
        <v>174</v>
      </c>
      <c r="D634" s="28">
        <v>815</v>
      </c>
      <c r="E634" s="14">
        <v>1.77</v>
      </c>
    </row>
    <row r="635" spans="1:7" x14ac:dyDescent="0.25">
      <c r="A635" s="47">
        <v>2017</v>
      </c>
      <c r="B635" s="22" t="s">
        <v>173</v>
      </c>
      <c r="C635" s="12" t="s">
        <v>174</v>
      </c>
      <c r="D635" s="25">
        <v>802</v>
      </c>
      <c r="E635" s="8">
        <v>1.71</v>
      </c>
      <c r="F635" s="57"/>
      <c r="G635" s="58"/>
    </row>
    <row r="636" spans="1:7" x14ac:dyDescent="0.25">
      <c r="A636" s="47">
        <v>2018</v>
      </c>
      <c r="B636" s="20" t="s">
        <v>173</v>
      </c>
      <c r="C636" s="2" t="s">
        <v>174</v>
      </c>
      <c r="D636" s="25">
        <v>846</v>
      </c>
      <c r="E636" s="8">
        <v>1.78</v>
      </c>
      <c r="F636" s="57"/>
      <c r="G636" s="58"/>
    </row>
    <row r="637" spans="1:7" x14ac:dyDescent="0.25">
      <c r="A637" s="47">
        <v>2019</v>
      </c>
      <c r="B637" s="20" t="s">
        <v>173</v>
      </c>
      <c r="C637" s="2" t="s">
        <v>174</v>
      </c>
      <c r="D637" s="25">
        <v>813</v>
      </c>
      <c r="E637" s="8">
        <v>1.68</v>
      </c>
      <c r="G637" s="58"/>
    </row>
    <row r="638" spans="1:7" x14ac:dyDescent="0.25">
      <c r="A638" s="47">
        <v>2020</v>
      </c>
      <c r="B638" s="20" t="s">
        <v>173</v>
      </c>
      <c r="C638" s="2" t="s">
        <v>174</v>
      </c>
      <c r="D638" s="29">
        <v>817</v>
      </c>
      <c r="E638" s="4">
        <v>1.66</v>
      </c>
      <c r="F638" s="57"/>
      <c r="G638" s="58"/>
    </row>
    <row r="639" spans="1:7" x14ac:dyDescent="0.25">
      <c r="A639" s="47">
        <v>2021</v>
      </c>
      <c r="B639" s="56" t="s">
        <v>173</v>
      </c>
      <c r="C639" s="47" t="s">
        <v>174</v>
      </c>
      <c r="D639" s="59">
        <v>792</v>
      </c>
      <c r="E639" s="60">
        <v>1.58</v>
      </c>
      <c r="F639" s="57"/>
      <c r="G639" s="58"/>
    </row>
    <row r="640" spans="1:7" x14ac:dyDescent="0.25">
      <c r="A640" s="47">
        <v>2022</v>
      </c>
      <c r="B640" s="56" t="s">
        <v>173</v>
      </c>
      <c r="C640" s="47" t="s">
        <v>174</v>
      </c>
      <c r="D640" s="59">
        <v>813</v>
      </c>
      <c r="E640" s="61">
        <v>1.57</v>
      </c>
      <c r="G640" s="65"/>
    </row>
    <row r="641" spans="1:7" x14ac:dyDescent="0.25">
      <c r="A641" s="47">
        <v>2023</v>
      </c>
      <c r="B641" s="56" t="s">
        <v>173</v>
      </c>
      <c r="C641" s="47" t="s">
        <v>174</v>
      </c>
      <c r="D641" s="59">
        <v>782</v>
      </c>
      <c r="E641" s="47">
        <v>1.49</v>
      </c>
      <c r="F641" s="47">
        <v>9.4</v>
      </c>
      <c r="G641" s="47">
        <v>52.1</v>
      </c>
    </row>
    <row r="642" spans="1:7" x14ac:dyDescent="0.25">
      <c r="A642" s="47">
        <v>2015</v>
      </c>
      <c r="B642" s="22" t="s">
        <v>175</v>
      </c>
      <c r="C642" s="12" t="s">
        <v>176</v>
      </c>
      <c r="D642" s="59">
        <v>1097</v>
      </c>
      <c r="E642" s="60">
        <v>1.77</v>
      </c>
    </row>
    <row r="643" spans="1:7" x14ac:dyDescent="0.25">
      <c r="A643" s="47">
        <v>2016</v>
      </c>
      <c r="B643" s="22" t="s">
        <v>175</v>
      </c>
      <c r="C643" s="12" t="s">
        <v>176</v>
      </c>
      <c r="D643" s="28">
        <v>1069</v>
      </c>
      <c r="E643" s="14">
        <v>1.73</v>
      </c>
    </row>
    <row r="644" spans="1:7" x14ac:dyDescent="0.25">
      <c r="A644" s="47">
        <v>2017</v>
      </c>
      <c r="B644" s="22" t="s">
        <v>175</v>
      </c>
      <c r="C644" s="12" t="s">
        <v>176</v>
      </c>
      <c r="D644" s="25">
        <v>1065</v>
      </c>
      <c r="E644" s="8">
        <v>1.7</v>
      </c>
      <c r="F644" s="57"/>
      <c r="G644" s="58"/>
    </row>
    <row r="645" spans="1:7" x14ac:dyDescent="0.25">
      <c r="A645" s="47">
        <v>2018</v>
      </c>
      <c r="B645" s="20" t="s">
        <v>175</v>
      </c>
      <c r="C645" s="2" t="s">
        <v>176</v>
      </c>
      <c r="D645" s="25">
        <v>1034</v>
      </c>
      <c r="E645" s="8">
        <v>1.65</v>
      </c>
      <c r="F645" s="57"/>
      <c r="G645" s="58"/>
    </row>
    <row r="646" spans="1:7" x14ac:dyDescent="0.25">
      <c r="A646" s="47">
        <v>2019</v>
      </c>
      <c r="B646" s="20" t="s">
        <v>175</v>
      </c>
      <c r="C646" s="2" t="s">
        <v>176</v>
      </c>
      <c r="D646" s="25">
        <v>1009</v>
      </c>
      <c r="E646" s="8">
        <v>1.61</v>
      </c>
      <c r="G646" s="58"/>
    </row>
    <row r="647" spans="1:7" x14ac:dyDescent="0.25">
      <c r="A647" s="47">
        <v>2020</v>
      </c>
      <c r="B647" s="20" t="s">
        <v>175</v>
      </c>
      <c r="C647" s="2" t="s">
        <v>176</v>
      </c>
      <c r="D647" s="29">
        <v>960</v>
      </c>
      <c r="E647" s="4">
        <v>1.54</v>
      </c>
      <c r="F647" s="57"/>
      <c r="G647" s="58"/>
    </row>
    <row r="648" spans="1:7" x14ac:dyDescent="0.25">
      <c r="A648" s="47">
        <v>2021</v>
      </c>
      <c r="B648" s="56" t="s">
        <v>175</v>
      </c>
      <c r="C648" s="47" t="s">
        <v>176</v>
      </c>
      <c r="D648" s="59">
        <v>984</v>
      </c>
      <c r="E648" s="60">
        <v>1.6</v>
      </c>
      <c r="F648" s="57"/>
      <c r="G648" s="58"/>
    </row>
    <row r="649" spans="1:7" x14ac:dyDescent="0.25">
      <c r="A649" s="47">
        <v>2022</v>
      </c>
      <c r="B649" s="56" t="s">
        <v>175</v>
      </c>
      <c r="C649" s="47" t="s">
        <v>176</v>
      </c>
      <c r="D649" s="59">
        <v>926</v>
      </c>
      <c r="E649" s="61">
        <v>1.51</v>
      </c>
      <c r="G649" s="62"/>
    </row>
    <row r="650" spans="1:7" x14ac:dyDescent="0.25">
      <c r="A650" s="47">
        <v>2023</v>
      </c>
      <c r="B650" s="56" t="s">
        <v>175</v>
      </c>
      <c r="C650" s="47" t="s">
        <v>176</v>
      </c>
      <c r="D650" s="59">
        <v>940</v>
      </c>
      <c r="E650" s="47">
        <v>1.5</v>
      </c>
      <c r="F650" s="47">
        <v>9</v>
      </c>
      <c r="G650" s="47">
        <v>51.4</v>
      </c>
    </row>
    <row r="651" spans="1:7" x14ac:dyDescent="0.25">
      <c r="A651" s="47">
        <v>2015</v>
      </c>
      <c r="B651" s="22" t="s">
        <v>177</v>
      </c>
      <c r="C651" s="12" t="s">
        <v>178</v>
      </c>
      <c r="D651" s="59">
        <v>547</v>
      </c>
      <c r="E651" s="60">
        <v>1.85</v>
      </c>
    </row>
    <row r="652" spans="1:7" x14ac:dyDescent="0.25">
      <c r="A652" s="47">
        <v>2016</v>
      </c>
      <c r="B652" s="22" t="s">
        <v>177</v>
      </c>
      <c r="C652" s="12" t="s">
        <v>178</v>
      </c>
      <c r="D652" s="28">
        <v>516</v>
      </c>
      <c r="E652" s="14">
        <v>1.76</v>
      </c>
    </row>
    <row r="653" spans="1:7" x14ac:dyDescent="0.25">
      <c r="A653" s="47">
        <v>2017</v>
      </c>
      <c r="B653" s="22" t="s">
        <v>177</v>
      </c>
      <c r="C653" s="12" t="s">
        <v>178</v>
      </c>
      <c r="D653" s="25">
        <v>470</v>
      </c>
      <c r="E653" s="8">
        <v>1.58</v>
      </c>
      <c r="F653" s="57"/>
      <c r="G653" s="58"/>
    </row>
    <row r="654" spans="1:7" x14ac:dyDescent="0.25">
      <c r="A654" s="47">
        <v>2018</v>
      </c>
      <c r="B654" s="20" t="s">
        <v>177</v>
      </c>
      <c r="C654" s="2" t="s">
        <v>178</v>
      </c>
      <c r="D654" s="25">
        <v>459</v>
      </c>
      <c r="E654" s="8">
        <v>1.52</v>
      </c>
      <c r="F654" s="57"/>
      <c r="G654" s="58"/>
    </row>
    <row r="655" spans="1:7" x14ac:dyDescent="0.25">
      <c r="A655" s="47">
        <v>2019</v>
      </c>
      <c r="B655" s="20" t="s">
        <v>177</v>
      </c>
      <c r="C655" s="2" t="s">
        <v>178</v>
      </c>
      <c r="D655" s="25">
        <v>482</v>
      </c>
      <c r="E655" s="8">
        <v>1.58</v>
      </c>
      <c r="G655" s="58"/>
    </row>
    <row r="656" spans="1:7" x14ac:dyDescent="0.25">
      <c r="A656" s="47">
        <v>2020</v>
      </c>
      <c r="B656" s="20" t="s">
        <v>177</v>
      </c>
      <c r="C656" s="2" t="s">
        <v>178</v>
      </c>
      <c r="D656" s="29">
        <v>441</v>
      </c>
      <c r="E656" s="4">
        <v>1.41</v>
      </c>
      <c r="F656" s="57"/>
      <c r="G656" s="58"/>
    </row>
    <row r="657" spans="1:7" x14ac:dyDescent="0.25">
      <c r="A657" s="47">
        <v>2021</v>
      </c>
      <c r="B657" s="56" t="s">
        <v>177</v>
      </c>
      <c r="C657" s="47" t="s">
        <v>178</v>
      </c>
      <c r="D657" s="59">
        <v>480</v>
      </c>
      <c r="E657" s="60">
        <v>1.56</v>
      </c>
      <c r="F657" s="57"/>
      <c r="G657" s="58"/>
    </row>
    <row r="658" spans="1:7" x14ac:dyDescent="0.25">
      <c r="A658" s="47">
        <v>2022</v>
      </c>
      <c r="B658" s="56" t="s">
        <v>177</v>
      </c>
      <c r="C658" s="47" t="s">
        <v>178</v>
      </c>
      <c r="D658" s="59">
        <v>451</v>
      </c>
      <c r="E658" s="61">
        <v>1.47</v>
      </c>
      <c r="G658" s="65"/>
    </row>
    <row r="659" spans="1:7" x14ac:dyDescent="0.25">
      <c r="A659" s="47">
        <v>2023</v>
      </c>
      <c r="B659" s="56" t="s">
        <v>177</v>
      </c>
      <c r="C659" s="47" t="s">
        <v>178</v>
      </c>
      <c r="D659" s="59">
        <v>436</v>
      </c>
      <c r="E659" s="47">
        <v>1.41</v>
      </c>
      <c r="F659" s="47">
        <v>6.1</v>
      </c>
      <c r="G659" s="47">
        <v>45.6</v>
      </c>
    </row>
    <row r="660" spans="1:7" x14ac:dyDescent="0.25">
      <c r="A660" s="47">
        <v>2015</v>
      </c>
      <c r="B660" s="22" t="s">
        <v>179</v>
      </c>
      <c r="C660" s="12" t="s">
        <v>180</v>
      </c>
      <c r="D660" s="59">
        <v>1300</v>
      </c>
      <c r="E660" s="60">
        <v>1.85</v>
      </c>
    </row>
    <row r="661" spans="1:7" x14ac:dyDescent="0.25">
      <c r="A661" s="47">
        <v>2016</v>
      </c>
      <c r="B661" s="22" t="s">
        <v>179</v>
      </c>
      <c r="C661" s="12" t="s">
        <v>180</v>
      </c>
      <c r="D661" s="28">
        <v>1216</v>
      </c>
      <c r="E661" s="14">
        <v>1.73</v>
      </c>
    </row>
    <row r="662" spans="1:7" x14ac:dyDescent="0.25">
      <c r="A662" s="47">
        <v>2017</v>
      </c>
      <c r="B662" s="22" t="s">
        <v>179</v>
      </c>
      <c r="C662" s="12" t="s">
        <v>180</v>
      </c>
      <c r="D662" s="25">
        <v>1193</v>
      </c>
      <c r="E662" s="8">
        <v>1.69</v>
      </c>
      <c r="F662" s="57"/>
      <c r="G662" s="58"/>
    </row>
    <row r="663" spans="1:7" x14ac:dyDescent="0.25">
      <c r="A663" s="47">
        <v>2018</v>
      </c>
      <c r="B663" s="20" t="s">
        <v>179</v>
      </c>
      <c r="C663" s="2" t="s">
        <v>180</v>
      </c>
      <c r="D663" s="25">
        <v>1120</v>
      </c>
      <c r="E663" s="8">
        <v>1.58</v>
      </c>
      <c r="F663" s="57"/>
      <c r="G663" s="58"/>
    </row>
    <row r="664" spans="1:7" x14ac:dyDescent="0.25">
      <c r="A664" s="47">
        <v>2019</v>
      </c>
      <c r="B664" s="20" t="s">
        <v>179</v>
      </c>
      <c r="C664" s="2" t="s">
        <v>180</v>
      </c>
      <c r="D664" s="25">
        <v>1041</v>
      </c>
      <c r="E664" s="8">
        <v>1.48</v>
      </c>
      <c r="G664" s="58"/>
    </row>
    <row r="665" spans="1:7" x14ac:dyDescent="0.25">
      <c r="A665" s="47">
        <v>2020</v>
      </c>
      <c r="B665" s="20" t="s">
        <v>179</v>
      </c>
      <c r="C665" s="2" t="s">
        <v>180</v>
      </c>
      <c r="D665" s="29">
        <v>1033</v>
      </c>
      <c r="E665" s="4">
        <v>1.46</v>
      </c>
      <c r="F665" s="57"/>
      <c r="G665" s="58"/>
    </row>
    <row r="666" spans="1:7" x14ac:dyDescent="0.25">
      <c r="A666" s="47">
        <v>2021</v>
      </c>
      <c r="B666" s="56" t="s">
        <v>179</v>
      </c>
      <c r="C666" s="47" t="s">
        <v>180</v>
      </c>
      <c r="D666" s="59">
        <v>1015</v>
      </c>
      <c r="E666" s="60">
        <v>1.44</v>
      </c>
      <c r="F666" s="57"/>
      <c r="G666" s="58"/>
    </row>
    <row r="667" spans="1:7" x14ac:dyDescent="0.25">
      <c r="A667" s="47">
        <v>2022</v>
      </c>
      <c r="B667" s="56" t="s">
        <v>179</v>
      </c>
      <c r="C667" s="47" t="s">
        <v>180</v>
      </c>
      <c r="D667" s="59">
        <v>1050</v>
      </c>
      <c r="E667" s="61">
        <v>1.49</v>
      </c>
      <c r="G667" s="65"/>
    </row>
    <row r="668" spans="1:7" x14ac:dyDescent="0.25">
      <c r="A668" s="47">
        <v>2023</v>
      </c>
      <c r="B668" s="56" t="s">
        <v>179</v>
      </c>
      <c r="C668" s="47" t="s">
        <v>180</v>
      </c>
      <c r="D668" s="59">
        <v>946</v>
      </c>
      <c r="E668" s="47">
        <v>1.32</v>
      </c>
      <c r="F668" s="47">
        <v>8.3000000000000007</v>
      </c>
      <c r="G668" s="47">
        <v>46</v>
      </c>
    </row>
    <row r="669" spans="1:7" x14ac:dyDescent="0.25">
      <c r="A669" s="47">
        <v>2015</v>
      </c>
      <c r="B669" s="22" t="s">
        <v>181</v>
      </c>
      <c r="C669" s="12" t="s">
        <v>182</v>
      </c>
      <c r="D669" s="59">
        <v>842</v>
      </c>
      <c r="E669" s="60">
        <v>1.68</v>
      </c>
    </row>
    <row r="670" spans="1:7" x14ac:dyDescent="0.25">
      <c r="A670" s="47">
        <v>2016</v>
      </c>
      <c r="B670" s="22" t="s">
        <v>181</v>
      </c>
      <c r="C670" s="12" t="s">
        <v>182</v>
      </c>
      <c r="D670" s="28">
        <v>890</v>
      </c>
      <c r="E670" s="14">
        <v>1.78</v>
      </c>
    </row>
    <row r="671" spans="1:7" x14ac:dyDescent="0.25">
      <c r="A671" s="47">
        <v>2017</v>
      </c>
      <c r="B671" s="22" t="s">
        <v>181</v>
      </c>
      <c r="C671" s="12" t="s">
        <v>182</v>
      </c>
      <c r="D671" s="25">
        <v>903</v>
      </c>
      <c r="E671" s="8">
        <v>1.78</v>
      </c>
      <c r="F671" s="57"/>
      <c r="G671" s="58"/>
    </row>
    <row r="672" spans="1:7" x14ac:dyDescent="0.25">
      <c r="A672" s="47">
        <v>2018</v>
      </c>
      <c r="B672" s="20" t="s">
        <v>181</v>
      </c>
      <c r="C672" s="2" t="s">
        <v>182</v>
      </c>
      <c r="D672" s="25">
        <v>824</v>
      </c>
      <c r="E672" s="8">
        <v>1.61</v>
      </c>
      <c r="F672" s="57"/>
      <c r="G672" s="58"/>
    </row>
    <row r="673" spans="1:7" x14ac:dyDescent="0.25">
      <c r="A673" s="47">
        <v>2019</v>
      </c>
      <c r="B673" s="20" t="s">
        <v>181</v>
      </c>
      <c r="C673" s="2" t="s">
        <v>182</v>
      </c>
      <c r="D673" s="25">
        <v>843</v>
      </c>
      <c r="E673" s="8">
        <v>1.62</v>
      </c>
      <c r="G673" s="58"/>
    </row>
    <row r="674" spans="1:7" x14ac:dyDescent="0.25">
      <c r="A674" s="47">
        <v>2020</v>
      </c>
      <c r="B674" s="20" t="s">
        <v>181</v>
      </c>
      <c r="C674" s="2" t="s">
        <v>182</v>
      </c>
      <c r="D674" s="29">
        <v>756</v>
      </c>
      <c r="E674" s="4">
        <v>1.46</v>
      </c>
      <c r="F674" s="57"/>
      <c r="G674" s="58"/>
    </row>
    <row r="675" spans="1:7" x14ac:dyDescent="0.25">
      <c r="A675" s="47">
        <v>2021</v>
      </c>
      <c r="B675" s="56" t="s">
        <v>181</v>
      </c>
      <c r="C675" s="47" t="s">
        <v>182</v>
      </c>
      <c r="D675" s="59">
        <v>791</v>
      </c>
      <c r="E675" s="60">
        <v>1.55</v>
      </c>
      <c r="F675" s="57"/>
      <c r="G675" s="58"/>
    </row>
    <row r="676" spans="1:7" x14ac:dyDescent="0.25">
      <c r="A676" s="47">
        <v>2022</v>
      </c>
      <c r="B676" s="56" t="s">
        <v>181</v>
      </c>
      <c r="C676" s="47" t="s">
        <v>182</v>
      </c>
      <c r="D676" s="59">
        <v>752</v>
      </c>
      <c r="E676" s="61">
        <v>1.5</v>
      </c>
      <c r="G676" s="65"/>
    </row>
    <row r="677" spans="1:7" x14ac:dyDescent="0.25">
      <c r="A677" s="47">
        <v>2023</v>
      </c>
      <c r="B677" s="56" t="s">
        <v>181</v>
      </c>
      <c r="C677" s="47" t="s">
        <v>182</v>
      </c>
      <c r="D677" s="59">
        <v>728</v>
      </c>
      <c r="E677" s="47">
        <v>1.43</v>
      </c>
      <c r="F677" s="47">
        <v>8</v>
      </c>
      <c r="G677" s="47">
        <v>48.8</v>
      </c>
    </row>
    <row r="678" spans="1:7" x14ac:dyDescent="0.25">
      <c r="A678" s="47">
        <v>2015</v>
      </c>
      <c r="B678" s="22" t="s">
        <v>183</v>
      </c>
      <c r="C678" s="12" t="s">
        <v>184</v>
      </c>
      <c r="D678" s="59">
        <v>883</v>
      </c>
      <c r="E678" s="60">
        <v>1.73</v>
      </c>
    </row>
    <row r="679" spans="1:7" x14ac:dyDescent="0.25">
      <c r="A679" s="47">
        <v>2016</v>
      </c>
      <c r="B679" s="22" t="s">
        <v>183</v>
      </c>
      <c r="C679" s="12" t="s">
        <v>184</v>
      </c>
      <c r="D679" s="28">
        <v>961</v>
      </c>
      <c r="E679" s="14">
        <v>1.85</v>
      </c>
    </row>
    <row r="680" spans="1:7" x14ac:dyDescent="0.25">
      <c r="A680" s="47">
        <v>2017</v>
      </c>
      <c r="B680" s="22" t="s">
        <v>183</v>
      </c>
      <c r="C680" s="12" t="s">
        <v>184</v>
      </c>
      <c r="D680" s="25">
        <v>876</v>
      </c>
      <c r="E680" s="8">
        <v>1.66</v>
      </c>
      <c r="F680" s="57"/>
      <c r="G680" s="58"/>
    </row>
    <row r="681" spans="1:7" x14ac:dyDescent="0.25">
      <c r="A681" s="47">
        <v>2018</v>
      </c>
      <c r="B681" s="20" t="s">
        <v>183</v>
      </c>
      <c r="C681" s="2" t="s">
        <v>184</v>
      </c>
      <c r="D681" s="25">
        <v>816</v>
      </c>
      <c r="E681" s="8">
        <v>1.53</v>
      </c>
      <c r="F681" s="57"/>
      <c r="G681" s="58"/>
    </row>
    <row r="682" spans="1:7" x14ac:dyDescent="0.25">
      <c r="A682" s="47">
        <v>2019</v>
      </c>
      <c r="B682" s="20" t="s">
        <v>183</v>
      </c>
      <c r="C682" s="2" t="s">
        <v>184</v>
      </c>
      <c r="D682" s="25">
        <v>909</v>
      </c>
      <c r="E682" s="8">
        <v>1.68</v>
      </c>
      <c r="G682" s="58"/>
    </row>
    <row r="683" spans="1:7" x14ac:dyDescent="0.25">
      <c r="A683" s="47">
        <v>2020</v>
      </c>
      <c r="B683" s="20" t="s">
        <v>183</v>
      </c>
      <c r="C683" s="2" t="s">
        <v>184</v>
      </c>
      <c r="D683" s="29">
        <v>845</v>
      </c>
      <c r="E683" s="4">
        <v>1.53</v>
      </c>
      <c r="F683" s="57"/>
      <c r="G683" s="58"/>
    </row>
    <row r="684" spans="1:7" x14ac:dyDescent="0.25">
      <c r="A684" s="47">
        <v>2021</v>
      </c>
      <c r="B684" s="56" t="s">
        <v>183</v>
      </c>
      <c r="C684" s="47" t="s">
        <v>184</v>
      </c>
      <c r="D684" s="59">
        <v>925</v>
      </c>
      <c r="E684" s="60">
        <v>1.65</v>
      </c>
      <c r="F684" s="57"/>
      <c r="G684" s="58"/>
    </row>
    <row r="685" spans="1:7" x14ac:dyDescent="0.25">
      <c r="A685" s="47">
        <v>2022</v>
      </c>
      <c r="B685" s="56" t="s">
        <v>183</v>
      </c>
      <c r="C685" s="47" t="s">
        <v>184</v>
      </c>
      <c r="D685" s="59">
        <v>926</v>
      </c>
      <c r="E685" s="61">
        <v>1.6</v>
      </c>
      <c r="G685" s="62"/>
    </row>
    <row r="686" spans="1:7" x14ac:dyDescent="0.25">
      <c r="A686" s="47">
        <v>2023</v>
      </c>
      <c r="B686" s="56" t="s">
        <v>183</v>
      </c>
      <c r="C686" s="47" t="s">
        <v>184</v>
      </c>
      <c r="D686" s="59">
        <v>879</v>
      </c>
      <c r="E686" s="47">
        <v>1.48</v>
      </c>
      <c r="F686" s="47">
        <v>8.4</v>
      </c>
      <c r="G686" s="47">
        <v>50.8</v>
      </c>
    </row>
    <row r="687" spans="1:7" x14ac:dyDescent="0.25">
      <c r="A687" s="47">
        <v>2015</v>
      </c>
      <c r="B687" s="22" t="s">
        <v>185</v>
      </c>
      <c r="C687" s="12" t="s">
        <v>186</v>
      </c>
      <c r="D687" s="59">
        <v>1117</v>
      </c>
      <c r="E687" s="60">
        <v>1.87</v>
      </c>
    </row>
    <row r="688" spans="1:7" x14ac:dyDescent="0.25">
      <c r="A688" s="47">
        <v>2016</v>
      </c>
      <c r="B688" s="22" t="s">
        <v>185</v>
      </c>
      <c r="C688" s="12" t="s">
        <v>186</v>
      </c>
      <c r="D688" s="28">
        <v>1130</v>
      </c>
      <c r="E688" s="14">
        <v>1.86</v>
      </c>
    </row>
    <row r="689" spans="1:7" x14ac:dyDescent="0.25">
      <c r="A689" s="47">
        <v>2017</v>
      </c>
      <c r="B689" s="22" t="s">
        <v>185</v>
      </c>
      <c r="C689" s="12" t="s">
        <v>186</v>
      </c>
      <c r="D689" s="25">
        <v>1064</v>
      </c>
      <c r="E689" s="8">
        <v>1.7</v>
      </c>
      <c r="F689" s="57"/>
      <c r="G689" s="58"/>
    </row>
    <row r="690" spans="1:7" x14ac:dyDescent="0.25">
      <c r="A690" s="47">
        <v>2018</v>
      </c>
      <c r="B690" s="20" t="s">
        <v>185</v>
      </c>
      <c r="C690" s="2" t="s">
        <v>186</v>
      </c>
      <c r="D690" s="25">
        <v>1125</v>
      </c>
      <c r="E690" s="8">
        <v>1.75</v>
      </c>
      <c r="F690" s="57"/>
      <c r="G690" s="58"/>
    </row>
    <row r="691" spans="1:7" x14ac:dyDescent="0.25">
      <c r="A691" s="47">
        <v>2019</v>
      </c>
      <c r="B691" s="20" t="s">
        <v>185</v>
      </c>
      <c r="C691" s="2" t="s">
        <v>186</v>
      </c>
      <c r="D691" s="25">
        <v>1085</v>
      </c>
      <c r="E691" s="8">
        <v>1.6</v>
      </c>
      <c r="G691" s="58"/>
    </row>
    <row r="692" spans="1:7" x14ac:dyDescent="0.25">
      <c r="A692" s="47">
        <v>2020</v>
      </c>
      <c r="B692" s="20" t="s">
        <v>185</v>
      </c>
      <c r="C692" s="2" t="s">
        <v>186</v>
      </c>
      <c r="D692" s="29">
        <v>1089</v>
      </c>
      <c r="E692" s="4">
        <v>1.58</v>
      </c>
      <c r="F692" s="57"/>
      <c r="G692" s="58"/>
    </row>
    <row r="693" spans="1:7" x14ac:dyDescent="0.25">
      <c r="A693" s="47">
        <v>2021</v>
      </c>
      <c r="B693" s="56" t="s">
        <v>185</v>
      </c>
      <c r="C693" s="47" t="s">
        <v>186</v>
      </c>
      <c r="D693" s="59">
        <v>1205</v>
      </c>
      <c r="E693" s="60">
        <v>1.74</v>
      </c>
      <c r="F693" s="57"/>
      <c r="G693" s="58"/>
    </row>
    <row r="694" spans="1:7" x14ac:dyDescent="0.25">
      <c r="A694" s="47">
        <v>2022</v>
      </c>
      <c r="B694" s="56" t="s">
        <v>185</v>
      </c>
      <c r="C694" s="47" t="s">
        <v>186</v>
      </c>
      <c r="D694" s="59">
        <v>1189</v>
      </c>
      <c r="E694" s="61">
        <v>1.67</v>
      </c>
      <c r="G694" s="62"/>
    </row>
    <row r="695" spans="1:7" x14ac:dyDescent="0.25">
      <c r="A695" s="47">
        <v>2023</v>
      </c>
      <c r="B695" s="56" t="s">
        <v>185</v>
      </c>
      <c r="C695" s="47" t="s">
        <v>186</v>
      </c>
      <c r="D695" s="59">
        <v>1136</v>
      </c>
      <c r="E695" s="47">
        <v>1.55</v>
      </c>
      <c r="F695" s="47">
        <v>10</v>
      </c>
      <c r="G695" s="47">
        <v>53.3</v>
      </c>
    </row>
    <row r="696" spans="1:7" x14ac:dyDescent="0.25">
      <c r="A696" s="47">
        <v>2015</v>
      </c>
      <c r="B696" s="22" t="s">
        <v>649</v>
      </c>
      <c r="C696" s="12" t="s">
        <v>650</v>
      </c>
      <c r="D696" s="59">
        <v>1180</v>
      </c>
      <c r="E696" s="60">
        <v>1.99</v>
      </c>
    </row>
    <row r="697" spans="1:7" x14ac:dyDescent="0.25">
      <c r="A697" s="47">
        <v>2016</v>
      </c>
      <c r="B697" s="22" t="s">
        <v>649</v>
      </c>
      <c r="C697" s="12" t="s">
        <v>650</v>
      </c>
      <c r="D697" s="28">
        <v>1139</v>
      </c>
      <c r="E697" s="14">
        <v>1.89</v>
      </c>
    </row>
    <row r="698" spans="1:7" x14ac:dyDescent="0.25">
      <c r="A698" s="47">
        <v>2017</v>
      </c>
      <c r="B698" s="22" t="s">
        <v>649</v>
      </c>
      <c r="C698" s="12" t="s">
        <v>650</v>
      </c>
      <c r="D698" s="25">
        <v>1171</v>
      </c>
      <c r="E698" s="8">
        <v>1.89</v>
      </c>
    </row>
    <row r="699" spans="1:7" x14ac:dyDescent="0.25">
      <c r="A699" s="47">
        <v>2018</v>
      </c>
      <c r="B699" s="20" t="s">
        <v>649</v>
      </c>
      <c r="C699" s="2" t="s">
        <v>650</v>
      </c>
      <c r="D699" s="25">
        <v>1157</v>
      </c>
      <c r="E699" s="8">
        <v>1.82</v>
      </c>
      <c r="F699" s="57"/>
      <c r="G699" s="58"/>
    </row>
    <row r="700" spans="1:7" x14ac:dyDescent="0.25">
      <c r="A700" s="47">
        <v>2019</v>
      </c>
      <c r="B700" s="20" t="s">
        <v>649</v>
      </c>
      <c r="C700" s="2" t="s">
        <v>650</v>
      </c>
      <c r="D700" s="25">
        <v>1147</v>
      </c>
      <c r="E700" s="8">
        <v>1.79</v>
      </c>
      <c r="G700" s="58"/>
    </row>
    <row r="701" spans="1:7" x14ac:dyDescent="0.25">
      <c r="A701" s="47">
        <v>2020</v>
      </c>
      <c r="B701" s="20" t="s">
        <v>649</v>
      </c>
      <c r="C701" s="2" t="s">
        <v>650</v>
      </c>
      <c r="D701" s="29">
        <v>1128</v>
      </c>
      <c r="E701" s="4">
        <v>1.7</v>
      </c>
      <c r="F701" s="57"/>
      <c r="G701" s="58"/>
    </row>
    <row r="702" spans="1:7" x14ac:dyDescent="0.25">
      <c r="A702" s="47">
        <v>2021</v>
      </c>
      <c r="B702" s="56" t="s">
        <v>649</v>
      </c>
      <c r="C702" s="47" t="s">
        <v>650</v>
      </c>
      <c r="D702" s="59">
        <v>1269</v>
      </c>
      <c r="E702" s="60">
        <v>1.74</v>
      </c>
      <c r="F702" s="57"/>
      <c r="G702" s="58"/>
    </row>
    <row r="703" spans="1:7" x14ac:dyDescent="0.25">
      <c r="A703" s="47">
        <v>2022</v>
      </c>
      <c r="B703" s="56" t="s">
        <v>649</v>
      </c>
      <c r="C703" s="47" t="s">
        <v>650</v>
      </c>
      <c r="D703" s="59">
        <v>1122</v>
      </c>
      <c r="E703" s="61">
        <v>1.52</v>
      </c>
      <c r="G703" s="62"/>
    </row>
    <row r="704" spans="1:7" x14ac:dyDescent="0.25">
      <c r="A704" s="47">
        <v>2023</v>
      </c>
      <c r="B704" s="56" t="s">
        <v>649</v>
      </c>
      <c r="C704" s="47" t="s">
        <v>650</v>
      </c>
      <c r="D704" s="59">
        <v>1135</v>
      </c>
      <c r="E704" s="47">
        <v>1.5</v>
      </c>
      <c r="F704" s="47">
        <v>7.3</v>
      </c>
      <c r="G704" s="47">
        <v>50.3</v>
      </c>
    </row>
    <row r="705" spans="1:7" x14ac:dyDescent="0.25">
      <c r="A705" s="47">
        <v>2015</v>
      </c>
      <c r="B705" s="22" t="s">
        <v>651</v>
      </c>
      <c r="C705" s="12" t="s">
        <v>652</v>
      </c>
      <c r="D705" s="59">
        <v>1322</v>
      </c>
      <c r="E705" s="60">
        <v>1.4</v>
      </c>
    </row>
    <row r="706" spans="1:7" x14ac:dyDescent="0.25">
      <c r="A706" s="47">
        <v>2016</v>
      </c>
      <c r="B706" s="22" t="s">
        <v>651</v>
      </c>
      <c r="C706" s="12" t="s">
        <v>652</v>
      </c>
      <c r="D706" s="28">
        <v>1292</v>
      </c>
      <c r="E706" s="14">
        <v>1.34</v>
      </c>
    </row>
    <row r="707" spans="1:7" x14ac:dyDescent="0.25">
      <c r="A707" s="47">
        <v>2017</v>
      </c>
      <c r="B707" s="22" t="s">
        <v>651</v>
      </c>
      <c r="C707" s="12" t="s">
        <v>652</v>
      </c>
      <c r="D707" s="25">
        <v>1329</v>
      </c>
      <c r="E707" s="8">
        <v>1.41</v>
      </c>
    </row>
    <row r="708" spans="1:7" x14ac:dyDescent="0.25">
      <c r="A708" s="47">
        <v>2018</v>
      </c>
      <c r="B708" s="20" t="s">
        <v>651</v>
      </c>
      <c r="C708" s="2" t="s">
        <v>652</v>
      </c>
      <c r="D708" s="25">
        <v>1196</v>
      </c>
      <c r="E708" s="8">
        <v>1.26</v>
      </c>
      <c r="F708" s="57"/>
      <c r="G708" s="58"/>
    </row>
    <row r="709" spans="1:7" x14ac:dyDescent="0.25">
      <c r="A709" s="47">
        <v>2019</v>
      </c>
      <c r="B709" s="20" t="s">
        <v>651</v>
      </c>
      <c r="C709" s="2" t="s">
        <v>652</v>
      </c>
      <c r="D709" s="25">
        <v>1170</v>
      </c>
      <c r="E709" s="8">
        <v>1.25</v>
      </c>
      <c r="G709" s="58"/>
    </row>
    <row r="710" spans="1:7" x14ac:dyDescent="0.25">
      <c r="A710" s="47">
        <v>2020</v>
      </c>
      <c r="B710" s="20" t="s">
        <v>651</v>
      </c>
      <c r="C710" s="2" t="s">
        <v>652</v>
      </c>
      <c r="D710" s="29">
        <v>1143</v>
      </c>
      <c r="E710" s="4">
        <v>1.21</v>
      </c>
      <c r="F710" s="57"/>
      <c r="G710" s="58"/>
    </row>
    <row r="711" spans="1:7" x14ac:dyDescent="0.25">
      <c r="A711" s="47">
        <v>2021</v>
      </c>
      <c r="B711" s="56" t="s">
        <v>651</v>
      </c>
      <c r="C711" s="47" t="s">
        <v>652</v>
      </c>
      <c r="D711" s="59">
        <v>1173</v>
      </c>
      <c r="E711" s="60">
        <v>1.27</v>
      </c>
      <c r="F711" s="57"/>
      <c r="G711" s="58"/>
    </row>
    <row r="712" spans="1:7" x14ac:dyDescent="0.25">
      <c r="A712" s="47">
        <v>2022</v>
      </c>
      <c r="B712" s="56" t="s">
        <v>651</v>
      </c>
      <c r="C712" s="47" t="s">
        <v>652</v>
      </c>
      <c r="D712" s="59">
        <v>1107</v>
      </c>
      <c r="E712" s="61">
        <v>1.1599999999999999</v>
      </c>
      <c r="G712" s="65"/>
    </row>
    <row r="713" spans="1:7" x14ac:dyDescent="0.25">
      <c r="A713" s="47">
        <v>2023</v>
      </c>
      <c r="B713" s="56" t="s">
        <v>651</v>
      </c>
      <c r="C713" s="47" t="s">
        <v>652</v>
      </c>
      <c r="D713" s="59">
        <v>1042</v>
      </c>
      <c r="E713" s="47">
        <v>1.07</v>
      </c>
      <c r="F713" s="47">
        <v>7.6</v>
      </c>
      <c r="G713" s="47">
        <v>30.5</v>
      </c>
    </row>
    <row r="714" spans="1:7" x14ac:dyDescent="0.25">
      <c r="A714" s="47">
        <v>2015</v>
      </c>
      <c r="B714" s="22" t="s">
        <v>653</v>
      </c>
      <c r="C714" s="12" t="s">
        <v>654</v>
      </c>
      <c r="D714" s="59">
        <v>803</v>
      </c>
      <c r="E714" s="60">
        <v>1.98</v>
      </c>
    </row>
    <row r="715" spans="1:7" x14ac:dyDescent="0.25">
      <c r="A715" s="47">
        <v>2016</v>
      </c>
      <c r="B715" s="22" t="s">
        <v>653</v>
      </c>
      <c r="C715" s="12" t="s">
        <v>654</v>
      </c>
      <c r="D715" s="28">
        <v>737</v>
      </c>
      <c r="E715" s="14">
        <v>1.81</v>
      </c>
    </row>
    <row r="716" spans="1:7" x14ac:dyDescent="0.25">
      <c r="A716" s="47">
        <v>2017</v>
      </c>
      <c r="B716" s="22" t="s">
        <v>653</v>
      </c>
      <c r="C716" s="12" t="s">
        <v>654</v>
      </c>
      <c r="D716" s="25">
        <v>779</v>
      </c>
      <c r="E716" s="8">
        <v>1.88</v>
      </c>
    </row>
    <row r="717" spans="1:7" x14ac:dyDescent="0.25">
      <c r="A717" s="47">
        <v>2018</v>
      </c>
      <c r="B717" s="20" t="s">
        <v>653</v>
      </c>
      <c r="C717" s="2" t="s">
        <v>654</v>
      </c>
      <c r="D717" s="25">
        <v>752</v>
      </c>
      <c r="E717" s="8">
        <v>1.79</v>
      </c>
      <c r="F717" s="57"/>
      <c r="G717" s="58"/>
    </row>
    <row r="718" spans="1:7" x14ac:dyDescent="0.25">
      <c r="A718" s="47">
        <v>2019</v>
      </c>
      <c r="B718" s="20" t="s">
        <v>653</v>
      </c>
      <c r="C718" s="2" t="s">
        <v>654</v>
      </c>
      <c r="D718" s="25">
        <v>778</v>
      </c>
      <c r="E718" s="8">
        <v>1.82</v>
      </c>
      <c r="G718" s="58"/>
    </row>
    <row r="719" spans="1:7" x14ac:dyDescent="0.25">
      <c r="A719" s="47">
        <v>2020</v>
      </c>
      <c r="B719" s="20" t="s">
        <v>653</v>
      </c>
      <c r="C719" s="2" t="s">
        <v>654</v>
      </c>
      <c r="D719" s="29">
        <v>743</v>
      </c>
      <c r="E719" s="4">
        <v>1.72</v>
      </c>
      <c r="F719" s="57"/>
      <c r="G719" s="58"/>
    </row>
    <row r="720" spans="1:7" x14ac:dyDescent="0.25">
      <c r="A720" s="47">
        <v>2021</v>
      </c>
      <c r="B720" s="56" t="s">
        <v>653</v>
      </c>
      <c r="C720" s="47" t="s">
        <v>654</v>
      </c>
      <c r="D720" s="59">
        <v>703</v>
      </c>
      <c r="E720" s="60">
        <v>1.6</v>
      </c>
      <c r="F720" s="57"/>
      <c r="G720" s="58"/>
    </row>
    <row r="721" spans="1:7" x14ac:dyDescent="0.25">
      <c r="A721" s="47">
        <v>2022</v>
      </c>
      <c r="B721" s="80" t="s">
        <v>653</v>
      </c>
      <c r="C721" s="82" t="s">
        <v>654</v>
      </c>
      <c r="D721" s="83">
        <v>628</v>
      </c>
      <c r="E721" s="84">
        <v>1.43</v>
      </c>
      <c r="F721" s="82"/>
      <c r="G721" s="86"/>
    </row>
    <row r="722" spans="1:7" x14ac:dyDescent="0.25">
      <c r="A722" s="47">
        <v>2023</v>
      </c>
      <c r="B722" s="67" t="s">
        <v>653</v>
      </c>
      <c r="C722" s="47" t="s">
        <v>654</v>
      </c>
      <c r="D722" s="58">
        <v>669</v>
      </c>
      <c r="E722" s="47">
        <v>1.51</v>
      </c>
      <c r="F722" s="49">
        <v>8</v>
      </c>
      <c r="G722" s="49">
        <v>49.8</v>
      </c>
    </row>
    <row r="723" spans="1:7" x14ac:dyDescent="0.25">
      <c r="A723" s="47">
        <v>2015</v>
      </c>
      <c r="B723" s="6" t="s">
        <v>655</v>
      </c>
      <c r="C723" s="12" t="s">
        <v>656</v>
      </c>
      <c r="D723" s="58">
        <v>868</v>
      </c>
      <c r="E723" s="60">
        <v>1.85</v>
      </c>
      <c r="F723" s="49"/>
      <c r="G723" s="49"/>
    </row>
    <row r="724" spans="1:7" x14ac:dyDescent="0.25">
      <c r="A724" s="47">
        <v>2016</v>
      </c>
      <c r="B724" s="6" t="s">
        <v>655</v>
      </c>
      <c r="C724" s="12" t="s">
        <v>656</v>
      </c>
      <c r="D724" s="13">
        <v>946</v>
      </c>
      <c r="E724" s="14">
        <v>2.0099999999999998</v>
      </c>
      <c r="F724" s="49"/>
      <c r="G724" s="49"/>
    </row>
    <row r="725" spans="1:7" x14ac:dyDescent="0.25">
      <c r="A725" s="47">
        <v>2017</v>
      </c>
      <c r="B725" s="6" t="s">
        <v>655</v>
      </c>
      <c r="C725" s="12" t="s">
        <v>656</v>
      </c>
      <c r="D725" s="7">
        <v>901</v>
      </c>
      <c r="E725" s="8">
        <v>1.9</v>
      </c>
      <c r="F725" s="49"/>
      <c r="G725" s="49"/>
    </row>
    <row r="726" spans="1:7" x14ac:dyDescent="0.25">
      <c r="A726" s="47">
        <v>2018</v>
      </c>
      <c r="B726" s="1" t="s">
        <v>655</v>
      </c>
      <c r="C726" s="2" t="s">
        <v>656</v>
      </c>
      <c r="D726" s="7">
        <v>840</v>
      </c>
      <c r="E726" s="8">
        <v>1.78</v>
      </c>
      <c r="F726" s="52"/>
      <c r="G726" s="50"/>
    </row>
    <row r="727" spans="1:7" x14ac:dyDescent="0.25">
      <c r="A727" s="47">
        <v>2019</v>
      </c>
      <c r="B727" s="1" t="s">
        <v>655</v>
      </c>
      <c r="C727" s="2" t="s">
        <v>656</v>
      </c>
      <c r="D727" s="7">
        <v>820</v>
      </c>
      <c r="E727" s="8">
        <v>1.74</v>
      </c>
      <c r="F727" s="49"/>
      <c r="G727" s="50"/>
    </row>
    <row r="728" spans="1:7" x14ac:dyDescent="0.25">
      <c r="A728" s="47">
        <v>2020</v>
      </c>
      <c r="B728" s="1" t="s">
        <v>655</v>
      </c>
      <c r="C728" s="2" t="s">
        <v>656</v>
      </c>
      <c r="D728" s="3">
        <v>782</v>
      </c>
      <c r="E728" s="4">
        <v>1.65</v>
      </c>
      <c r="F728" s="52"/>
      <c r="G728" s="50"/>
    </row>
    <row r="729" spans="1:7" x14ac:dyDescent="0.25">
      <c r="A729" s="47">
        <v>2021</v>
      </c>
      <c r="B729" s="67" t="s">
        <v>655</v>
      </c>
      <c r="C729" s="47" t="s">
        <v>656</v>
      </c>
      <c r="D729" s="58">
        <v>825</v>
      </c>
      <c r="E729" s="60">
        <v>1.61</v>
      </c>
      <c r="F729" s="52"/>
      <c r="G729" s="50"/>
    </row>
    <row r="730" spans="1:7" x14ac:dyDescent="0.25">
      <c r="A730" s="47">
        <v>2022</v>
      </c>
      <c r="B730" s="67" t="s">
        <v>655</v>
      </c>
      <c r="C730" s="47" t="s">
        <v>656</v>
      </c>
      <c r="D730" s="58">
        <v>773</v>
      </c>
      <c r="E730" s="61">
        <v>1.5</v>
      </c>
      <c r="F730" s="49"/>
      <c r="G730" s="55"/>
    </row>
    <row r="731" spans="1:7" x14ac:dyDescent="0.25">
      <c r="A731" s="47">
        <v>2023</v>
      </c>
      <c r="B731" s="67" t="s">
        <v>655</v>
      </c>
      <c r="C731" s="47" t="s">
        <v>656</v>
      </c>
      <c r="D731" s="58">
        <v>764</v>
      </c>
      <c r="E731" s="47">
        <v>1.5</v>
      </c>
      <c r="F731" s="49">
        <v>7.6</v>
      </c>
      <c r="G731" s="49">
        <v>49</v>
      </c>
    </row>
    <row r="732" spans="1:7" x14ac:dyDescent="0.25">
      <c r="A732" s="47">
        <v>2015</v>
      </c>
      <c r="B732" s="6" t="s">
        <v>657</v>
      </c>
      <c r="C732" s="12" t="s">
        <v>658</v>
      </c>
      <c r="D732" s="58">
        <v>677</v>
      </c>
      <c r="E732" s="60">
        <v>1.88</v>
      </c>
      <c r="F732" s="49"/>
      <c r="G732" s="49"/>
    </row>
    <row r="733" spans="1:7" x14ac:dyDescent="0.25">
      <c r="A733" s="47">
        <v>2016</v>
      </c>
      <c r="B733" s="6" t="s">
        <v>657</v>
      </c>
      <c r="C733" s="12" t="s">
        <v>658</v>
      </c>
      <c r="D733" s="13">
        <v>599</v>
      </c>
      <c r="E733" s="14">
        <v>1.69</v>
      </c>
      <c r="F733" s="49"/>
      <c r="G733" s="49"/>
    </row>
    <row r="734" spans="1:7" x14ac:dyDescent="0.25">
      <c r="A734" s="47">
        <v>2017</v>
      </c>
      <c r="B734" s="6" t="s">
        <v>657</v>
      </c>
      <c r="C734" s="12" t="s">
        <v>658</v>
      </c>
      <c r="D734" s="7">
        <v>621</v>
      </c>
      <c r="E734" s="8">
        <v>1.71</v>
      </c>
      <c r="F734" s="49"/>
      <c r="G734" s="49"/>
    </row>
    <row r="735" spans="1:7" x14ac:dyDescent="0.25">
      <c r="A735" s="47">
        <v>2018</v>
      </c>
      <c r="B735" s="1" t="s">
        <v>657</v>
      </c>
      <c r="C735" s="2" t="s">
        <v>658</v>
      </c>
      <c r="D735" s="7">
        <v>615</v>
      </c>
      <c r="E735" s="8">
        <v>1.65</v>
      </c>
      <c r="F735" s="52"/>
      <c r="G735" s="50"/>
    </row>
    <row r="736" spans="1:7" x14ac:dyDescent="0.25">
      <c r="A736" s="47">
        <v>2019</v>
      </c>
      <c r="B736" s="1" t="s">
        <v>657</v>
      </c>
      <c r="C736" s="2" t="s">
        <v>658</v>
      </c>
      <c r="D736" s="7">
        <v>634</v>
      </c>
      <c r="E736" s="8">
        <v>1.72</v>
      </c>
      <c r="F736" s="49"/>
      <c r="G736" s="50"/>
    </row>
    <row r="737" spans="1:7" x14ac:dyDescent="0.25">
      <c r="A737" s="47">
        <v>2020</v>
      </c>
      <c r="B737" s="1" t="s">
        <v>657</v>
      </c>
      <c r="C737" s="2" t="s">
        <v>658</v>
      </c>
      <c r="D737" s="3">
        <v>556</v>
      </c>
      <c r="E737" s="4">
        <v>1.45</v>
      </c>
      <c r="F737" s="52"/>
      <c r="G737" s="50"/>
    </row>
    <row r="738" spans="1:7" x14ac:dyDescent="0.25">
      <c r="A738" s="47">
        <v>2021</v>
      </c>
      <c r="B738" s="67" t="s">
        <v>657</v>
      </c>
      <c r="C738" s="47" t="s">
        <v>658</v>
      </c>
      <c r="D738" s="58">
        <v>641</v>
      </c>
      <c r="E738" s="60">
        <v>1.53</v>
      </c>
      <c r="F738" s="52"/>
      <c r="G738" s="50"/>
    </row>
    <row r="739" spans="1:7" x14ac:dyDescent="0.25">
      <c r="A739" s="47">
        <v>2022</v>
      </c>
      <c r="B739" s="67" t="s">
        <v>657</v>
      </c>
      <c r="C739" s="47" t="s">
        <v>658</v>
      </c>
      <c r="D739" s="58">
        <v>575</v>
      </c>
      <c r="E739" s="61">
        <v>1.38</v>
      </c>
      <c r="F739" s="49"/>
      <c r="G739" s="55"/>
    </row>
    <row r="740" spans="1:7" x14ac:dyDescent="0.25">
      <c r="A740" s="47">
        <v>2023</v>
      </c>
      <c r="B740" s="67" t="s">
        <v>657</v>
      </c>
      <c r="C740" s="47" t="s">
        <v>658</v>
      </c>
      <c r="D740" s="58">
        <v>582</v>
      </c>
      <c r="E740" s="47">
        <v>1.34</v>
      </c>
      <c r="F740" s="49">
        <v>6.4</v>
      </c>
      <c r="G740" s="49">
        <v>44.7</v>
      </c>
    </row>
    <row r="741" spans="1:7" x14ac:dyDescent="0.25">
      <c r="A741" s="47">
        <v>2015</v>
      </c>
      <c r="B741" s="6" t="s">
        <v>659</v>
      </c>
      <c r="C741" s="12" t="s">
        <v>660</v>
      </c>
      <c r="D741" s="58">
        <v>1177</v>
      </c>
      <c r="E741" s="60">
        <v>1.88</v>
      </c>
      <c r="F741" s="49"/>
      <c r="G741" s="49"/>
    </row>
    <row r="742" spans="1:7" x14ac:dyDescent="0.25">
      <c r="A742" s="47">
        <v>2016</v>
      </c>
      <c r="B742" s="6" t="s">
        <v>659</v>
      </c>
      <c r="C742" s="12" t="s">
        <v>660</v>
      </c>
      <c r="D742" s="13">
        <v>1155</v>
      </c>
      <c r="E742" s="14">
        <v>1.83</v>
      </c>
      <c r="F742" s="49"/>
      <c r="G742" s="49"/>
    </row>
    <row r="743" spans="1:7" x14ac:dyDescent="0.25">
      <c r="A743" s="47">
        <v>2017</v>
      </c>
      <c r="B743" s="6" t="s">
        <v>659</v>
      </c>
      <c r="C743" s="12" t="s">
        <v>660</v>
      </c>
      <c r="D743" s="7">
        <v>1150</v>
      </c>
      <c r="E743" s="8">
        <v>1.78</v>
      </c>
      <c r="F743" s="49"/>
      <c r="G743" s="49"/>
    </row>
    <row r="744" spans="1:7" x14ac:dyDescent="0.25">
      <c r="A744" s="47">
        <v>2018</v>
      </c>
      <c r="B744" s="1" t="s">
        <v>659</v>
      </c>
      <c r="C744" s="2" t="s">
        <v>660</v>
      </c>
      <c r="D744" s="7">
        <v>1177</v>
      </c>
      <c r="E744" s="8">
        <v>1.8</v>
      </c>
      <c r="F744" s="52"/>
      <c r="G744" s="50"/>
    </row>
    <row r="745" spans="1:7" x14ac:dyDescent="0.25">
      <c r="A745" s="47">
        <v>2019</v>
      </c>
      <c r="B745" s="1" t="s">
        <v>659</v>
      </c>
      <c r="C745" s="2" t="s">
        <v>660</v>
      </c>
      <c r="D745" s="7">
        <v>1134</v>
      </c>
      <c r="E745" s="8">
        <v>1.72</v>
      </c>
      <c r="F745" s="49"/>
      <c r="G745" s="50"/>
    </row>
    <row r="746" spans="1:7" x14ac:dyDescent="0.25">
      <c r="A746" s="47">
        <v>2020</v>
      </c>
      <c r="B746" s="1" t="s">
        <v>659</v>
      </c>
      <c r="C746" s="2" t="s">
        <v>660</v>
      </c>
      <c r="D746" s="3">
        <v>1056</v>
      </c>
      <c r="E746" s="4">
        <v>1.58</v>
      </c>
      <c r="F746" s="52"/>
      <c r="G746" s="50"/>
    </row>
    <row r="747" spans="1:7" x14ac:dyDescent="0.25">
      <c r="A747" s="47">
        <v>2021</v>
      </c>
      <c r="B747" s="67" t="s">
        <v>659</v>
      </c>
      <c r="C747" s="47" t="s">
        <v>660</v>
      </c>
      <c r="D747" s="58">
        <v>1098</v>
      </c>
      <c r="E747" s="60">
        <v>1.62</v>
      </c>
      <c r="F747" s="52"/>
      <c r="G747" s="50"/>
    </row>
    <row r="748" spans="1:7" x14ac:dyDescent="0.25">
      <c r="A748" s="47">
        <v>2022</v>
      </c>
      <c r="B748" s="67" t="s">
        <v>659</v>
      </c>
      <c r="C748" s="47" t="s">
        <v>660</v>
      </c>
      <c r="D748" s="58">
        <v>1015</v>
      </c>
      <c r="E748" s="61">
        <v>1.5</v>
      </c>
      <c r="F748" s="49"/>
      <c r="G748" s="55"/>
    </row>
    <row r="749" spans="1:7" x14ac:dyDescent="0.25">
      <c r="A749" s="47">
        <v>2023</v>
      </c>
      <c r="B749" s="67" t="s">
        <v>659</v>
      </c>
      <c r="C749" s="47" t="s">
        <v>660</v>
      </c>
      <c r="D749" s="58">
        <v>965</v>
      </c>
      <c r="E749" s="47">
        <v>1.42</v>
      </c>
      <c r="F749" s="49">
        <v>7</v>
      </c>
      <c r="G749" s="49">
        <v>47.5</v>
      </c>
    </row>
    <row r="750" spans="1:7" x14ac:dyDescent="0.25">
      <c r="A750" s="47">
        <v>2015</v>
      </c>
      <c r="B750" s="6" t="s">
        <v>661</v>
      </c>
      <c r="C750" s="12" t="s">
        <v>662</v>
      </c>
      <c r="D750" s="58">
        <v>614</v>
      </c>
      <c r="E750" s="60">
        <v>1.99</v>
      </c>
      <c r="F750" s="49"/>
      <c r="G750" s="49"/>
    </row>
    <row r="751" spans="1:7" x14ac:dyDescent="0.25">
      <c r="A751" s="47">
        <v>2016</v>
      </c>
      <c r="B751" s="6" t="s">
        <v>661</v>
      </c>
      <c r="C751" s="12" t="s">
        <v>662</v>
      </c>
      <c r="D751" s="13">
        <v>632</v>
      </c>
      <c r="E751" s="14">
        <v>2.04</v>
      </c>
      <c r="F751" s="49"/>
      <c r="G751" s="49"/>
    </row>
    <row r="752" spans="1:7" x14ac:dyDescent="0.25">
      <c r="A752" s="47">
        <v>2017</v>
      </c>
      <c r="B752" s="6" t="s">
        <v>661</v>
      </c>
      <c r="C752" s="12" t="s">
        <v>662</v>
      </c>
      <c r="D752" s="7">
        <v>557</v>
      </c>
      <c r="E752" s="8">
        <v>1.8</v>
      </c>
      <c r="F752" s="49"/>
      <c r="G752" s="49"/>
    </row>
    <row r="753" spans="1:7" x14ac:dyDescent="0.25">
      <c r="A753" s="47">
        <v>2018</v>
      </c>
      <c r="B753" s="1" t="s">
        <v>661</v>
      </c>
      <c r="C753" s="2" t="s">
        <v>662</v>
      </c>
      <c r="D753" s="7">
        <v>565</v>
      </c>
      <c r="E753" s="8">
        <v>1.82</v>
      </c>
      <c r="F753" s="52"/>
      <c r="G753" s="50"/>
    </row>
    <row r="754" spans="1:7" x14ac:dyDescent="0.25">
      <c r="A754" s="47">
        <v>2019</v>
      </c>
      <c r="B754" s="1" t="s">
        <v>661</v>
      </c>
      <c r="C754" s="2" t="s">
        <v>662</v>
      </c>
      <c r="D754" s="7">
        <v>496</v>
      </c>
      <c r="E754" s="8">
        <v>1.61</v>
      </c>
      <c r="F754" s="49"/>
      <c r="G754" s="50"/>
    </row>
    <row r="755" spans="1:7" x14ac:dyDescent="0.25">
      <c r="A755" s="47">
        <v>2020</v>
      </c>
      <c r="B755" s="1" t="s">
        <v>661</v>
      </c>
      <c r="C755" s="2" t="s">
        <v>662</v>
      </c>
      <c r="D755" s="3">
        <v>523</v>
      </c>
      <c r="E755" s="4">
        <v>1.69</v>
      </c>
      <c r="F755" s="52"/>
      <c r="G755" s="50"/>
    </row>
    <row r="756" spans="1:7" x14ac:dyDescent="0.25">
      <c r="A756" s="47">
        <v>2021</v>
      </c>
      <c r="B756" s="67" t="s">
        <v>661</v>
      </c>
      <c r="C756" s="47" t="s">
        <v>662</v>
      </c>
      <c r="D756" s="58">
        <v>516</v>
      </c>
      <c r="E756" s="60">
        <v>1.63</v>
      </c>
      <c r="F756" s="52"/>
      <c r="G756" s="50"/>
    </row>
    <row r="757" spans="1:7" x14ac:dyDescent="0.25">
      <c r="A757" s="47">
        <v>2022</v>
      </c>
      <c r="B757" s="67" t="s">
        <v>661</v>
      </c>
      <c r="C757" s="47" t="s">
        <v>662</v>
      </c>
      <c r="D757" s="58">
        <v>512</v>
      </c>
      <c r="E757" s="61">
        <v>1.63</v>
      </c>
      <c r="F757" s="49"/>
      <c r="G757" s="54"/>
    </row>
    <row r="758" spans="1:7" x14ac:dyDescent="0.25">
      <c r="A758" s="47">
        <v>2023</v>
      </c>
      <c r="B758" s="67" t="s">
        <v>661</v>
      </c>
      <c r="C758" s="47" t="s">
        <v>662</v>
      </c>
      <c r="D758" s="58">
        <v>487</v>
      </c>
      <c r="E758" s="47">
        <v>1.59</v>
      </c>
      <c r="F758" s="49">
        <v>7.1</v>
      </c>
      <c r="G758" s="49">
        <v>51.8</v>
      </c>
    </row>
    <row r="759" spans="1:7" x14ac:dyDescent="0.25">
      <c r="A759" s="47">
        <v>2015</v>
      </c>
      <c r="B759" s="6" t="s">
        <v>663</v>
      </c>
      <c r="C759" s="12" t="s">
        <v>664</v>
      </c>
      <c r="D759" s="58">
        <v>454</v>
      </c>
      <c r="E759" s="60">
        <v>1.89</v>
      </c>
      <c r="F759" s="49"/>
      <c r="G759" s="49"/>
    </row>
    <row r="760" spans="1:7" x14ac:dyDescent="0.25">
      <c r="A760" s="47">
        <v>2016</v>
      </c>
      <c r="B760" s="6" t="s">
        <v>663</v>
      </c>
      <c r="C760" s="12" t="s">
        <v>664</v>
      </c>
      <c r="D760" s="13">
        <v>464</v>
      </c>
      <c r="E760" s="14">
        <v>1.96</v>
      </c>
      <c r="F760" s="49"/>
      <c r="G760" s="49"/>
    </row>
    <row r="761" spans="1:7" x14ac:dyDescent="0.25">
      <c r="A761" s="47">
        <v>2017</v>
      </c>
      <c r="B761" s="6" t="s">
        <v>663</v>
      </c>
      <c r="C761" s="12" t="s">
        <v>664</v>
      </c>
      <c r="D761" s="7">
        <v>432</v>
      </c>
      <c r="E761" s="8">
        <v>1.79</v>
      </c>
      <c r="F761" s="49"/>
      <c r="G761" s="49"/>
    </row>
    <row r="762" spans="1:7" x14ac:dyDescent="0.25">
      <c r="A762" s="47">
        <v>2018</v>
      </c>
      <c r="B762" s="1" t="s">
        <v>663</v>
      </c>
      <c r="C762" s="2" t="s">
        <v>664</v>
      </c>
      <c r="D762" s="7">
        <v>410</v>
      </c>
      <c r="E762" s="8">
        <v>1.69</v>
      </c>
      <c r="F762" s="52"/>
      <c r="G762" s="50"/>
    </row>
    <row r="763" spans="1:7" x14ac:dyDescent="0.25">
      <c r="A763" s="47">
        <v>2019</v>
      </c>
      <c r="B763" s="1" t="s">
        <v>663</v>
      </c>
      <c r="C763" s="2" t="s">
        <v>664</v>
      </c>
      <c r="D763" s="7">
        <v>371</v>
      </c>
      <c r="E763" s="8">
        <v>1.55</v>
      </c>
      <c r="F763" s="49"/>
      <c r="G763" s="50"/>
    </row>
    <row r="764" spans="1:7" x14ac:dyDescent="0.25">
      <c r="A764" s="47">
        <v>2020</v>
      </c>
      <c r="B764" s="1" t="s">
        <v>663</v>
      </c>
      <c r="C764" s="2" t="s">
        <v>664</v>
      </c>
      <c r="D764" s="3">
        <v>389</v>
      </c>
      <c r="E764" s="4">
        <v>1.62</v>
      </c>
      <c r="F764" s="52"/>
      <c r="G764" s="50"/>
    </row>
    <row r="765" spans="1:7" x14ac:dyDescent="0.25">
      <c r="A765" s="47">
        <v>2021</v>
      </c>
      <c r="B765" s="67" t="s">
        <v>663</v>
      </c>
      <c r="C765" s="47" t="s">
        <v>664</v>
      </c>
      <c r="D765" s="58">
        <v>419</v>
      </c>
      <c r="E765" s="60">
        <v>1.65</v>
      </c>
      <c r="F765" s="52"/>
      <c r="G765" s="50"/>
    </row>
    <row r="766" spans="1:7" x14ac:dyDescent="0.25">
      <c r="A766" s="47">
        <v>2022</v>
      </c>
      <c r="B766" s="67" t="s">
        <v>663</v>
      </c>
      <c r="C766" s="47" t="s">
        <v>664</v>
      </c>
      <c r="D766" s="58">
        <v>400</v>
      </c>
      <c r="E766" s="61">
        <v>1.59</v>
      </c>
      <c r="F766" s="49"/>
      <c r="G766" s="54"/>
    </row>
    <row r="767" spans="1:7" x14ac:dyDescent="0.25">
      <c r="A767" s="47">
        <v>2023</v>
      </c>
      <c r="B767" s="67" t="s">
        <v>663</v>
      </c>
      <c r="C767" s="47" t="s">
        <v>664</v>
      </c>
      <c r="D767" s="58">
        <v>363</v>
      </c>
      <c r="E767" s="47">
        <v>1.43</v>
      </c>
      <c r="F767" s="49">
        <v>6.2</v>
      </c>
      <c r="G767" s="49">
        <v>45.1</v>
      </c>
    </row>
    <row r="768" spans="1:7" x14ac:dyDescent="0.25">
      <c r="A768" s="47">
        <v>2015</v>
      </c>
      <c r="B768" s="6" t="s">
        <v>841</v>
      </c>
      <c r="C768" s="12" t="s">
        <v>842</v>
      </c>
      <c r="D768" s="58">
        <v>385</v>
      </c>
      <c r="E768" s="60">
        <v>1.82</v>
      </c>
      <c r="F768" s="49"/>
      <c r="G768" s="49"/>
    </row>
    <row r="769" spans="1:7" x14ac:dyDescent="0.25">
      <c r="A769" s="47">
        <v>2016</v>
      </c>
      <c r="B769" s="6" t="s">
        <v>841</v>
      </c>
      <c r="C769" s="12" t="s">
        <v>842</v>
      </c>
      <c r="D769" s="13">
        <v>360</v>
      </c>
      <c r="E769" s="14">
        <v>1.67</v>
      </c>
      <c r="F769" s="49"/>
      <c r="G769" s="49"/>
    </row>
    <row r="770" spans="1:7" x14ac:dyDescent="0.25">
      <c r="A770" s="47">
        <v>2017</v>
      </c>
      <c r="B770" s="6" t="s">
        <v>841</v>
      </c>
      <c r="C770" s="12" t="s">
        <v>842</v>
      </c>
      <c r="D770" s="7">
        <v>363</v>
      </c>
      <c r="E770" s="8">
        <v>1.67</v>
      </c>
      <c r="F770" s="49"/>
      <c r="G770" s="49"/>
    </row>
    <row r="771" spans="1:7" x14ac:dyDescent="0.25">
      <c r="A771" s="47">
        <v>2015</v>
      </c>
      <c r="B771" s="6" t="s">
        <v>843</v>
      </c>
      <c r="C771" s="12" t="s">
        <v>844</v>
      </c>
      <c r="D771" s="58">
        <v>652</v>
      </c>
      <c r="E771" s="60">
        <v>1.8</v>
      </c>
      <c r="F771" s="49"/>
      <c r="G771" s="49"/>
    </row>
    <row r="772" spans="1:7" x14ac:dyDescent="0.25">
      <c r="A772" s="47">
        <v>2016</v>
      </c>
      <c r="B772" s="6" t="s">
        <v>843</v>
      </c>
      <c r="C772" s="12" t="s">
        <v>844</v>
      </c>
      <c r="D772" s="13">
        <v>644</v>
      </c>
      <c r="E772" s="14">
        <v>1.75</v>
      </c>
      <c r="F772" s="49"/>
      <c r="G772" s="49"/>
    </row>
    <row r="773" spans="1:7" x14ac:dyDescent="0.25">
      <c r="A773" s="47">
        <v>2017</v>
      </c>
      <c r="B773" s="6" t="s">
        <v>843</v>
      </c>
      <c r="C773" s="12" t="s">
        <v>844</v>
      </c>
      <c r="D773" s="7">
        <v>664</v>
      </c>
      <c r="E773" s="8">
        <v>1.78</v>
      </c>
      <c r="F773" s="49"/>
      <c r="G773" s="49"/>
    </row>
    <row r="774" spans="1:7" x14ac:dyDescent="0.25">
      <c r="A774" s="47">
        <v>2015</v>
      </c>
      <c r="B774" s="6" t="s">
        <v>845</v>
      </c>
      <c r="C774" s="12" t="s">
        <v>846</v>
      </c>
      <c r="D774" s="58">
        <v>640</v>
      </c>
      <c r="E774" s="60">
        <v>1.91</v>
      </c>
      <c r="F774" s="49"/>
      <c r="G774" s="49"/>
    </row>
    <row r="775" spans="1:7" x14ac:dyDescent="0.25">
      <c r="A775" s="47">
        <v>2016</v>
      </c>
      <c r="B775" s="6" t="s">
        <v>845</v>
      </c>
      <c r="C775" s="12" t="s">
        <v>846</v>
      </c>
      <c r="D775" s="13">
        <v>631</v>
      </c>
      <c r="E775" s="14">
        <v>1.93</v>
      </c>
      <c r="F775" s="49"/>
      <c r="G775" s="49"/>
    </row>
    <row r="776" spans="1:7" x14ac:dyDescent="0.25">
      <c r="A776" s="47">
        <v>2017</v>
      </c>
      <c r="B776" s="6" t="s">
        <v>845</v>
      </c>
      <c r="C776" s="12" t="s">
        <v>846</v>
      </c>
      <c r="D776" s="7">
        <v>602</v>
      </c>
      <c r="E776" s="8">
        <v>1.87</v>
      </c>
      <c r="F776" s="49"/>
      <c r="G776" s="49"/>
    </row>
    <row r="777" spans="1:7" x14ac:dyDescent="0.25">
      <c r="A777" s="47">
        <v>2015</v>
      </c>
      <c r="B777" s="6" t="s">
        <v>847</v>
      </c>
      <c r="C777" s="12" t="s">
        <v>848</v>
      </c>
      <c r="D777" s="58">
        <v>387</v>
      </c>
      <c r="E777" s="60">
        <v>1.85</v>
      </c>
      <c r="F777" s="49"/>
      <c r="G777" s="49"/>
    </row>
    <row r="778" spans="1:7" x14ac:dyDescent="0.25">
      <c r="A778" s="47">
        <v>2016</v>
      </c>
      <c r="B778" s="6" t="s">
        <v>847</v>
      </c>
      <c r="C778" s="12" t="s">
        <v>848</v>
      </c>
      <c r="D778" s="13">
        <v>346</v>
      </c>
      <c r="E778" s="14">
        <v>1.67</v>
      </c>
      <c r="F778" s="49"/>
      <c r="G778" s="49"/>
    </row>
    <row r="779" spans="1:7" x14ac:dyDescent="0.25">
      <c r="A779" s="47">
        <v>2017</v>
      </c>
      <c r="B779" s="6" t="s">
        <v>847</v>
      </c>
      <c r="C779" s="12" t="s">
        <v>848</v>
      </c>
      <c r="D779" s="7">
        <v>408</v>
      </c>
      <c r="E779" s="8">
        <v>1.97</v>
      </c>
      <c r="F779" s="49"/>
      <c r="G779" s="49"/>
    </row>
    <row r="780" spans="1:7" x14ac:dyDescent="0.25">
      <c r="A780" s="47">
        <v>2015</v>
      </c>
      <c r="B780" s="6" t="s">
        <v>849</v>
      </c>
      <c r="C780" s="12" t="s">
        <v>850</v>
      </c>
      <c r="D780" s="58">
        <v>748</v>
      </c>
      <c r="E780" s="60">
        <v>1.8</v>
      </c>
      <c r="F780" s="49"/>
      <c r="G780" s="49"/>
    </row>
    <row r="781" spans="1:7" x14ac:dyDescent="0.25">
      <c r="A781" s="47">
        <v>2016</v>
      </c>
      <c r="B781" s="6" t="s">
        <v>849</v>
      </c>
      <c r="C781" s="12" t="s">
        <v>850</v>
      </c>
      <c r="D781" s="13">
        <v>763</v>
      </c>
      <c r="E781" s="14">
        <v>1.82</v>
      </c>
      <c r="F781" s="49"/>
      <c r="G781" s="49"/>
    </row>
    <row r="782" spans="1:7" x14ac:dyDescent="0.25">
      <c r="A782" s="47">
        <v>2017</v>
      </c>
      <c r="B782" s="6" t="s">
        <v>849</v>
      </c>
      <c r="C782" s="12" t="s">
        <v>850</v>
      </c>
      <c r="D782" s="7">
        <v>769</v>
      </c>
      <c r="E782" s="8">
        <v>1.83</v>
      </c>
      <c r="F782" s="49"/>
      <c r="G782" s="49"/>
    </row>
    <row r="783" spans="1:7" x14ac:dyDescent="0.25">
      <c r="A783" s="47">
        <v>2015</v>
      </c>
      <c r="B783" s="6" t="s">
        <v>851</v>
      </c>
      <c r="C783" s="12" t="s">
        <v>852</v>
      </c>
      <c r="D783" s="58">
        <v>658</v>
      </c>
      <c r="E783" s="60">
        <v>2.02</v>
      </c>
      <c r="F783" s="49"/>
      <c r="G783" s="49"/>
    </row>
    <row r="784" spans="1:7" x14ac:dyDescent="0.25">
      <c r="A784" s="47">
        <v>2016</v>
      </c>
      <c r="B784" s="6" t="s">
        <v>851</v>
      </c>
      <c r="C784" s="12" t="s">
        <v>852</v>
      </c>
      <c r="D784" s="13">
        <v>644</v>
      </c>
      <c r="E784" s="14">
        <v>2</v>
      </c>
      <c r="F784" s="49"/>
      <c r="G784" s="49"/>
    </row>
    <row r="785" spans="1:7" x14ac:dyDescent="0.25">
      <c r="A785" s="47">
        <v>2017</v>
      </c>
      <c r="B785" s="6" t="s">
        <v>851</v>
      </c>
      <c r="C785" s="12" t="s">
        <v>852</v>
      </c>
      <c r="D785" s="7">
        <v>639</v>
      </c>
      <c r="E785" s="8">
        <v>2</v>
      </c>
      <c r="F785" s="49"/>
      <c r="G785" s="49"/>
    </row>
    <row r="786" spans="1:7" x14ac:dyDescent="0.25">
      <c r="A786" s="47">
        <v>2015</v>
      </c>
      <c r="B786" s="6" t="s">
        <v>509</v>
      </c>
      <c r="C786" s="12" t="s">
        <v>510</v>
      </c>
      <c r="D786" s="58">
        <v>1070</v>
      </c>
      <c r="E786" s="60">
        <v>1.83</v>
      </c>
      <c r="F786" s="49"/>
      <c r="G786" s="49"/>
    </row>
    <row r="787" spans="1:7" x14ac:dyDescent="0.25">
      <c r="A787" s="47">
        <v>2016</v>
      </c>
      <c r="B787" s="6" t="s">
        <v>509</v>
      </c>
      <c r="C787" s="12" t="s">
        <v>510</v>
      </c>
      <c r="D787" s="13">
        <v>1048</v>
      </c>
      <c r="E787" s="14">
        <v>1.83</v>
      </c>
      <c r="F787" s="49"/>
      <c r="G787" s="49"/>
    </row>
    <row r="788" spans="1:7" x14ac:dyDescent="0.25">
      <c r="A788" s="47">
        <v>2017</v>
      </c>
      <c r="B788" s="6" t="s">
        <v>509</v>
      </c>
      <c r="C788" s="12" t="s">
        <v>510</v>
      </c>
      <c r="D788" s="7">
        <v>990</v>
      </c>
      <c r="E788" s="8">
        <v>1.76</v>
      </c>
      <c r="F788" s="49"/>
      <c r="G788" s="49"/>
    </row>
    <row r="789" spans="1:7" x14ac:dyDescent="0.25">
      <c r="A789" s="47">
        <v>2018</v>
      </c>
      <c r="B789" s="1" t="s">
        <v>509</v>
      </c>
      <c r="C789" s="2" t="s">
        <v>510</v>
      </c>
      <c r="D789" s="7">
        <v>981</v>
      </c>
      <c r="E789" s="8">
        <v>1.77</v>
      </c>
      <c r="F789" s="52"/>
      <c r="G789" s="50"/>
    </row>
    <row r="790" spans="1:7" x14ac:dyDescent="0.25">
      <c r="A790" s="47">
        <v>2019</v>
      </c>
      <c r="B790" s="1" t="s">
        <v>509</v>
      </c>
      <c r="C790" s="2" t="s">
        <v>510</v>
      </c>
      <c r="D790" s="7">
        <v>915</v>
      </c>
      <c r="E790" s="8">
        <v>1.64</v>
      </c>
      <c r="F790" s="49"/>
      <c r="G790" s="50"/>
    </row>
    <row r="791" spans="1:7" x14ac:dyDescent="0.25">
      <c r="A791" s="47">
        <v>2020</v>
      </c>
      <c r="B791" s="1" t="s">
        <v>509</v>
      </c>
      <c r="C791" s="2" t="s">
        <v>510</v>
      </c>
      <c r="D791" s="3">
        <v>894</v>
      </c>
      <c r="E791" s="4">
        <v>1.68</v>
      </c>
      <c r="F791" s="52"/>
      <c r="G791" s="50"/>
    </row>
    <row r="792" spans="1:7" x14ac:dyDescent="0.25">
      <c r="A792" s="47">
        <v>2021</v>
      </c>
      <c r="B792" s="67" t="s">
        <v>509</v>
      </c>
      <c r="C792" s="47" t="s">
        <v>510</v>
      </c>
      <c r="D792" s="58">
        <v>883</v>
      </c>
      <c r="E792" s="60">
        <v>1.49</v>
      </c>
      <c r="F792" s="52"/>
      <c r="G792" s="50"/>
    </row>
    <row r="793" spans="1:7" x14ac:dyDescent="0.25">
      <c r="A793" s="47">
        <v>2022</v>
      </c>
      <c r="B793" s="67" t="s">
        <v>509</v>
      </c>
      <c r="C793" s="47" t="s">
        <v>510</v>
      </c>
      <c r="D793" s="58">
        <v>820</v>
      </c>
      <c r="E793" s="61">
        <v>1.38</v>
      </c>
      <c r="F793" s="49"/>
      <c r="G793" s="55"/>
    </row>
    <row r="794" spans="1:7" x14ac:dyDescent="0.25">
      <c r="A794" s="47">
        <v>2023</v>
      </c>
      <c r="B794" s="67" t="s">
        <v>509</v>
      </c>
      <c r="C794" s="47" t="s">
        <v>510</v>
      </c>
      <c r="D794" s="58">
        <v>779</v>
      </c>
      <c r="E794" s="47">
        <v>1.29</v>
      </c>
      <c r="F794" s="49">
        <v>7.5</v>
      </c>
      <c r="G794" s="49">
        <v>43.2</v>
      </c>
    </row>
    <row r="795" spans="1:7" x14ac:dyDescent="0.25">
      <c r="A795" s="47">
        <v>2015</v>
      </c>
      <c r="B795" s="6" t="s">
        <v>511</v>
      </c>
      <c r="C795" s="12" t="s">
        <v>512</v>
      </c>
      <c r="D795" s="58">
        <v>1099</v>
      </c>
      <c r="E795" s="60">
        <v>1.98</v>
      </c>
      <c r="F795" s="49"/>
      <c r="G795" s="49"/>
    </row>
    <row r="796" spans="1:7" x14ac:dyDescent="0.25">
      <c r="A796" s="47">
        <v>2016</v>
      </c>
      <c r="B796" s="6" t="s">
        <v>511</v>
      </c>
      <c r="C796" s="12" t="s">
        <v>512</v>
      </c>
      <c r="D796" s="13">
        <v>1115</v>
      </c>
      <c r="E796" s="14">
        <v>1.99</v>
      </c>
      <c r="F796" s="49"/>
      <c r="G796" s="49"/>
    </row>
    <row r="797" spans="1:7" x14ac:dyDescent="0.25">
      <c r="A797" s="47">
        <v>2017</v>
      </c>
      <c r="B797" s="6" t="s">
        <v>511</v>
      </c>
      <c r="C797" s="12" t="s">
        <v>512</v>
      </c>
      <c r="D797" s="7">
        <v>1050</v>
      </c>
      <c r="E797" s="8">
        <v>1.86</v>
      </c>
      <c r="F797" s="49"/>
      <c r="G797" s="49"/>
    </row>
    <row r="798" spans="1:7" x14ac:dyDescent="0.25">
      <c r="A798" s="47">
        <v>2018</v>
      </c>
      <c r="B798" s="1" t="s">
        <v>511</v>
      </c>
      <c r="C798" s="2" t="s">
        <v>512</v>
      </c>
      <c r="D798" s="7">
        <v>1069</v>
      </c>
      <c r="E798" s="8">
        <v>1.91</v>
      </c>
      <c r="F798" s="52"/>
      <c r="G798" s="50"/>
    </row>
    <row r="799" spans="1:7" x14ac:dyDescent="0.25">
      <c r="A799" s="47">
        <v>2019</v>
      </c>
      <c r="B799" s="1" t="s">
        <v>511</v>
      </c>
      <c r="C799" s="2" t="s">
        <v>512</v>
      </c>
      <c r="D799" s="7">
        <v>1005</v>
      </c>
      <c r="E799" s="8">
        <v>1.84</v>
      </c>
      <c r="F799" s="49"/>
      <c r="G799" s="50"/>
    </row>
    <row r="800" spans="1:7" x14ac:dyDescent="0.25">
      <c r="A800" s="47">
        <v>2020</v>
      </c>
      <c r="B800" s="1" t="s">
        <v>511</v>
      </c>
      <c r="C800" s="2" t="s">
        <v>512</v>
      </c>
      <c r="D800" s="3">
        <v>925</v>
      </c>
      <c r="E800" s="4">
        <v>1.71</v>
      </c>
      <c r="F800" s="52"/>
      <c r="G800" s="50"/>
    </row>
    <row r="801" spans="1:7" x14ac:dyDescent="0.25">
      <c r="A801" s="47">
        <v>2021</v>
      </c>
      <c r="B801" s="67" t="s">
        <v>511</v>
      </c>
      <c r="C801" s="47" t="s">
        <v>512</v>
      </c>
      <c r="D801" s="58">
        <v>909</v>
      </c>
      <c r="E801" s="60">
        <v>1.64</v>
      </c>
      <c r="F801" s="52"/>
      <c r="G801" s="50"/>
    </row>
    <row r="802" spans="1:7" x14ac:dyDescent="0.25">
      <c r="A802" s="47">
        <v>2022</v>
      </c>
      <c r="B802" s="67" t="s">
        <v>511</v>
      </c>
      <c r="C802" s="47" t="s">
        <v>512</v>
      </c>
      <c r="D802" s="58">
        <v>896</v>
      </c>
      <c r="E802" s="61">
        <v>1.68</v>
      </c>
      <c r="F802" s="49"/>
      <c r="G802" s="54"/>
    </row>
    <row r="803" spans="1:7" x14ac:dyDescent="0.25">
      <c r="A803" s="47">
        <v>2023</v>
      </c>
      <c r="B803" s="67" t="s">
        <v>511</v>
      </c>
      <c r="C803" s="47" t="s">
        <v>512</v>
      </c>
      <c r="D803" s="58">
        <v>838</v>
      </c>
      <c r="E803" s="47">
        <v>1.53</v>
      </c>
      <c r="F803" s="49">
        <v>9.1999999999999993</v>
      </c>
      <c r="G803" s="49">
        <v>51.3</v>
      </c>
    </row>
    <row r="804" spans="1:7" x14ac:dyDescent="0.25">
      <c r="A804" s="47">
        <v>2015</v>
      </c>
      <c r="B804" s="6" t="s">
        <v>513</v>
      </c>
      <c r="C804" s="12" t="s">
        <v>514</v>
      </c>
      <c r="D804" s="58">
        <v>877</v>
      </c>
      <c r="E804" s="60">
        <v>1.78</v>
      </c>
      <c r="F804" s="49"/>
      <c r="G804" s="49"/>
    </row>
    <row r="805" spans="1:7" x14ac:dyDescent="0.25">
      <c r="A805" s="47">
        <v>2016</v>
      </c>
      <c r="B805" s="6" t="s">
        <v>513</v>
      </c>
      <c r="C805" s="12" t="s">
        <v>514</v>
      </c>
      <c r="D805" s="13">
        <v>898</v>
      </c>
      <c r="E805" s="14">
        <v>1.82</v>
      </c>
      <c r="F805" s="49"/>
      <c r="G805" s="49"/>
    </row>
    <row r="806" spans="1:7" x14ac:dyDescent="0.25">
      <c r="A806" s="47">
        <v>2017</v>
      </c>
      <c r="B806" s="6" t="s">
        <v>513</v>
      </c>
      <c r="C806" s="12" t="s">
        <v>514</v>
      </c>
      <c r="D806" s="7">
        <v>886</v>
      </c>
      <c r="E806" s="8">
        <v>1.78</v>
      </c>
      <c r="F806" s="49"/>
      <c r="G806" s="49"/>
    </row>
    <row r="807" spans="1:7" x14ac:dyDescent="0.25">
      <c r="A807" s="47">
        <v>2018</v>
      </c>
      <c r="B807" s="1" t="s">
        <v>513</v>
      </c>
      <c r="C807" s="2" t="s">
        <v>514</v>
      </c>
      <c r="D807" s="7">
        <v>877</v>
      </c>
      <c r="E807" s="8">
        <v>1.75</v>
      </c>
      <c r="F807" s="52"/>
      <c r="G807" s="50"/>
    </row>
    <row r="808" spans="1:7" x14ac:dyDescent="0.25">
      <c r="A808" s="47">
        <v>2019</v>
      </c>
      <c r="B808" s="1" t="s">
        <v>513</v>
      </c>
      <c r="C808" s="2" t="s">
        <v>514</v>
      </c>
      <c r="D808" s="7">
        <v>796</v>
      </c>
      <c r="E808" s="8">
        <v>1.57</v>
      </c>
      <c r="F808" s="49"/>
      <c r="G808" s="50"/>
    </row>
    <row r="809" spans="1:7" x14ac:dyDescent="0.25">
      <c r="A809" s="47">
        <v>2020</v>
      </c>
      <c r="B809" s="1" t="s">
        <v>513</v>
      </c>
      <c r="C809" s="2" t="s">
        <v>514</v>
      </c>
      <c r="D809" s="3">
        <v>800</v>
      </c>
      <c r="E809" s="4">
        <v>1.56</v>
      </c>
      <c r="F809" s="52"/>
      <c r="G809" s="50"/>
    </row>
    <row r="810" spans="1:7" x14ac:dyDescent="0.25">
      <c r="A810" s="47">
        <v>2021</v>
      </c>
      <c r="B810" s="67" t="s">
        <v>513</v>
      </c>
      <c r="C810" s="47" t="s">
        <v>514</v>
      </c>
      <c r="D810" s="58">
        <v>781</v>
      </c>
      <c r="E810" s="60">
        <v>1.54</v>
      </c>
      <c r="F810" s="52"/>
      <c r="G810" s="50"/>
    </row>
    <row r="811" spans="1:7" x14ac:dyDescent="0.25">
      <c r="A811" s="47">
        <v>2022</v>
      </c>
      <c r="B811" s="67" t="s">
        <v>513</v>
      </c>
      <c r="C811" s="47" t="s">
        <v>514</v>
      </c>
      <c r="D811" s="58">
        <v>718</v>
      </c>
      <c r="E811" s="61">
        <v>1.43</v>
      </c>
      <c r="F811" s="49"/>
      <c r="G811" s="54"/>
    </row>
    <row r="812" spans="1:7" x14ac:dyDescent="0.25">
      <c r="A812" s="47">
        <v>2023</v>
      </c>
      <c r="B812" s="67" t="s">
        <v>513</v>
      </c>
      <c r="C812" s="47" t="s">
        <v>514</v>
      </c>
      <c r="D812" s="58">
        <v>765</v>
      </c>
      <c r="E812" s="47">
        <v>1.54</v>
      </c>
      <c r="F812" s="49">
        <v>7.5</v>
      </c>
      <c r="G812" s="49">
        <v>49.7</v>
      </c>
    </row>
    <row r="813" spans="1:7" x14ac:dyDescent="0.25">
      <c r="A813" s="47">
        <v>2015</v>
      </c>
      <c r="B813" s="6" t="s">
        <v>515</v>
      </c>
      <c r="C813" s="12" t="s">
        <v>516</v>
      </c>
      <c r="D813" s="58">
        <v>677</v>
      </c>
      <c r="E813" s="60">
        <v>1.77</v>
      </c>
      <c r="F813" s="49"/>
      <c r="G813" s="49"/>
    </row>
    <row r="814" spans="1:7" x14ac:dyDescent="0.25">
      <c r="A814" s="47">
        <v>2016</v>
      </c>
      <c r="B814" s="6" t="s">
        <v>515</v>
      </c>
      <c r="C814" s="12" t="s">
        <v>516</v>
      </c>
      <c r="D814" s="13">
        <v>751</v>
      </c>
      <c r="E814" s="14">
        <v>1.98</v>
      </c>
      <c r="F814" s="49"/>
      <c r="G814" s="49"/>
    </row>
    <row r="815" spans="1:7" x14ac:dyDescent="0.25">
      <c r="A815" s="47">
        <v>2017</v>
      </c>
      <c r="B815" s="6" t="s">
        <v>515</v>
      </c>
      <c r="C815" s="12" t="s">
        <v>516</v>
      </c>
      <c r="D815" s="7">
        <v>732</v>
      </c>
      <c r="E815" s="8">
        <v>1.85</v>
      </c>
      <c r="F815" s="49"/>
      <c r="G815" s="49"/>
    </row>
    <row r="816" spans="1:7" x14ac:dyDescent="0.25">
      <c r="A816" s="47">
        <v>2018</v>
      </c>
      <c r="B816" s="1" t="s">
        <v>515</v>
      </c>
      <c r="C816" s="2" t="s">
        <v>516</v>
      </c>
      <c r="D816" s="7">
        <v>700</v>
      </c>
      <c r="E816" s="8">
        <v>1.75</v>
      </c>
      <c r="F816" s="52"/>
      <c r="G816" s="50"/>
    </row>
    <row r="817" spans="1:7" x14ac:dyDescent="0.25">
      <c r="A817" s="47">
        <v>2019</v>
      </c>
      <c r="B817" s="1" t="s">
        <v>515</v>
      </c>
      <c r="C817" s="2" t="s">
        <v>516</v>
      </c>
      <c r="D817" s="7">
        <v>721</v>
      </c>
      <c r="E817" s="8">
        <v>1.78</v>
      </c>
      <c r="F817" s="49"/>
      <c r="G817" s="50"/>
    </row>
    <row r="818" spans="1:7" x14ac:dyDescent="0.25">
      <c r="A818" s="47">
        <v>2020</v>
      </c>
      <c r="B818" s="1" t="s">
        <v>515</v>
      </c>
      <c r="C818" s="2" t="s">
        <v>516</v>
      </c>
      <c r="D818" s="3">
        <v>663</v>
      </c>
      <c r="E818" s="4">
        <v>1.61</v>
      </c>
      <c r="F818" s="52"/>
      <c r="G818" s="50"/>
    </row>
    <row r="819" spans="1:7" x14ac:dyDescent="0.25">
      <c r="A819" s="47">
        <v>2021</v>
      </c>
      <c r="B819" s="67" t="s">
        <v>515</v>
      </c>
      <c r="C819" s="47" t="s">
        <v>516</v>
      </c>
      <c r="D819" s="58">
        <v>634</v>
      </c>
      <c r="E819" s="60">
        <v>1.54</v>
      </c>
      <c r="F819" s="52"/>
      <c r="G819" s="50"/>
    </row>
    <row r="820" spans="1:7" x14ac:dyDescent="0.25">
      <c r="A820" s="47">
        <v>2022</v>
      </c>
      <c r="B820" s="67" t="s">
        <v>515</v>
      </c>
      <c r="C820" s="47" t="s">
        <v>516</v>
      </c>
      <c r="D820" s="58">
        <v>678</v>
      </c>
      <c r="E820" s="61">
        <v>1.63</v>
      </c>
      <c r="F820" s="49"/>
      <c r="G820" s="54"/>
    </row>
    <row r="821" spans="1:7" x14ac:dyDescent="0.25">
      <c r="A821" s="47">
        <v>2023</v>
      </c>
      <c r="B821" s="67" t="s">
        <v>515</v>
      </c>
      <c r="C821" s="47" t="s">
        <v>516</v>
      </c>
      <c r="D821" s="58">
        <v>622</v>
      </c>
      <c r="E821" s="47">
        <v>1.44</v>
      </c>
      <c r="F821" s="49">
        <v>6.6</v>
      </c>
      <c r="G821" s="49">
        <v>47.6</v>
      </c>
    </row>
    <row r="822" spans="1:7" x14ac:dyDescent="0.25">
      <c r="A822" s="47">
        <v>2015</v>
      </c>
      <c r="B822" s="6" t="s">
        <v>517</v>
      </c>
      <c r="C822" s="12" t="s">
        <v>518</v>
      </c>
      <c r="D822" s="58">
        <v>1323</v>
      </c>
      <c r="E822" s="60">
        <v>1.84</v>
      </c>
      <c r="F822" s="49"/>
      <c r="G822" s="49"/>
    </row>
    <row r="823" spans="1:7" x14ac:dyDescent="0.25">
      <c r="A823" s="47">
        <v>2016</v>
      </c>
      <c r="B823" s="6" t="s">
        <v>517</v>
      </c>
      <c r="C823" s="12" t="s">
        <v>518</v>
      </c>
      <c r="D823" s="13">
        <v>1407</v>
      </c>
      <c r="E823" s="14">
        <v>1.94</v>
      </c>
      <c r="F823" s="49"/>
      <c r="G823" s="49"/>
    </row>
    <row r="824" spans="1:7" x14ac:dyDescent="0.25">
      <c r="A824" s="47">
        <v>2017</v>
      </c>
      <c r="B824" s="6" t="s">
        <v>517</v>
      </c>
      <c r="C824" s="12" t="s">
        <v>518</v>
      </c>
      <c r="D824" s="7">
        <v>1279</v>
      </c>
      <c r="E824" s="8">
        <v>1.7</v>
      </c>
      <c r="F824" s="49"/>
      <c r="G824" s="49"/>
    </row>
    <row r="825" spans="1:7" x14ac:dyDescent="0.25">
      <c r="A825" s="47">
        <v>2018</v>
      </c>
      <c r="B825" s="1" t="s">
        <v>517</v>
      </c>
      <c r="C825" s="2" t="s">
        <v>518</v>
      </c>
      <c r="D825" s="7">
        <v>1314</v>
      </c>
      <c r="E825" s="8">
        <v>1.74</v>
      </c>
      <c r="F825" s="52"/>
      <c r="G825" s="50"/>
    </row>
    <row r="826" spans="1:7" x14ac:dyDescent="0.25">
      <c r="A826" s="47">
        <v>2019</v>
      </c>
      <c r="B826" s="1" t="s">
        <v>517</v>
      </c>
      <c r="C826" s="2" t="s">
        <v>518</v>
      </c>
      <c r="D826" s="7">
        <v>1240</v>
      </c>
      <c r="E826" s="8">
        <v>1.62</v>
      </c>
      <c r="F826" s="49"/>
      <c r="G826" s="50"/>
    </row>
    <row r="827" spans="1:7" x14ac:dyDescent="0.25">
      <c r="A827" s="47">
        <v>2020</v>
      </c>
      <c r="B827" s="1" t="s">
        <v>517</v>
      </c>
      <c r="C827" s="2" t="s">
        <v>518</v>
      </c>
      <c r="D827" s="3">
        <v>1231</v>
      </c>
      <c r="E827" s="4">
        <v>1.57</v>
      </c>
      <c r="F827" s="52"/>
      <c r="G827" s="50"/>
    </row>
    <row r="828" spans="1:7" x14ac:dyDescent="0.25">
      <c r="A828" s="47">
        <v>2021</v>
      </c>
      <c r="B828" s="67" t="s">
        <v>517</v>
      </c>
      <c r="C828" s="47" t="s">
        <v>518</v>
      </c>
      <c r="D828" s="58">
        <v>1342</v>
      </c>
      <c r="E828" s="60">
        <v>1.68</v>
      </c>
      <c r="F828" s="52"/>
      <c r="G828" s="50"/>
    </row>
    <row r="829" spans="1:7" x14ac:dyDescent="0.25">
      <c r="A829" s="47">
        <v>2022</v>
      </c>
      <c r="B829" s="67" t="s">
        <v>517</v>
      </c>
      <c r="C829" s="47" t="s">
        <v>518</v>
      </c>
      <c r="D829" s="58">
        <v>1299</v>
      </c>
      <c r="E829" s="61">
        <v>1.6</v>
      </c>
      <c r="F829" s="49"/>
      <c r="G829" s="55"/>
    </row>
    <row r="830" spans="1:7" x14ac:dyDescent="0.25">
      <c r="A830" s="47">
        <v>2023</v>
      </c>
      <c r="B830" s="67" t="s">
        <v>517</v>
      </c>
      <c r="C830" s="47" t="s">
        <v>518</v>
      </c>
      <c r="D830" s="58">
        <v>1317</v>
      </c>
      <c r="E830" s="47">
        <v>1.59</v>
      </c>
      <c r="F830" s="49">
        <v>8</v>
      </c>
      <c r="G830" s="49">
        <v>52.9</v>
      </c>
    </row>
    <row r="831" spans="1:7" x14ac:dyDescent="0.25">
      <c r="A831" s="47">
        <v>2015</v>
      </c>
      <c r="B831" s="6" t="s">
        <v>333</v>
      </c>
      <c r="C831" s="12" t="s">
        <v>334</v>
      </c>
      <c r="D831" s="58">
        <v>2457</v>
      </c>
      <c r="E831" s="60">
        <v>2.06</v>
      </c>
      <c r="F831" s="49"/>
      <c r="G831" s="49"/>
    </row>
    <row r="832" spans="1:7" x14ac:dyDescent="0.25">
      <c r="A832" s="47">
        <v>2016</v>
      </c>
      <c r="B832" s="6" t="s">
        <v>333</v>
      </c>
      <c r="C832" s="12" t="s">
        <v>334</v>
      </c>
      <c r="D832" s="13">
        <v>2487</v>
      </c>
      <c r="E832" s="14">
        <v>2.0499999999999998</v>
      </c>
      <c r="F832" s="49"/>
      <c r="G832" s="49"/>
    </row>
    <row r="833" spans="1:7" x14ac:dyDescent="0.25">
      <c r="A833" s="47">
        <v>2017</v>
      </c>
      <c r="B833" s="6" t="s">
        <v>333</v>
      </c>
      <c r="C833" s="12" t="s">
        <v>334</v>
      </c>
      <c r="D833" s="7">
        <v>2482</v>
      </c>
      <c r="E833" s="8">
        <v>2.04</v>
      </c>
      <c r="F833" s="52"/>
      <c r="G833" s="50"/>
    </row>
    <row r="834" spans="1:7" x14ac:dyDescent="0.25">
      <c r="A834" s="47">
        <v>2018</v>
      </c>
      <c r="B834" s="1" t="s">
        <v>333</v>
      </c>
      <c r="C834" s="2" t="s">
        <v>334</v>
      </c>
      <c r="D834" s="7">
        <v>2458</v>
      </c>
      <c r="E834" s="8">
        <v>1.98</v>
      </c>
      <c r="F834" s="52"/>
      <c r="G834" s="50"/>
    </row>
    <row r="835" spans="1:7" x14ac:dyDescent="0.25">
      <c r="A835" s="47">
        <v>2019</v>
      </c>
      <c r="B835" s="1" t="s">
        <v>333</v>
      </c>
      <c r="C835" s="2" t="s">
        <v>334</v>
      </c>
      <c r="D835" s="7">
        <v>2476</v>
      </c>
      <c r="E835" s="8">
        <v>1.98</v>
      </c>
      <c r="F835" s="49"/>
      <c r="G835" s="50"/>
    </row>
    <row r="836" spans="1:7" x14ac:dyDescent="0.25">
      <c r="A836" s="47">
        <v>2020</v>
      </c>
      <c r="B836" s="1" t="s">
        <v>333</v>
      </c>
      <c r="C836" s="2" t="s">
        <v>334</v>
      </c>
      <c r="D836" s="3">
        <v>2286</v>
      </c>
      <c r="E836" s="4">
        <v>1.84</v>
      </c>
      <c r="F836" s="52"/>
      <c r="G836" s="50"/>
    </row>
    <row r="837" spans="1:7" x14ac:dyDescent="0.25">
      <c r="A837" s="47">
        <v>2021</v>
      </c>
      <c r="B837" s="67" t="s">
        <v>333</v>
      </c>
      <c r="C837" s="47" t="s">
        <v>334</v>
      </c>
      <c r="D837" s="58">
        <v>2424</v>
      </c>
      <c r="E837" s="60">
        <v>1.89</v>
      </c>
      <c r="F837" s="52"/>
      <c r="G837" s="50"/>
    </row>
    <row r="838" spans="1:7" x14ac:dyDescent="0.25">
      <c r="A838" s="47">
        <v>2022</v>
      </c>
      <c r="B838" s="67" t="s">
        <v>333</v>
      </c>
      <c r="C838" s="47" t="s">
        <v>334</v>
      </c>
      <c r="D838" s="58">
        <v>2165</v>
      </c>
      <c r="E838" s="61">
        <v>1.67</v>
      </c>
      <c r="F838" s="49"/>
      <c r="G838" s="55"/>
    </row>
    <row r="839" spans="1:7" x14ac:dyDescent="0.25">
      <c r="A839" s="47">
        <v>2023</v>
      </c>
      <c r="B839" s="67" t="s">
        <v>333</v>
      </c>
      <c r="C839" s="47" t="s">
        <v>334</v>
      </c>
      <c r="D839" s="58">
        <v>2208</v>
      </c>
      <c r="E839" s="47">
        <v>1.69</v>
      </c>
      <c r="F839" s="49">
        <v>11.6</v>
      </c>
      <c r="G839" s="49">
        <v>59.1</v>
      </c>
    </row>
    <row r="840" spans="1:7" x14ac:dyDescent="0.25">
      <c r="A840" s="47">
        <v>2015</v>
      </c>
      <c r="B840" s="6" t="s">
        <v>335</v>
      </c>
      <c r="C840" s="12" t="s">
        <v>336</v>
      </c>
      <c r="D840" s="58">
        <v>1607</v>
      </c>
      <c r="E840" s="60">
        <v>1.83</v>
      </c>
      <c r="F840" s="49"/>
      <c r="G840" s="49"/>
    </row>
    <row r="841" spans="1:7" x14ac:dyDescent="0.25">
      <c r="A841" s="47">
        <v>2016</v>
      </c>
      <c r="B841" s="6" t="s">
        <v>335</v>
      </c>
      <c r="C841" s="12" t="s">
        <v>336</v>
      </c>
      <c r="D841" s="13">
        <v>1715</v>
      </c>
      <c r="E841" s="14">
        <v>1.97</v>
      </c>
      <c r="F841" s="49"/>
      <c r="G841" s="49"/>
    </row>
    <row r="842" spans="1:7" x14ac:dyDescent="0.25">
      <c r="A842" s="47">
        <v>2017</v>
      </c>
      <c r="B842" s="6" t="s">
        <v>335</v>
      </c>
      <c r="C842" s="12" t="s">
        <v>336</v>
      </c>
      <c r="D842" s="7">
        <v>1696</v>
      </c>
      <c r="E842" s="8">
        <v>1.94</v>
      </c>
      <c r="F842" s="52"/>
      <c r="G842" s="50"/>
    </row>
    <row r="843" spans="1:7" x14ac:dyDescent="0.25">
      <c r="A843" s="47">
        <v>2018</v>
      </c>
      <c r="B843" s="1" t="s">
        <v>335</v>
      </c>
      <c r="C843" s="2" t="s">
        <v>336</v>
      </c>
      <c r="D843" s="7">
        <v>1622</v>
      </c>
      <c r="E843" s="8">
        <v>1.86</v>
      </c>
      <c r="F843" s="52"/>
      <c r="G843" s="50"/>
    </row>
    <row r="844" spans="1:7" x14ac:dyDescent="0.25">
      <c r="A844" s="47">
        <v>2019</v>
      </c>
      <c r="B844" s="1" t="s">
        <v>335</v>
      </c>
      <c r="C844" s="2" t="s">
        <v>336</v>
      </c>
      <c r="D844" s="7">
        <v>1602</v>
      </c>
      <c r="E844" s="8">
        <v>1.82</v>
      </c>
      <c r="F844" s="49"/>
      <c r="G844" s="50"/>
    </row>
    <row r="845" spans="1:7" x14ac:dyDescent="0.25">
      <c r="A845" s="47">
        <v>2020</v>
      </c>
      <c r="B845" s="1" t="s">
        <v>335</v>
      </c>
      <c r="C845" s="2" t="s">
        <v>336</v>
      </c>
      <c r="D845" s="3">
        <v>1404</v>
      </c>
      <c r="E845" s="4">
        <v>1.6</v>
      </c>
      <c r="F845" s="52"/>
      <c r="G845" s="50"/>
    </row>
    <row r="846" spans="1:7" x14ac:dyDescent="0.25">
      <c r="A846" s="47">
        <v>2021</v>
      </c>
      <c r="B846" s="67" t="s">
        <v>335</v>
      </c>
      <c r="C846" s="47" t="s">
        <v>336</v>
      </c>
      <c r="D846" s="58">
        <v>1603</v>
      </c>
      <c r="E846" s="60">
        <v>1.7</v>
      </c>
      <c r="F846" s="52"/>
      <c r="G846" s="50"/>
    </row>
    <row r="847" spans="1:7" x14ac:dyDescent="0.25">
      <c r="A847" s="47">
        <v>2022</v>
      </c>
      <c r="B847" s="67" t="s">
        <v>335</v>
      </c>
      <c r="C847" s="47" t="s">
        <v>336</v>
      </c>
      <c r="D847" s="58">
        <v>1656</v>
      </c>
      <c r="E847" s="61">
        <v>1.71</v>
      </c>
      <c r="F847" s="49"/>
      <c r="G847" s="55"/>
    </row>
    <row r="848" spans="1:7" x14ac:dyDescent="0.25">
      <c r="A848" s="47">
        <v>2023</v>
      </c>
      <c r="B848" s="67" t="s">
        <v>335</v>
      </c>
      <c r="C848" s="47" t="s">
        <v>336</v>
      </c>
      <c r="D848" s="58">
        <v>1541</v>
      </c>
      <c r="E848" s="47">
        <v>1.53</v>
      </c>
      <c r="F848" s="49">
        <v>9.6</v>
      </c>
      <c r="G848" s="49">
        <v>54</v>
      </c>
    </row>
    <row r="849" spans="1:7" x14ac:dyDescent="0.25">
      <c r="A849" s="47">
        <v>2015</v>
      </c>
      <c r="B849" s="6" t="s">
        <v>337</v>
      </c>
      <c r="C849" s="12" t="s">
        <v>338</v>
      </c>
      <c r="D849" s="58">
        <v>890</v>
      </c>
      <c r="E849" s="60">
        <v>1.95</v>
      </c>
      <c r="F849" s="49"/>
      <c r="G849" s="49"/>
    </row>
    <row r="850" spans="1:7" x14ac:dyDescent="0.25">
      <c r="A850" s="47">
        <v>2016</v>
      </c>
      <c r="B850" s="6" t="s">
        <v>337</v>
      </c>
      <c r="C850" s="12" t="s">
        <v>338</v>
      </c>
      <c r="D850" s="13">
        <v>848</v>
      </c>
      <c r="E850" s="14">
        <v>1.86</v>
      </c>
      <c r="F850" s="49"/>
      <c r="G850" s="49"/>
    </row>
    <row r="851" spans="1:7" x14ac:dyDescent="0.25">
      <c r="A851" s="47">
        <v>2017</v>
      </c>
      <c r="B851" s="6" t="s">
        <v>337</v>
      </c>
      <c r="C851" s="12" t="s">
        <v>338</v>
      </c>
      <c r="D851" s="7">
        <v>834</v>
      </c>
      <c r="E851" s="8">
        <v>1.82</v>
      </c>
      <c r="F851" s="52"/>
      <c r="G851" s="50"/>
    </row>
    <row r="852" spans="1:7" x14ac:dyDescent="0.25">
      <c r="A852" s="47">
        <v>2018</v>
      </c>
      <c r="B852" s="1" t="s">
        <v>337</v>
      </c>
      <c r="C852" s="2" t="s">
        <v>338</v>
      </c>
      <c r="D852" s="7">
        <v>862</v>
      </c>
      <c r="E852" s="8">
        <v>1.88</v>
      </c>
      <c r="F852" s="52"/>
      <c r="G852" s="50"/>
    </row>
    <row r="853" spans="1:7" x14ac:dyDescent="0.25">
      <c r="A853" s="47">
        <v>2019</v>
      </c>
      <c r="B853" s="1" t="s">
        <v>337</v>
      </c>
      <c r="C853" s="2" t="s">
        <v>338</v>
      </c>
      <c r="D853" s="7">
        <v>832</v>
      </c>
      <c r="E853" s="8">
        <v>1.79</v>
      </c>
      <c r="F853" s="49"/>
      <c r="G853" s="50"/>
    </row>
    <row r="854" spans="1:7" x14ac:dyDescent="0.25">
      <c r="A854" s="47">
        <v>2020</v>
      </c>
      <c r="B854" s="1" t="s">
        <v>337</v>
      </c>
      <c r="C854" s="2" t="s">
        <v>338</v>
      </c>
      <c r="D854" s="3">
        <v>795</v>
      </c>
      <c r="E854" s="4">
        <v>1.69</v>
      </c>
      <c r="F854" s="52"/>
      <c r="G854" s="50"/>
    </row>
    <row r="855" spans="1:7" x14ac:dyDescent="0.25">
      <c r="A855" s="47">
        <v>2021</v>
      </c>
      <c r="B855" s="67" t="s">
        <v>337</v>
      </c>
      <c r="C855" s="47" t="s">
        <v>338</v>
      </c>
      <c r="D855" s="58">
        <v>909</v>
      </c>
      <c r="E855" s="60">
        <v>1.82</v>
      </c>
      <c r="F855" s="52"/>
      <c r="G855" s="50"/>
    </row>
    <row r="856" spans="1:7" x14ac:dyDescent="0.25">
      <c r="A856" s="47">
        <v>2022</v>
      </c>
      <c r="B856" s="67" t="s">
        <v>337</v>
      </c>
      <c r="C856" s="47" t="s">
        <v>338</v>
      </c>
      <c r="D856" s="58">
        <v>821</v>
      </c>
      <c r="E856" s="61">
        <v>1.64</v>
      </c>
      <c r="F856" s="49"/>
      <c r="G856" s="55"/>
    </row>
    <row r="857" spans="1:7" x14ac:dyDescent="0.25">
      <c r="A857" s="47">
        <v>2023</v>
      </c>
      <c r="B857" s="67" t="s">
        <v>337</v>
      </c>
      <c r="C857" s="47" t="s">
        <v>338</v>
      </c>
      <c r="D857" s="58">
        <v>788</v>
      </c>
      <c r="E857" s="47">
        <v>1.54</v>
      </c>
      <c r="F857" s="49">
        <v>10.1</v>
      </c>
      <c r="G857" s="49">
        <v>54.7</v>
      </c>
    </row>
    <row r="858" spans="1:7" x14ac:dyDescent="0.25">
      <c r="A858" s="47">
        <v>2015</v>
      </c>
      <c r="B858" s="6" t="s">
        <v>339</v>
      </c>
      <c r="C858" s="12" t="s">
        <v>340</v>
      </c>
      <c r="D858" s="58">
        <v>848</v>
      </c>
      <c r="E858" s="60">
        <v>1.85</v>
      </c>
      <c r="F858" s="49"/>
      <c r="G858" s="49"/>
    </row>
    <row r="859" spans="1:7" x14ac:dyDescent="0.25">
      <c r="A859" s="47">
        <v>2016</v>
      </c>
      <c r="B859" s="6" t="s">
        <v>339</v>
      </c>
      <c r="C859" s="12" t="s">
        <v>340</v>
      </c>
      <c r="D859" s="13">
        <v>860</v>
      </c>
      <c r="E859" s="14">
        <v>1.85</v>
      </c>
      <c r="F859" s="49"/>
      <c r="G859" s="49"/>
    </row>
    <row r="860" spans="1:7" x14ac:dyDescent="0.25">
      <c r="A860" s="47">
        <v>2017</v>
      </c>
      <c r="B860" s="6" t="s">
        <v>339</v>
      </c>
      <c r="C860" s="12" t="s">
        <v>340</v>
      </c>
      <c r="D860" s="7">
        <v>870</v>
      </c>
      <c r="E860" s="8">
        <v>1.86</v>
      </c>
      <c r="F860" s="52"/>
      <c r="G860" s="50"/>
    </row>
    <row r="861" spans="1:7" x14ac:dyDescent="0.25">
      <c r="A861" s="47">
        <v>2018</v>
      </c>
      <c r="B861" s="1" t="s">
        <v>339</v>
      </c>
      <c r="C861" s="2" t="s">
        <v>340</v>
      </c>
      <c r="D861" s="7">
        <v>840</v>
      </c>
      <c r="E861" s="8">
        <v>1.76</v>
      </c>
      <c r="F861" s="52"/>
      <c r="G861" s="50"/>
    </row>
    <row r="862" spans="1:7" x14ac:dyDescent="0.25">
      <c r="A862" s="47">
        <v>2019</v>
      </c>
      <c r="B862" s="1" t="s">
        <v>339</v>
      </c>
      <c r="C862" s="2" t="s">
        <v>340</v>
      </c>
      <c r="D862" s="7">
        <v>813</v>
      </c>
      <c r="E862" s="8">
        <v>1.69</v>
      </c>
      <c r="F862" s="49"/>
      <c r="G862" s="50"/>
    </row>
    <row r="863" spans="1:7" x14ac:dyDescent="0.25">
      <c r="A863" s="47">
        <v>2020</v>
      </c>
      <c r="B863" s="1" t="s">
        <v>339</v>
      </c>
      <c r="C863" s="2" t="s">
        <v>340</v>
      </c>
      <c r="D863" s="3">
        <v>776</v>
      </c>
      <c r="E863" s="4">
        <v>1.6</v>
      </c>
      <c r="F863" s="52"/>
      <c r="G863" s="50"/>
    </row>
    <row r="864" spans="1:7" x14ac:dyDescent="0.25">
      <c r="A864" s="47">
        <v>2021</v>
      </c>
      <c r="B864" s="67" t="s">
        <v>339</v>
      </c>
      <c r="C864" s="47" t="s">
        <v>340</v>
      </c>
      <c r="D864" s="58">
        <v>865</v>
      </c>
      <c r="E864" s="60">
        <v>1.75</v>
      </c>
      <c r="F864" s="52"/>
      <c r="G864" s="50"/>
    </row>
    <row r="865" spans="1:7" x14ac:dyDescent="0.25">
      <c r="A865" s="47">
        <v>2022</v>
      </c>
      <c r="B865" s="67" t="s">
        <v>339</v>
      </c>
      <c r="C865" s="47" t="s">
        <v>340</v>
      </c>
      <c r="D865" s="58">
        <v>832</v>
      </c>
      <c r="E865" s="61">
        <v>1.68</v>
      </c>
      <c r="F865" s="49"/>
      <c r="G865" s="55"/>
    </row>
    <row r="866" spans="1:7" x14ac:dyDescent="0.25">
      <c r="A866" s="47">
        <v>2023</v>
      </c>
      <c r="B866" s="67" t="s">
        <v>339</v>
      </c>
      <c r="C866" s="47" t="s">
        <v>340</v>
      </c>
      <c r="D866" s="58">
        <v>758</v>
      </c>
      <c r="E866" s="47">
        <v>1.51</v>
      </c>
      <c r="F866" s="49">
        <v>8.4</v>
      </c>
      <c r="G866" s="49">
        <v>51.5</v>
      </c>
    </row>
    <row r="867" spans="1:7" x14ac:dyDescent="0.25">
      <c r="A867" s="47">
        <v>2015</v>
      </c>
      <c r="B867" s="6" t="s">
        <v>341</v>
      </c>
      <c r="C867" s="12" t="s">
        <v>342</v>
      </c>
      <c r="D867" s="58">
        <v>1876</v>
      </c>
      <c r="E867" s="60">
        <v>1.72</v>
      </c>
      <c r="F867" s="49"/>
      <c r="G867" s="49"/>
    </row>
    <row r="868" spans="1:7" x14ac:dyDescent="0.25">
      <c r="A868" s="47">
        <v>2016</v>
      </c>
      <c r="B868" s="6" t="s">
        <v>341</v>
      </c>
      <c r="C868" s="12" t="s">
        <v>342</v>
      </c>
      <c r="D868" s="13">
        <v>2039</v>
      </c>
      <c r="E868" s="14">
        <v>1.86</v>
      </c>
      <c r="F868" s="49"/>
      <c r="G868" s="49"/>
    </row>
    <row r="869" spans="1:7" x14ac:dyDescent="0.25">
      <c r="A869" s="47">
        <v>2017</v>
      </c>
      <c r="B869" s="6" t="s">
        <v>341</v>
      </c>
      <c r="C869" s="12" t="s">
        <v>342</v>
      </c>
      <c r="D869" s="7">
        <v>1970</v>
      </c>
      <c r="E869" s="8">
        <v>1.76</v>
      </c>
      <c r="F869" s="52"/>
      <c r="G869" s="50"/>
    </row>
    <row r="870" spans="1:7" x14ac:dyDescent="0.25">
      <c r="A870" s="47">
        <v>2018</v>
      </c>
      <c r="B870" s="1" t="s">
        <v>341</v>
      </c>
      <c r="C870" s="2" t="s">
        <v>342</v>
      </c>
      <c r="D870" s="7">
        <v>1926</v>
      </c>
      <c r="E870" s="8">
        <v>1.73</v>
      </c>
      <c r="F870" s="52"/>
      <c r="G870" s="50"/>
    </row>
    <row r="871" spans="1:7" x14ac:dyDescent="0.25">
      <c r="A871" s="47">
        <v>2019</v>
      </c>
      <c r="B871" s="1" t="s">
        <v>341</v>
      </c>
      <c r="C871" s="2" t="s">
        <v>342</v>
      </c>
      <c r="D871" s="7">
        <v>1812</v>
      </c>
      <c r="E871" s="8">
        <v>1.61</v>
      </c>
      <c r="F871" s="49"/>
      <c r="G871" s="50"/>
    </row>
    <row r="872" spans="1:7" x14ac:dyDescent="0.25">
      <c r="A872" s="47">
        <v>2020</v>
      </c>
      <c r="B872" s="1" t="s">
        <v>341</v>
      </c>
      <c r="C872" s="2" t="s">
        <v>342</v>
      </c>
      <c r="D872" s="3">
        <v>1775</v>
      </c>
      <c r="E872" s="4">
        <v>1.57</v>
      </c>
      <c r="F872" s="52"/>
      <c r="G872" s="50"/>
    </row>
    <row r="873" spans="1:7" x14ac:dyDescent="0.25">
      <c r="A873" s="47">
        <v>2021</v>
      </c>
      <c r="B873" s="67" t="s">
        <v>341</v>
      </c>
      <c r="C873" s="47" t="s">
        <v>342</v>
      </c>
      <c r="D873" s="58">
        <v>1994</v>
      </c>
      <c r="E873" s="60">
        <v>1.66</v>
      </c>
      <c r="F873" s="52"/>
      <c r="G873" s="50"/>
    </row>
    <row r="874" spans="1:7" x14ac:dyDescent="0.25">
      <c r="A874" s="47">
        <v>2022</v>
      </c>
      <c r="B874" s="67" t="s">
        <v>341</v>
      </c>
      <c r="C874" s="47" t="s">
        <v>342</v>
      </c>
      <c r="D874" s="58">
        <v>1863</v>
      </c>
      <c r="E874" s="61">
        <v>1.53</v>
      </c>
      <c r="F874" s="49"/>
      <c r="G874" s="55"/>
    </row>
    <row r="875" spans="1:7" x14ac:dyDescent="0.25">
      <c r="A875" s="47">
        <v>2023</v>
      </c>
      <c r="B875" s="67" t="s">
        <v>341</v>
      </c>
      <c r="C875" s="47" t="s">
        <v>342</v>
      </c>
      <c r="D875" s="58">
        <v>1734</v>
      </c>
      <c r="E875" s="47">
        <v>1.4</v>
      </c>
      <c r="F875" s="49">
        <v>9.4</v>
      </c>
      <c r="G875" s="49">
        <v>49.1</v>
      </c>
    </row>
    <row r="876" spans="1:7" x14ac:dyDescent="0.25">
      <c r="A876" s="47">
        <v>2015</v>
      </c>
      <c r="B876" s="6" t="s">
        <v>343</v>
      </c>
      <c r="C876" s="12" t="s">
        <v>344</v>
      </c>
      <c r="D876" s="58">
        <v>2242</v>
      </c>
      <c r="E876" s="60">
        <v>1.78</v>
      </c>
      <c r="F876" s="49"/>
      <c r="G876" s="49"/>
    </row>
    <row r="877" spans="1:7" x14ac:dyDescent="0.25">
      <c r="A877" s="47">
        <v>2016</v>
      </c>
      <c r="B877" s="6" t="s">
        <v>343</v>
      </c>
      <c r="C877" s="12" t="s">
        <v>344</v>
      </c>
      <c r="D877" s="13">
        <v>2204</v>
      </c>
      <c r="E877" s="14">
        <v>1.72</v>
      </c>
      <c r="F877" s="49"/>
      <c r="G877" s="49"/>
    </row>
    <row r="878" spans="1:7" x14ac:dyDescent="0.25">
      <c r="A878" s="47">
        <v>2017</v>
      </c>
      <c r="B878" s="6" t="s">
        <v>343</v>
      </c>
      <c r="C878" s="12" t="s">
        <v>344</v>
      </c>
      <c r="D878" s="7">
        <v>2215</v>
      </c>
      <c r="E878" s="8">
        <v>1.67</v>
      </c>
      <c r="F878" s="52"/>
      <c r="G878" s="50"/>
    </row>
    <row r="879" spans="1:7" x14ac:dyDescent="0.25">
      <c r="A879" s="47">
        <v>2018</v>
      </c>
      <c r="B879" s="1" t="s">
        <v>343</v>
      </c>
      <c r="C879" s="2" t="s">
        <v>344</v>
      </c>
      <c r="D879" s="7">
        <v>2137</v>
      </c>
      <c r="E879" s="8">
        <v>1.58</v>
      </c>
      <c r="F879" s="52"/>
      <c r="G879" s="50"/>
    </row>
    <row r="880" spans="1:7" x14ac:dyDescent="0.25">
      <c r="A880" s="47">
        <v>2019</v>
      </c>
      <c r="B880" s="1" t="s">
        <v>343</v>
      </c>
      <c r="C880" s="2" t="s">
        <v>344</v>
      </c>
      <c r="D880" s="7">
        <v>2087</v>
      </c>
      <c r="E880" s="8">
        <v>1.52</v>
      </c>
      <c r="F880" s="49"/>
      <c r="G880" s="50"/>
    </row>
    <row r="881" spans="1:7" x14ac:dyDescent="0.25">
      <c r="A881" s="47">
        <v>2020</v>
      </c>
      <c r="B881" s="1" t="s">
        <v>343</v>
      </c>
      <c r="C881" s="2" t="s">
        <v>344</v>
      </c>
      <c r="D881" s="3">
        <v>1993</v>
      </c>
      <c r="E881" s="4">
        <v>1.44</v>
      </c>
      <c r="F881" s="52"/>
      <c r="G881" s="50"/>
    </row>
    <row r="882" spans="1:7" x14ac:dyDescent="0.25">
      <c r="A882" s="47">
        <v>2021</v>
      </c>
      <c r="B882" s="67" t="s">
        <v>343</v>
      </c>
      <c r="C882" s="47" t="s">
        <v>344</v>
      </c>
      <c r="D882" s="58">
        <v>2031</v>
      </c>
      <c r="E882" s="60">
        <v>1.53</v>
      </c>
      <c r="F882" s="52"/>
      <c r="G882" s="50"/>
    </row>
    <row r="883" spans="1:7" x14ac:dyDescent="0.25">
      <c r="A883" s="47">
        <v>2022</v>
      </c>
      <c r="B883" s="67" t="s">
        <v>343</v>
      </c>
      <c r="C883" s="47" t="s">
        <v>344</v>
      </c>
      <c r="D883" s="58">
        <v>1960</v>
      </c>
      <c r="E883" s="61">
        <v>1.47</v>
      </c>
      <c r="F883" s="49"/>
      <c r="G883" s="55"/>
    </row>
    <row r="884" spans="1:7" x14ac:dyDescent="0.25">
      <c r="A884" s="47">
        <v>2023</v>
      </c>
      <c r="B884" s="67" t="s">
        <v>343</v>
      </c>
      <c r="C884" s="47" t="s">
        <v>344</v>
      </c>
      <c r="D884" s="58">
        <v>1978</v>
      </c>
      <c r="E884" s="47">
        <v>1.46</v>
      </c>
      <c r="F884" s="49">
        <v>10</v>
      </c>
      <c r="G884" s="49">
        <v>50.3</v>
      </c>
    </row>
    <row r="885" spans="1:7" x14ac:dyDescent="0.25">
      <c r="A885" s="47">
        <v>2015</v>
      </c>
      <c r="B885" s="6" t="s">
        <v>345</v>
      </c>
      <c r="C885" s="12" t="s">
        <v>346</v>
      </c>
      <c r="D885" s="58">
        <v>1627</v>
      </c>
      <c r="E885" s="60">
        <v>2</v>
      </c>
      <c r="F885" s="49"/>
      <c r="G885" s="49"/>
    </row>
    <row r="886" spans="1:7" x14ac:dyDescent="0.25">
      <c r="A886" s="47">
        <v>2016</v>
      </c>
      <c r="B886" s="6" t="s">
        <v>345</v>
      </c>
      <c r="C886" s="12" t="s">
        <v>346</v>
      </c>
      <c r="D886" s="13">
        <v>1592</v>
      </c>
      <c r="E886" s="14">
        <v>1.96</v>
      </c>
      <c r="F886" s="49"/>
      <c r="G886" s="49"/>
    </row>
    <row r="887" spans="1:7" x14ac:dyDescent="0.25">
      <c r="A887" s="47">
        <v>2017</v>
      </c>
      <c r="B887" s="6" t="s">
        <v>345</v>
      </c>
      <c r="C887" s="12" t="s">
        <v>346</v>
      </c>
      <c r="D887" s="7">
        <v>1622</v>
      </c>
      <c r="E887" s="8">
        <v>1.99</v>
      </c>
      <c r="F887" s="52"/>
      <c r="G887" s="50"/>
    </row>
    <row r="888" spans="1:7" x14ac:dyDescent="0.25">
      <c r="A888" s="47">
        <v>2018</v>
      </c>
      <c r="B888" s="1" t="s">
        <v>345</v>
      </c>
      <c r="C888" s="2" t="s">
        <v>346</v>
      </c>
      <c r="D888" s="7">
        <v>1587</v>
      </c>
      <c r="E888" s="8">
        <v>1.94</v>
      </c>
      <c r="F888" s="52"/>
      <c r="G888" s="50"/>
    </row>
    <row r="889" spans="1:7" x14ac:dyDescent="0.25">
      <c r="A889" s="47">
        <v>2019</v>
      </c>
      <c r="B889" s="1" t="s">
        <v>345</v>
      </c>
      <c r="C889" s="2" t="s">
        <v>346</v>
      </c>
      <c r="D889" s="7">
        <v>1642</v>
      </c>
      <c r="E889" s="8">
        <v>1.98</v>
      </c>
      <c r="F889" s="49"/>
      <c r="G889" s="50"/>
    </row>
    <row r="890" spans="1:7" x14ac:dyDescent="0.25">
      <c r="A890" s="47">
        <v>2020</v>
      </c>
      <c r="B890" s="1" t="s">
        <v>345</v>
      </c>
      <c r="C890" s="2" t="s">
        <v>346</v>
      </c>
      <c r="D890" s="3">
        <v>1518</v>
      </c>
      <c r="E890" s="4">
        <v>1.81</v>
      </c>
      <c r="F890" s="52"/>
      <c r="G890" s="50"/>
    </row>
    <row r="891" spans="1:7" x14ac:dyDescent="0.25">
      <c r="A891" s="47">
        <v>2021</v>
      </c>
      <c r="B891" s="67" t="s">
        <v>345</v>
      </c>
      <c r="C891" s="47" t="s">
        <v>346</v>
      </c>
      <c r="D891" s="58">
        <v>1599</v>
      </c>
      <c r="E891" s="60">
        <v>1.84</v>
      </c>
      <c r="F891" s="52"/>
      <c r="G891" s="50"/>
    </row>
    <row r="892" spans="1:7" x14ac:dyDescent="0.25">
      <c r="A892" s="47">
        <v>2022</v>
      </c>
      <c r="B892" s="67" t="s">
        <v>345</v>
      </c>
      <c r="C892" s="47" t="s">
        <v>346</v>
      </c>
      <c r="D892" s="58">
        <v>1457</v>
      </c>
      <c r="E892" s="61">
        <v>1.7</v>
      </c>
      <c r="F892" s="49"/>
      <c r="G892" s="55"/>
    </row>
    <row r="893" spans="1:7" x14ac:dyDescent="0.25">
      <c r="A893" s="47">
        <v>2023</v>
      </c>
      <c r="B893" s="67" t="s">
        <v>345</v>
      </c>
      <c r="C893" s="47" t="s">
        <v>346</v>
      </c>
      <c r="D893" s="58">
        <v>1441</v>
      </c>
      <c r="E893" s="47">
        <v>1.68</v>
      </c>
      <c r="F893" s="49">
        <v>10.6</v>
      </c>
      <c r="G893" s="49">
        <v>58.3</v>
      </c>
    </row>
    <row r="894" spans="1:7" x14ac:dyDescent="0.25">
      <c r="A894" s="47">
        <v>2015</v>
      </c>
      <c r="B894" s="6" t="s">
        <v>347</v>
      </c>
      <c r="C894" s="12" t="s">
        <v>348</v>
      </c>
      <c r="D894" s="58">
        <v>1222</v>
      </c>
      <c r="E894" s="60">
        <v>2.0499999999999998</v>
      </c>
      <c r="F894" s="49"/>
      <c r="G894" s="49"/>
    </row>
    <row r="895" spans="1:7" x14ac:dyDescent="0.25">
      <c r="A895" s="47">
        <v>2016</v>
      </c>
      <c r="B895" s="6" t="s">
        <v>347</v>
      </c>
      <c r="C895" s="12" t="s">
        <v>348</v>
      </c>
      <c r="D895" s="13">
        <v>1303</v>
      </c>
      <c r="E895" s="14">
        <v>2.15</v>
      </c>
      <c r="F895" s="49"/>
      <c r="G895" s="49"/>
    </row>
    <row r="896" spans="1:7" x14ac:dyDescent="0.25">
      <c r="A896" s="47">
        <v>2017</v>
      </c>
      <c r="B896" s="6" t="s">
        <v>347</v>
      </c>
      <c r="C896" s="12" t="s">
        <v>348</v>
      </c>
      <c r="D896" s="7">
        <v>1225</v>
      </c>
      <c r="E896" s="8">
        <v>2.0499999999999998</v>
      </c>
      <c r="F896" s="52"/>
      <c r="G896" s="50"/>
    </row>
    <row r="897" spans="1:7" x14ac:dyDescent="0.25">
      <c r="A897" s="47">
        <v>2018</v>
      </c>
      <c r="B897" s="1" t="s">
        <v>347</v>
      </c>
      <c r="C897" s="2" t="s">
        <v>348</v>
      </c>
      <c r="D897" s="7">
        <v>1191</v>
      </c>
      <c r="E897" s="8">
        <v>1.99</v>
      </c>
      <c r="F897" s="52"/>
      <c r="G897" s="50"/>
    </row>
    <row r="898" spans="1:7" x14ac:dyDescent="0.25">
      <c r="A898" s="47">
        <v>2019</v>
      </c>
      <c r="B898" s="1" t="s">
        <v>347</v>
      </c>
      <c r="C898" s="2" t="s">
        <v>348</v>
      </c>
      <c r="D898" s="7">
        <v>1203</v>
      </c>
      <c r="E898" s="8">
        <v>2.0099999999999998</v>
      </c>
      <c r="F898" s="49"/>
      <c r="G898" s="50"/>
    </row>
    <row r="899" spans="1:7" x14ac:dyDescent="0.25">
      <c r="A899" s="47">
        <v>2020</v>
      </c>
      <c r="B899" s="1" t="s">
        <v>347</v>
      </c>
      <c r="C899" s="2" t="s">
        <v>348</v>
      </c>
      <c r="D899" s="3">
        <v>1133</v>
      </c>
      <c r="E899" s="4">
        <v>1.93</v>
      </c>
      <c r="F899" s="52"/>
      <c r="G899" s="50"/>
    </row>
    <row r="900" spans="1:7" x14ac:dyDescent="0.25">
      <c r="A900" s="47">
        <v>2021</v>
      </c>
      <c r="B900" s="67" t="s">
        <v>347</v>
      </c>
      <c r="C900" s="47" t="s">
        <v>348</v>
      </c>
      <c r="D900" s="58">
        <v>1247</v>
      </c>
      <c r="E900" s="60">
        <v>1.79</v>
      </c>
      <c r="F900" s="52"/>
      <c r="G900" s="50"/>
    </row>
    <row r="901" spans="1:7" x14ac:dyDescent="0.25">
      <c r="A901" s="47">
        <v>2022</v>
      </c>
      <c r="B901" s="67" t="s">
        <v>347</v>
      </c>
      <c r="C901" s="47" t="s">
        <v>348</v>
      </c>
      <c r="D901" s="58">
        <v>1251</v>
      </c>
      <c r="E901" s="61">
        <v>1.79</v>
      </c>
      <c r="F901" s="49"/>
      <c r="G901" s="55"/>
    </row>
    <row r="902" spans="1:7" x14ac:dyDescent="0.25">
      <c r="A902" s="47">
        <v>2023</v>
      </c>
      <c r="B902" s="67" t="s">
        <v>347</v>
      </c>
      <c r="C902" s="47" t="s">
        <v>348</v>
      </c>
      <c r="D902" s="58">
        <v>1190</v>
      </c>
      <c r="E902" s="47">
        <v>1.65</v>
      </c>
      <c r="F902" s="49">
        <v>12.4</v>
      </c>
      <c r="G902" s="49">
        <v>57.9</v>
      </c>
    </row>
    <row r="903" spans="1:7" x14ac:dyDescent="0.25">
      <c r="A903" s="47">
        <v>2015</v>
      </c>
      <c r="B903" s="6" t="s">
        <v>349</v>
      </c>
      <c r="C903" s="12" t="s">
        <v>350</v>
      </c>
      <c r="D903" s="58">
        <v>575</v>
      </c>
      <c r="E903" s="60">
        <v>1.97</v>
      </c>
      <c r="F903" s="49"/>
      <c r="G903" s="49"/>
    </row>
    <row r="904" spans="1:7" x14ac:dyDescent="0.25">
      <c r="A904" s="47">
        <v>2016</v>
      </c>
      <c r="B904" s="6" t="s">
        <v>349</v>
      </c>
      <c r="C904" s="12" t="s">
        <v>350</v>
      </c>
      <c r="D904" s="13">
        <v>531</v>
      </c>
      <c r="E904" s="14">
        <v>1.8</v>
      </c>
      <c r="F904" s="49"/>
      <c r="G904" s="49"/>
    </row>
    <row r="905" spans="1:7" x14ac:dyDescent="0.25">
      <c r="A905" s="47">
        <v>2017</v>
      </c>
      <c r="B905" s="6" t="s">
        <v>349</v>
      </c>
      <c r="C905" s="12" t="s">
        <v>350</v>
      </c>
      <c r="D905" s="7">
        <v>591</v>
      </c>
      <c r="E905" s="8">
        <v>1.96</v>
      </c>
      <c r="F905" s="52"/>
      <c r="G905" s="50"/>
    </row>
    <row r="906" spans="1:7" x14ac:dyDescent="0.25">
      <c r="A906" s="47">
        <v>2018</v>
      </c>
      <c r="B906" s="1" t="s">
        <v>349</v>
      </c>
      <c r="C906" s="2" t="s">
        <v>350</v>
      </c>
      <c r="D906" s="7">
        <v>535</v>
      </c>
      <c r="E906" s="8">
        <v>1.75</v>
      </c>
      <c r="F906" s="52"/>
      <c r="G906" s="50"/>
    </row>
    <row r="907" spans="1:7" x14ac:dyDescent="0.25">
      <c r="A907" s="47">
        <v>2019</v>
      </c>
      <c r="B907" s="1" t="s">
        <v>349</v>
      </c>
      <c r="C907" s="2" t="s">
        <v>350</v>
      </c>
      <c r="D907" s="7">
        <v>510</v>
      </c>
      <c r="E907" s="8">
        <v>1.67</v>
      </c>
      <c r="F907" s="49"/>
      <c r="G907" s="50"/>
    </row>
    <row r="908" spans="1:7" x14ac:dyDescent="0.25">
      <c r="A908" s="47">
        <v>2020</v>
      </c>
      <c r="B908" s="1" t="s">
        <v>349</v>
      </c>
      <c r="C908" s="2" t="s">
        <v>350</v>
      </c>
      <c r="D908" s="3">
        <v>529</v>
      </c>
      <c r="E908" s="4">
        <v>1.7</v>
      </c>
      <c r="F908" s="52"/>
      <c r="G908" s="50"/>
    </row>
    <row r="909" spans="1:7" x14ac:dyDescent="0.25">
      <c r="A909" s="47">
        <v>2021</v>
      </c>
      <c r="B909" s="67" t="s">
        <v>349</v>
      </c>
      <c r="C909" s="47" t="s">
        <v>350</v>
      </c>
      <c r="D909" s="58">
        <v>591</v>
      </c>
      <c r="E909" s="60">
        <v>1.71</v>
      </c>
      <c r="F909" s="52"/>
      <c r="G909" s="50"/>
    </row>
    <row r="910" spans="1:7" x14ac:dyDescent="0.25">
      <c r="A910" s="47">
        <v>2022</v>
      </c>
      <c r="B910" s="67" t="s">
        <v>349</v>
      </c>
      <c r="C910" s="47" t="s">
        <v>350</v>
      </c>
      <c r="D910" s="58">
        <v>580</v>
      </c>
      <c r="E910" s="61">
        <v>1.64</v>
      </c>
      <c r="F910" s="49"/>
      <c r="G910" s="54"/>
    </row>
    <row r="911" spans="1:7" x14ac:dyDescent="0.25">
      <c r="A911" s="47">
        <v>2023</v>
      </c>
      <c r="B911" s="67" t="s">
        <v>349</v>
      </c>
      <c r="C911" s="47" t="s">
        <v>350</v>
      </c>
      <c r="D911" s="58">
        <v>577</v>
      </c>
      <c r="E911" s="47">
        <v>1.6</v>
      </c>
      <c r="F911" s="49">
        <v>8.4</v>
      </c>
      <c r="G911" s="49">
        <v>54.4</v>
      </c>
    </row>
    <row r="912" spans="1:7" x14ac:dyDescent="0.25">
      <c r="A912" s="47">
        <v>2015</v>
      </c>
      <c r="B912" s="6" t="s">
        <v>351</v>
      </c>
      <c r="C912" s="12" t="s">
        <v>352</v>
      </c>
      <c r="D912" s="58">
        <v>753</v>
      </c>
      <c r="E912" s="60">
        <v>1.74</v>
      </c>
      <c r="F912" s="49"/>
      <c r="G912" s="49"/>
    </row>
    <row r="913" spans="1:7" x14ac:dyDescent="0.25">
      <c r="A913" s="47">
        <v>2016</v>
      </c>
      <c r="B913" s="6" t="s">
        <v>351</v>
      </c>
      <c r="C913" s="12" t="s">
        <v>352</v>
      </c>
      <c r="D913" s="13">
        <v>751</v>
      </c>
      <c r="E913" s="14">
        <v>1.7</v>
      </c>
      <c r="F913" s="49"/>
      <c r="G913" s="49"/>
    </row>
    <row r="914" spans="1:7" x14ac:dyDescent="0.25">
      <c r="A914" s="47">
        <v>2017</v>
      </c>
      <c r="B914" s="6" t="s">
        <v>351</v>
      </c>
      <c r="C914" s="12" t="s">
        <v>352</v>
      </c>
      <c r="D914" s="7">
        <v>833</v>
      </c>
      <c r="E914" s="8">
        <v>1.87</v>
      </c>
      <c r="F914" s="52"/>
      <c r="G914" s="50"/>
    </row>
    <row r="915" spans="1:7" x14ac:dyDescent="0.25">
      <c r="A915" s="47">
        <v>2018</v>
      </c>
      <c r="B915" s="1" t="s">
        <v>351</v>
      </c>
      <c r="C915" s="2" t="s">
        <v>352</v>
      </c>
      <c r="D915" s="7">
        <v>733</v>
      </c>
      <c r="E915" s="8">
        <v>1.59</v>
      </c>
      <c r="F915" s="52"/>
      <c r="G915" s="50"/>
    </row>
    <row r="916" spans="1:7" x14ac:dyDescent="0.25">
      <c r="A916" s="47">
        <v>2019</v>
      </c>
      <c r="B916" s="1" t="s">
        <v>351</v>
      </c>
      <c r="C916" s="2" t="s">
        <v>352</v>
      </c>
      <c r="D916" s="7">
        <v>805</v>
      </c>
      <c r="E916" s="8">
        <v>1.73</v>
      </c>
      <c r="F916" s="49"/>
      <c r="G916" s="50"/>
    </row>
    <row r="917" spans="1:7" x14ac:dyDescent="0.25">
      <c r="A917" s="47">
        <v>2020</v>
      </c>
      <c r="B917" s="1" t="s">
        <v>351</v>
      </c>
      <c r="C917" s="2" t="s">
        <v>352</v>
      </c>
      <c r="D917" s="3">
        <v>758</v>
      </c>
      <c r="E917" s="4">
        <v>1.61</v>
      </c>
      <c r="F917" s="52"/>
      <c r="G917" s="50"/>
    </row>
    <row r="918" spans="1:7" x14ac:dyDescent="0.25">
      <c r="A918" s="47">
        <v>2021</v>
      </c>
      <c r="B918" s="67" t="s">
        <v>351</v>
      </c>
      <c r="C918" s="47" t="s">
        <v>352</v>
      </c>
      <c r="D918" s="58">
        <v>821</v>
      </c>
      <c r="E918" s="60">
        <v>1.72</v>
      </c>
      <c r="F918" s="52"/>
      <c r="G918" s="50"/>
    </row>
    <row r="919" spans="1:7" x14ac:dyDescent="0.25">
      <c r="A919" s="47">
        <v>2022</v>
      </c>
      <c r="B919" s="67" t="s">
        <v>351</v>
      </c>
      <c r="C919" s="47" t="s">
        <v>352</v>
      </c>
      <c r="D919" s="58">
        <v>809</v>
      </c>
      <c r="E919" s="61">
        <v>1.66</v>
      </c>
      <c r="F919" s="49"/>
      <c r="G919" s="55"/>
    </row>
    <row r="920" spans="1:7" x14ac:dyDescent="0.25">
      <c r="A920" s="47">
        <v>2023</v>
      </c>
      <c r="B920" s="67" t="s">
        <v>351</v>
      </c>
      <c r="C920" s="47" t="s">
        <v>352</v>
      </c>
      <c r="D920" s="58">
        <v>793</v>
      </c>
      <c r="E920" s="47">
        <v>1.58</v>
      </c>
      <c r="F920" s="49">
        <v>9</v>
      </c>
      <c r="G920" s="49">
        <v>53.4</v>
      </c>
    </row>
    <row r="921" spans="1:7" x14ac:dyDescent="0.25">
      <c r="A921" s="47">
        <v>2015</v>
      </c>
      <c r="B921" s="6" t="s">
        <v>353</v>
      </c>
      <c r="C921" s="12" t="s">
        <v>354</v>
      </c>
      <c r="D921" s="58">
        <v>1340</v>
      </c>
      <c r="E921" s="60">
        <v>2.09</v>
      </c>
      <c r="F921" s="49"/>
      <c r="G921" s="49"/>
    </row>
    <row r="922" spans="1:7" x14ac:dyDescent="0.25">
      <c r="A922" s="47">
        <v>2016</v>
      </c>
      <c r="B922" s="6" t="s">
        <v>353</v>
      </c>
      <c r="C922" s="12" t="s">
        <v>354</v>
      </c>
      <c r="D922" s="13">
        <v>1284</v>
      </c>
      <c r="E922" s="14">
        <v>1.99</v>
      </c>
      <c r="F922" s="49"/>
      <c r="G922" s="49"/>
    </row>
    <row r="923" spans="1:7" x14ac:dyDescent="0.25">
      <c r="A923" s="47">
        <v>2017</v>
      </c>
      <c r="B923" s="6" t="s">
        <v>353</v>
      </c>
      <c r="C923" s="12" t="s">
        <v>354</v>
      </c>
      <c r="D923" s="7">
        <v>1365</v>
      </c>
      <c r="E923" s="8">
        <v>2.04</v>
      </c>
      <c r="F923" s="52"/>
      <c r="G923" s="50"/>
    </row>
    <row r="924" spans="1:7" x14ac:dyDescent="0.25">
      <c r="A924" s="47">
        <v>2018</v>
      </c>
      <c r="B924" s="1" t="s">
        <v>353</v>
      </c>
      <c r="C924" s="2" t="s">
        <v>354</v>
      </c>
      <c r="D924" s="7">
        <v>1314</v>
      </c>
      <c r="E924" s="8">
        <v>1.94</v>
      </c>
      <c r="F924" s="52"/>
      <c r="G924" s="50"/>
    </row>
    <row r="925" spans="1:7" x14ac:dyDescent="0.25">
      <c r="A925" s="47">
        <v>2019</v>
      </c>
      <c r="B925" s="1" t="s">
        <v>353</v>
      </c>
      <c r="C925" s="2" t="s">
        <v>354</v>
      </c>
      <c r="D925" s="7">
        <v>1227</v>
      </c>
      <c r="E925" s="8">
        <v>1.8</v>
      </c>
      <c r="F925" s="49"/>
      <c r="G925" s="50"/>
    </row>
    <row r="926" spans="1:7" x14ac:dyDescent="0.25">
      <c r="A926" s="47">
        <v>2020</v>
      </c>
      <c r="B926" s="1" t="s">
        <v>353</v>
      </c>
      <c r="C926" s="2" t="s">
        <v>354</v>
      </c>
      <c r="D926" s="3">
        <v>1220</v>
      </c>
      <c r="E926" s="4">
        <v>1.77</v>
      </c>
      <c r="F926" s="52"/>
      <c r="G926" s="50"/>
    </row>
    <row r="927" spans="1:7" x14ac:dyDescent="0.25">
      <c r="A927" s="47">
        <v>2021</v>
      </c>
      <c r="B927" s="67" t="s">
        <v>353</v>
      </c>
      <c r="C927" s="47" t="s">
        <v>354</v>
      </c>
      <c r="D927" s="58">
        <v>1247</v>
      </c>
      <c r="E927" s="60">
        <v>1.7</v>
      </c>
      <c r="F927" s="52"/>
      <c r="G927" s="50"/>
    </row>
    <row r="928" spans="1:7" x14ac:dyDescent="0.25">
      <c r="A928" s="47">
        <v>2022</v>
      </c>
      <c r="B928" s="67" t="s">
        <v>353</v>
      </c>
      <c r="C928" s="47" t="s">
        <v>354</v>
      </c>
      <c r="D928" s="58">
        <v>1310</v>
      </c>
      <c r="E928" s="61">
        <v>1.75</v>
      </c>
      <c r="F928" s="49"/>
      <c r="G928" s="55"/>
    </row>
    <row r="929" spans="1:7" x14ac:dyDescent="0.25">
      <c r="A929" s="47">
        <v>2023</v>
      </c>
      <c r="B929" s="67" t="s">
        <v>353</v>
      </c>
      <c r="C929" s="47" t="s">
        <v>354</v>
      </c>
      <c r="D929" s="58">
        <v>1215</v>
      </c>
      <c r="E929" s="47">
        <v>1.59</v>
      </c>
      <c r="F929" s="49">
        <v>7.9</v>
      </c>
      <c r="G929" s="49">
        <v>53.7</v>
      </c>
    </row>
    <row r="930" spans="1:7" x14ac:dyDescent="0.25">
      <c r="A930" s="47">
        <v>2015</v>
      </c>
      <c r="B930" s="6" t="s">
        <v>355</v>
      </c>
      <c r="C930" s="12" t="s">
        <v>356</v>
      </c>
      <c r="D930" s="58">
        <v>898</v>
      </c>
      <c r="E930" s="60">
        <v>1.97</v>
      </c>
      <c r="F930" s="49"/>
      <c r="G930" s="49"/>
    </row>
    <row r="931" spans="1:7" x14ac:dyDescent="0.25">
      <c r="A931" s="47">
        <v>2016</v>
      </c>
      <c r="B931" s="6" t="s">
        <v>355</v>
      </c>
      <c r="C931" s="12" t="s">
        <v>356</v>
      </c>
      <c r="D931" s="13">
        <v>922</v>
      </c>
      <c r="E931" s="14">
        <v>1.99</v>
      </c>
      <c r="F931" s="49"/>
      <c r="G931" s="49"/>
    </row>
    <row r="932" spans="1:7" x14ac:dyDescent="0.25">
      <c r="A932" s="47">
        <v>2017</v>
      </c>
      <c r="B932" s="6" t="s">
        <v>355</v>
      </c>
      <c r="C932" s="12" t="s">
        <v>356</v>
      </c>
      <c r="D932" s="7">
        <v>860</v>
      </c>
      <c r="E932" s="8">
        <v>1.79</v>
      </c>
      <c r="F932" s="52"/>
      <c r="G932" s="50"/>
    </row>
    <row r="933" spans="1:7" x14ac:dyDescent="0.25">
      <c r="A933" s="47">
        <v>2018</v>
      </c>
      <c r="B933" s="1" t="s">
        <v>355</v>
      </c>
      <c r="C933" s="2" t="s">
        <v>356</v>
      </c>
      <c r="D933" s="7">
        <v>966</v>
      </c>
      <c r="E933" s="8">
        <v>2</v>
      </c>
      <c r="F933" s="52"/>
      <c r="G933" s="50"/>
    </row>
    <row r="934" spans="1:7" x14ac:dyDescent="0.25">
      <c r="A934" s="47">
        <v>2019</v>
      </c>
      <c r="B934" s="1" t="s">
        <v>355</v>
      </c>
      <c r="C934" s="2" t="s">
        <v>356</v>
      </c>
      <c r="D934" s="7">
        <v>907</v>
      </c>
      <c r="E934" s="8">
        <v>1.79</v>
      </c>
      <c r="F934" s="49"/>
      <c r="G934" s="50"/>
    </row>
    <row r="935" spans="1:7" x14ac:dyDescent="0.25">
      <c r="A935" s="47">
        <v>2020</v>
      </c>
      <c r="B935" s="1" t="s">
        <v>355</v>
      </c>
      <c r="C935" s="2" t="s">
        <v>356</v>
      </c>
      <c r="D935" s="3">
        <v>822</v>
      </c>
      <c r="E935" s="4">
        <v>1.59</v>
      </c>
      <c r="F935" s="52"/>
      <c r="G935" s="50"/>
    </row>
    <row r="936" spans="1:7" x14ac:dyDescent="0.25">
      <c r="A936" s="47">
        <v>2021</v>
      </c>
      <c r="B936" s="67" t="s">
        <v>355</v>
      </c>
      <c r="C936" s="47" t="s">
        <v>356</v>
      </c>
      <c r="D936" s="58">
        <v>884</v>
      </c>
      <c r="E936" s="60">
        <v>1.69</v>
      </c>
      <c r="F936" s="52"/>
      <c r="G936" s="50"/>
    </row>
    <row r="937" spans="1:7" x14ac:dyDescent="0.25">
      <c r="A937" s="47">
        <v>2022</v>
      </c>
      <c r="B937" s="67" t="s">
        <v>355</v>
      </c>
      <c r="C937" s="47" t="s">
        <v>356</v>
      </c>
      <c r="D937" s="58">
        <v>842</v>
      </c>
      <c r="E937" s="61">
        <v>1.64</v>
      </c>
      <c r="F937" s="49"/>
      <c r="G937" s="55"/>
    </row>
    <row r="938" spans="1:7" x14ac:dyDescent="0.25">
      <c r="A938" s="47">
        <v>2023</v>
      </c>
      <c r="B938" s="67" t="s">
        <v>355</v>
      </c>
      <c r="C938" s="47" t="s">
        <v>356</v>
      </c>
      <c r="D938" s="58">
        <v>847</v>
      </c>
      <c r="E938" s="47">
        <v>1.67</v>
      </c>
      <c r="F938" s="49">
        <v>9</v>
      </c>
      <c r="G938" s="49">
        <v>54.5</v>
      </c>
    </row>
    <row r="939" spans="1:7" x14ac:dyDescent="0.25">
      <c r="A939" s="47">
        <v>2015</v>
      </c>
      <c r="B939" s="6" t="s">
        <v>667</v>
      </c>
      <c r="C939" s="12" t="s">
        <v>668</v>
      </c>
      <c r="D939" s="58">
        <v>1247</v>
      </c>
      <c r="E939" s="60">
        <v>1.55</v>
      </c>
      <c r="F939" s="49"/>
      <c r="G939" s="49"/>
    </row>
    <row r="940" spans="1:7" x14ac:dyDescent="0.25">
      <c r="A940" s="47">
        <v>2016</v>
      </c>
      <c r="B940" s="6" t="s">
        <v>667</v>
      </c>
      <c r="C940" s="12" t="s">
        <v>668</v>
      </c>
      <c r="D940" s="13">
        <v>1328</v>
      </c>
      <c r="E940" s="14">
        <v>1.65</v>
      </c>
      <c r="F940" s="49"/>
      <c r="G940" s="49"/>
    </row>
    <row r="941" spans="1:7" x14ac:dyDescent="0.25">
      <c r="A941" s="47">
        <v>2017</v>
      </c>
      <c r="B941" s="6" t="s">
        <v>667</v>
      </c>
      <c r="C941" s="12" t="s">
        <v>668</v>
      </c>
      <c r="D941" s="7">
        <v>1272</v>
      </c>
      <c r="E941" s="8">
        <v>1.62</v>
      </c>
      <c r="F941" s="49"/>
      <c r="G941" s="49"/>
    </row>
    <row r="942" spans="1:7" x14ac:dyDescent="0.25">
      <c r="A942" s="47">
        <v>2018</v>
      </c>
      <c r="B942" s="1" t="s">
        <v>667</v>
      </c>
      <c r="C942" s="2" t="s">
        <v>668</v>
      </c>
      <c r="D942" s="7">
        <v>1172</v>
      </c>
      <c r="E942" s="8">
        <v>1.52</v>
      </c>
      <c r="F942" s="52"/>
      <c r="G942" s="50"/>
    </row>
    <row r="943" spans="1:7" x14ac:dyDescent="0.25">
      <c r="A943" s="47">
        <v>2019</v>
      </c>
      <c r="B943" s="1" t="s">
        <v>667</v>
      </c>
      <c r="C943" s="2" t="s">
        <v>668</v>
      </c>
      <c r="D943" s="7">
        <v>1155</v>
      </c>
      <c r="E943" s="8">
        <v>1.53</v>
      </c>
      <c r="F943" s="49"/>
      <c r="G943" s="50"/>
    </row>
    <row r="944" spans="1:7" x14ac:dyDescent="0.25">
      <c r="A944" s="47">
        <v>2020</v>
      </c>
      <c r="B944" s="1" t="s">
        <v>667</v>
      </c>
      <c r="C944" s="2" t="s">
        <v>668</v>
      </c>
      <c r="D944" s="3">
        <v>1035</v>
      </c>
      <c r="E944" s="4">
        <v>1.39</v>
      </c>
      <c r="F944" s="52"/>
      <c r="G944" s="50"/>
    </row>
    <row r="945" spans="1:7" x14ac:dyDescent="0.25">
      <c r="A945" s="47">
        <v>2021</v>
      </c>
      <c r="B945" s="67" t="s">
        <v>667</v>
      </c>
      <c r="C945" s="47" t="s">
        <v>668</v>
      </c>
      <c r="D945" s="58">
        <v>1153</v>
      </c>
      <c r="E945" s="60">
        <v>1.42</v>
      </c>
      <c r="F945" s="52"/>
      <c r="G945" s="50"/>
    </row>
    <row r="946" spans="1:7" x14ac:dyDescent="0.25">
      <c r="A946" s="47">
        <v>2022</v>
      </c>
      <c r="B946" s="67" t="s">
        <v>667</v>
      </c>
      <c r="C946" s="47" t="s">
        <v>668</v>
      </c>
      <c r="D946" s="58">
        <v>1059</v>
      </c>
      <c r="E946" s="61">
        <v>1.32</v>
      </c>
      <c r="F946" s="49"/>
      <c r="G946" s="55"/>
    </row>
    <row r="947" spans="1:7" x14ac:dyDescent="0.25">
      <c r="A947" s="47">
        <v>2023</v>
      </c>
      <c r="B947" s="67" t="s">
        <v>667</v>
      </c>
      <c r="C947" s="47" t="s">
        <v>668</v>
      </c>
      <c r="D947" s="58">
        <v>1009</v>
      </c>
      <c r="E947" s="47">
        <v>1.27</v>
      </c>
      <c r="F947" s="49">
        <v>8.4</v>
      </c>
      <c r="G947" s="49">
        <v>43.1</v>
      </c>
    </row>
    <row r="948" spans="1:7" x14ac:dyDescent="0.25">
      <c r="A948" s="47">
        <v>2015</v>
      </c>
      <c r="B948" s="6" t="s">
        <v>669</v>
      </c>
      <c r="C948" s="12" t="s">
        <v>670</v>
      </c>
      <c r="D948" s="58">
        <v>732</v>
      </c>
      <c r="E948" s="60">
        <v>1.88</v>
      </c>
      <c r="F948" s="49"/>
      <c r="G948" s="49"/>
    </row>
    <row r="949" spans="1:7" x14ac:dyDescent="0.25">
      <c r="A949" s="47">
        <v>2016</v>
      </c>
      <c r="B949" s="6" t="s">
        <v>669</v>
      </c>
      <c r="C949" s="12" t="s">
        <v>670</v>
      </c>
      <c r="D949" s="13">
        <v>730</v>
      </c>
      <c r="E949" s="14">
        <v>1.88</v>
      </c>
      <c r="F949" s="49"/>
      <c r="G949" s="49"/>
    </row>
    <row r="950" spans="1:7" x14ac:dyDescent="0.25">
      <c r="A950" s="47">
        <v>2017</v>
      </c>
      <c r="B950" s="6" t="s">
        <v>669</v>
      </c>
      <c r="C950" s="12" t="s">
        <v>670</v>
      </c>
      <c r="D950" s="7">
        <v>759</v>
      </c>
      <c r="E950" s="8">
        <v>1.86</v>
      </c>
      <c r="F950" s="49"/>
      <c r="G950" s="49"/>
    </row>
    <row r="951" spans="1:7" x14ac:dyDescent="0.25">
      <c r="A951" s="47">
        <v>2018</v>
      </c>
      <c r="B951" s="1" t="s">
        <v>669</v>
      </c>
      <c r="C951" s="2" t="s">
        <v>670</v>
      </c>
      <c r="D951" s="7">
        <v>760</v>
      </c>
      <c r="E951" s="8">
        <v>1.79</v>
      </c>
      <c r="F951" s="52"/>
      <c r="G951" s="50"/>
    </row>
    <row r="952" spans="1:7" x14ac:dyDescent="0.25">
      <c r="A952" s="47">
        <v>2019</v>
      </c>
      <c r="B952" s="1" t="s">
        <v>669</v>
      </c>
      <c r="C952" s="2" t="s">
        <v>670</v>
      </c>
      <c r="D952" s="7">
        <v>764</v>
      </c>
      <c r="E952" s="8">
        <v>1.8</v>
      </c>
      <c r="F952" s="49"/>
      <c r="G952" s="50"/>
    </row>
    <row r="953" spans="1:7" x14ac:dyDescent="0.25">
      <c r="A953" s="47">
        <v>2020</v>
      </c>
      <c r="B953" s="1" t="s">
        <v>669</v>
      </c>
      <c r="C953" s="2" t="s">
        <v>670</v>
      </c>
      <c r="D953" s="3">
        <v>696</v>
      </c>
      <c r="E953" s="4">
        <v>1.62</v>
      </c>
      <c r="F953" s="52"/>
      <c r="G953" s="50"/>
    </row>
    <row r="954" spans="1:7" x14ac:dyDescent="0.25">
      <c r="A954" s="47">
        <v>2021</v>
      </c>
      <c r="B954" s="67" t="s">
        <v>669</v>
      </c>
      <c r="C954" s="47" t="s">
        <v>670</v>
      </c>
      <c r="D954" s="58">
        <v>753</v>
      </c>
      <c r="E954" s="60">
        <v>1.63</v>
      </c>
      <c r="F954" s="52"/>
      <c r="G954" s="50"/>
    </row>
    <row r="955" spans="1:7" x14ac:dyDescent="0.25">
      <c r="A955" s="47">
        <v>2022</v>
      </c>
      <c r="B955" s="67" t="s">
        <v>669</v>
      </c>
      <c r="C955" s="47" t="s">
        <v>670</v>
      </c>
      <c r="D955" s="58">
        <v>705</v>
      </c>
      <c r="E955" s="61">
        <v>1.57</v>
      </c>
      <c r="F955" s="49"/>
      <c r="G955" s="54"/>
    </row>
    <row r="956" spans="1:7" x14ac:dyDescent="0.25">
      <c r="A956" s="47">
        <v>2023</v>
      </c>
      <c r="B956" s="67" t="s">
        <v>669</v>
      </c>
      <c r="C956" s="47" t="s">
        <v>670</v>
      </c>
      <c r="D956" s="58">
        <v>657</v>
      </c>
      <c r="E956" s="47">
        <v>1.5</v>
      </c>
      <c r="F956" s="49">
        <v>7.2</v>
      </c>
      <c r="G956" s="49">
        <v>47.9</v>
      </c>
    </row>
    <row r="957" spans="1:7" x14ac:dyDescent="0.25">
      <c r="A957" s="47">
        <v>2015</v>
      </c>
      <c r="B957" s="6" t="s">
        <v>671</v>
      </c>
      <c r="C957" s="12" t="s">
        <v>672</v>
      </c>
      <c r="D957" s="58">
        <v>786</v>
      </c>
      <c r="E957" s="60">
        <v>1.94</v>
      </c>
      <c r="F957" s="49"/>
      <c r="G957" s="49"/>
    </row>
    <row r="958" spans="1:7" x14ac:dyDescent="0.25">
      <c r="A958" s="47">
        <v>2016</v>
      </c>
      <c r="B958" s="6" t="s">
        <v>671</v>
      </c>
      <c r="C958" s="12" t="s">
        <v>672</v>
      </c>
      <c r="D958" s="13">
        <v>844</v>
      </c>
      <c r="E958" s="14">
        <v>2.06</v>
      </c>
      <c r="F958" s="49"/>
      <c r="G958" s="49"/>
    </row>
    <row r="959" spans="1:7" x14ac:dyDescent="0.25">
      <c r="A959" s="47">
        <v>2017</v>
      </c>
      <c r="B959" s="6" t="s">
        <v>671</v>
      </c>
      <c r="C959" s="12" t="s">
        <v>672</v>
      </c>
      <c r="D959" s="7">
        <v>732</v>
      </c>
      <c r="E959" s="8">
        <v>1.76</v>
      </c>
      <c r="F959" s="49"/>
      <c r="G959" s="49"/>
    </row>
    <row r="960" spans="1:7" x14ac:dyDescent="0.25">
      <c r="A960" s="47">
        <v>2018</v>
      </c>
      <c r="B960" s="1" t="s">
        <v>671</v>
      </c>
      <c r="C960" s="2" t="s">
        <v>672</v>
      </c>
      <c r="D960" s="7">
        <v>785</v>
      </c>
      <c r="E960" s="8">
        <v>1.85</v>
      </c>
      <c r="F960" s="52"/>
      <c r="G960" s="50"/>
    </row>
    <row r="961" spans="1:7" x14ac:dyDescent="0.25">
      <c r="A961" s="47">
        <v>2019</v>
      </c>
      <c r="B961" s="1" t="s">
        <v>671</v>
      </c>
      <c r="C961" s="2" t="s">
        <v>672</v>
      </c>
      <c r="D961" s="7">
        <v>726</v>
      </c>
      <c r="E961" s="8">
        <v>1.71</v>
      </c>
      <c r="F961" s="49"/>
      <c r="G961" s="50"/>
    </row>
    <row r="962" spans="1:7" x14ac:dyDescent="0.25">
      <c r="A962" s="47">
        <v>2020</v>
      </c>
      <c r="B962" s="1" t="s">
        <v>671</v>
      </c>
      <c r="C962" s="2" t="s">
        <v>672</v>
      </c>
      <c r="D962" s="3">
        <v>713</v>
      </c>
      <c r="E962" s="4">
        <v>1.64</v>
      </c>
      <c r="F962" s="52"/>
      <c r="G962" s="50"/>
    </row>
    <row r="963" spans="1:7" x14ac:dyDescent="0.25">
      <c r="A963" s="47">
        <v>2021</v>
      </c>
      <c r="B963" s="67" t="s">
        <v>671</v>
      </c>
      <c r="C963" s="47" t="s">
        <v>672</v>
      </c>
      <c r="D963" s="58">
        <v>775</v>
      </c>
      <c r="E963" s="60">
        <v>1.73</v>
      </c>
      <c r="F963" s="52"/>
      <c r="G963" s="50"/>
    </row>
    <row r="964" spans="1:7" x14ac:dyDescent="0.25">
      <c r="A964" s="47">
        <v>2022</v>
      </c>
      <c r="B964" s="67" t="s">
        <v>671</v>
      </c>
      <c r="C964" s="47" t="s">
        <v>672</v>
      </c>
      <c r="D964" s="58">
        <v>729</v>
      </c>
      <c r="E964" s="61">
        <v>1.62</v>
      </c>
      <c r="F964" s="49"/>
      <c r="G964" s="54"/>
    </row>
    <row r="965" spans="1:7" x14ac:dyDescent="0.25">
      <c r="A965" s="47">
        <v>2023</v>
      </c>
      <c r="B965" s="67" t="s">
        <v>671</v>
      </c>
      <c r="C965" s="47" t="s">
        <v>672</v>
      </c>
      <c r="D965" s="58">
        <v>709</v>
      </c>
      <c r="E965" s="47">
        <v>1.56</v>
      </c>
      <c r="F965" s="49">
        <v>8</v>
      </c>
      <c r="G965" s="49">
        <v>49.9</v>
      </c>
    </row>
    <row r="966" spans="1:7" x14ac:dyDescent="0.25">
      <c r="A966" s="47">
        <v>2015</v>
      </c>
      <c r="B966" s="6" t="s">
        <v>673</v>
      </c>
      <c r="C966" s="12" t="s">
        <v>674</v>
      </c>
      <c r="D966" s="58">
        <v>1796</v>
      </c>
      <c r="E966" s="60">
        <v>2.0699999999999998</v>
      </c>
      <c r="F966" s="49"/>
      <c r="G966" s="49"/>
    </row>
    <row r="967" spans="1:7" x14ac:dyDescent="0.25">
      <c r="A967" s="47">
        <v>2016</v>
      </c>
      <c r="B967" s="6" t="s">
        <v>673</v>
      </c>
      <c r="C967" s="12" t="s">
        <v>674</v>
      </c>
      <c r="D967" s="13">
        <v>1768</v>
      </c>
      <c r="E967" s="14">
        <v>2.0299999999999998</v>
      </c>
      <c r="F967" s="49"/>
      <c r="G967" s="49"/>
    </row>
    <row r="968" spans="1:7" x14ac:dyDescent="0.25">
      <c r="A968" s="47">
        <v>2017</v>
      </c>
      <c r="B968" s="6" t="s">
        <v>673</v>
      </c>
      <c r="C968" s="12" t="s">
        <v>674</v>
      </c>
      <c r="D968" s="7">
        <v>1637</v>
      </c>
      <c r="E968" s="8">
        <v>1.88</v>
      </c>
      <c r="F968" s="49"/>
      <c r="G968" s="49"/>
    </row>
    <row r="969" spans="1:7" x14ac:dyDescent="0.25">
      <c r="A969" s="47">
        <v>2018</v>
      </c>
      <c r="B969" s="1" t="s">
        <v>673</v>
      </c>
      <c r="C969" s="2" t="s">
        <v>674</v>
      </c>
      <c r="D969" s="7">
        <v>1637</v>
      </c>
      <c r="E969" s="8">
        <v>1.89</v>
      </c>
      <c r="F969" s="52"/>
      <c r="G969" s="50"/>
    </row>
    <row r="970" spans="1:7" x14ac:dyDescent="0.25">
      <c r="A970" s="47">
        <v>2019</v>
      </c>
      <c r="B970" s="1" t="s">
        <v>673</v>
      </c>
      <c r="C970" s="2" t="s">
        <v>674</v>
      </c>
      <c r="D970" s="7">
        <v>1461</v>
      </c>
      <c r="E970" s="8">
        <v>1.71</v>
      </c>
      <c r="F970" s="49"/>
      <c r="G970" s="50"/>
    </row>
    <row r="971" spans="1:7" x14ac:dyDescent="0.25">
      <c r="A971" s="47">
        <v>2020</v>
      </c>
      <c r="B971" s="1" t="s">
        <v>673</v>
      </c>
      <c r="C971" s="2" t="s">
        <v>674</v>
      </c>
      <c r="D971" s="3">
        <v>1437</v>
      </c>
      <c r="E971" s="4">
        <v>1.69</v>
      </c>
      <c r="F971" s="52"/>
      <c r="G971" s="50"/>
    </row>
    <row r="972" spans="1:7" x14ac:dyDescent="0.25">
      <c r="A972" s="47">
        <v>2021</v>
      </c>
      <c r="B972" s="67" t="s">
        <v>673</v>
      </c>
      <c r="C972" s="47" t="s">
        <v>674</v>
      </c>
      <c r="D972" s="58">
        <v>1452</v>
      </c>
      <c r="E972" s="60">
        <v>1.59</v>
      </c>
      <c r="F972" s="52"/>
      <c r="G972" s="50"/>
    </row>
    <row r="973" spans="1:7" x14ac:dyDescent="0.25">
      <c r="A973" s="47">
        <v>2022</v>
      </c>
      <c r="B973" s="67" t="s">
        <v>673</v>
      </c>
      <c r="C973" s="47" t="s">
        <v>674</v>
      </c>
      <c r="D973" s="58">
        <v>1398</v>
      </c>
      <c r="E973" s="61">
        <v>1.52</v>
      </c>
      <c r="F973" s="49"/>
      <c r="G973" s="55"/>
    </row>
    <row r="974" spans="1:7" x14ac:dyDescent="0.25">
      <c r="A974" s="47">
        <v>2023</v>
      </c>
      <c r="B974" s="67" t="s">
        <v>673</v>
      </c>
      <c r="C974" s="47" t="s">
        <v>674</v>
      </c>
      <c r="D974" s="58">
        <v>1448</v>
      </c>
      <c r="E974" s="47">
        <v>1.56</v>
      </c>
      <c r="F974" s="49">
        <v>10.7</v>
      </c>
      <c r="G974" s="49">
        <v>53.8</v>
      </c>
    </row>
    <row r="975" spans="1:7" x14ac:dyDescent="0.25">
      <c r="A975" s="47">
        <v>2015</v>
      </c>
      <c r="B975" s="6" t="s">
        <v>675</v>
      </c>
      <c r="C975" s="12" t="s">
        <v>676</v>
      </c>
      <c r="D975" s="58">
        <v>1166</v>
      </c>
      <c r="E975" s="60">
        <v>1.99</v>
      </c>
      <c r="F975" s="49"/>
      <c r="G975" s="49"/>
    </row>
    <row r="976" spans="1:7" x14ac:dyDescent="0.25">
      <c r="A976" s="47">
        <v>2016</v>
      </c>
      <c r="B976" s="6" t="s">
        <v>675</v>
      </c>
      <c r="C976" s="12" t="s">
        <v>676</v>
      </c>
      <c r="D976" s="13">
        <v>1094</v>
      </c>
      <c r="E976" s="14">
        <v>1.84</v>
      </c>
      <c r="F976" s="49"/>
      <c r="G976" s="49"/>
    </row>
    <row r="977" spans="1:7" x14ac:dyDescent="0.25">
      <c r="A977" s="47">
        <v>2017</v>
      </c>
      <c r="B977" s="6" t="s">
        <v>675</v>
      </c>
      <c r="C977" s="12" t="s">
        <v>676</v>
      </c>
      <c r="D977" s="7">
        <v>1080</v>
      </c>
      <c r="E977" s="8">
        <v>1.8</v>
      </c>
      <c r="F977" s="49"/>
      <c r="G977" s="49"/>
    </row>
    <row r="978" spans="1:7" x14ac:dyDescent="0.25">
      <c r="A978" s="47">
        <v>2018</v>
      </c>
      <c r="B978" s="1" t="s">
        <v>675</v>
      </c>
      <c r="C978" s="2" t="s">
        <v>676</v>
      </c>
      <c r="D978" s="7">
        <v>1065</v>
      </c>
      <c r="E978" s="8">
        <v>1.78</v>
      </c>
      <c r="F978" s="52"/>
      <c r="G978" s="50"/>
    </row>
    <row r="979" spans="1:7" x14ac:dyDescent="0.25">
      <c r="A979" s="47">
        <v>2019</v>
      </c>
      <c r="B979" s="1" t="s">
        <v>675</v>
      </c>
      <c r="C979" s="2" t="s">
        <v>676</v>
      </c>
      <c r="D979" s="7">
        <v>1003</v>
      </c>
      <c r="E979" s="8">
        <v>1.66</v>
      </c>
      <c r="F979" s="49"/>
      <c r="G979" s="50"/>
    </row>
    <row r="980" spans="1:7" x14ac:dyDescent="0.25">
      <c r="A980" s="47">
        <v>2020</v>
      </c>
      <c r="B980" s="1" t="s">
        <v>675</v>
      </c>
      <c r="C980" s="2" t="s">
        <v>676</v>
      </c>
      <c r="D980" s="3">
        <v>973</v>
      </c>
      <c r="E980" s="4">
        <v>1.56</v>
      </c>
      <c r="F980" s="52"/>
      <c r="G980" s="50"/>
    </row>
    <row r="981" spans="1:7" x14ac:dyDescent="0.25">
      <c r="A981" s="47">
        <v>2021</v>
      </c>
      <c r="B981" s="67" t="s">
        <v>675</v>
      </c>
      <c r="C981" s="47" t="s">
        <v>676</v>
      </c>
      <c r="D981" s="58">
        <v>1022</v>
      </c>
      <c r="E981" s="60">
        <v>1.57</v>
      </c>
      <c r="F981" s="52"/>
      <c r="G981" s="50"/>
    </row>
    <row r="982" spans="1:7" x14ac:dyDescent="0.25">
      <c r="A982" s="47">
        <v>2022</v>
      </c>
      <c r="B982" s="67" t="s">
        <v>675</v>
      </c>
      <c r="C982" s="47" t="s">
        <v>676</v>
      </c>
      <c r="D982" s="58">
        <v>1001</v>
      </c>
      <c r="E982" s="61">
        <v>1.51</v>
      </c>
      <c r="F982" s="49"/>
      <c r="G982" s="54"/>
    </row>
    <row r="983" spans="1:7" x14ac:dyDescent="0.25">
      <c r="A983" s="47">
        <v>2023</v>
      </c>
      <c r="B983" s="67" t="s">
        <v>675</v>
      </c>
      <c r="C983" s="47" t="s">
        <v>676</v>
      </c>
      <c r="D983" s="58">
        <v>1015</v>
      </c>
      <c r="E983" s="47">
        <v>1.5</v>
      </c>
      <c r="F983" s="49">
        <v>8.1</v>
      </c>
      <c r="G983" s="49">
        <v>50.8</v>
      </c>
    </row>
    <row r="984" spans="1:7" x14ac:dyDescent="0.25">
      <c r="A984" s="47">
        <v>2015</v>
      </c>
      <c r="B984" s="6" t="s">
        <v>677</v>
      </c>
      <c r="C984" s="12" t="s">
        <v>678</v>
      </c>
      <c r="D984" s="58">
        <v>970</v>
      </c>
      <c r="E984" s="60">
        <v>2.02</v>
      </c>
      <c r="F984" s="49"/>
      <c r="G984" s="49"/>
    </row>
    <row r="985" spans="1:7" x14ac:dyDescent="0.25">
      <c r="A985" s="47">
        <v>2016</v>
      </c>
      <c r="B985" s="6" t="s">
        <v>677</v>
      </c>
      <c r="C985" s="12" t="s">
        <v>678</v>
      </c>
      <c r="D985" s="13">
        <v>975</v>
      </c>
      <c r="E985" s="14">
        <v>1.97</v>
      </c>
      <c r="F985" s="49"/>
      <c r="G985" s="49"/>
    </row>
    <row r="986" spans="1:7" x14ac:dyDescent="0.25">
      <c r="A986" s="47">
        <v>2017</v>
      </c>
      <c r="B986" s="6" t="s">
        <v>677</v>
      </c>
      <c r="C986" s="12" t="s">
        <v>678</v>
      </c>
      <c r="D986" s="7">
        <v>1057</v>
      </c>
      <c r="E986" s="8">
        <v>2.0499999999999998</v>
      </c>
      <c r="F986" s="49"/>
      <c r="G986" s="49"/>
    </row>
    <row r="987" spans="1:7" x14ac:dyDescent="0.25">
      <c r="A987" s="47">
        <v>2018</v>
      </c>
      <c r="B987" s="1" t="s">
        <v>677</v>
      </c>
      <c r="C987" s="2" t="s">
        <v>678</v>
      </c>
      <c r="D987" s="7">
        <v>1030</v>
      </c>
      <c r="E987" s="8">
        <v>1.94</v>
      </c>
      <c r="F987" s="52"/>
      <c r="G987" s="50"/>
    </row>
    <row r="988" spans="1:7" x14ac:dyDescent="0.25">
      <c r="A988" s="47">
        <v>2019</v>
      </c>
      <c r="B988" s="1" t="s">
        <v>677</v>
      </c>
      <c r="C988" s="2" t="s">
        <v>678</v>
      </c>
      <c r="D988" s="7">
        <v>1015</v>
      </c>
      <c r="E988" s="8">
        <v>1.82</v>
      </c>
      <c r="F988" s="49"/>
      <c r="G988" s="50"/>
    </row>
    <row r="989" spans="1:7" x14ac:dyDescent="0.25">
      <c r="A989" s="47">
        <v>2020</v>
      </c>
      <c r="B989" s="1" t="s">
        <v>677</v>
      </c>
      <c r="C989" s="2" t="s">
        <v>678</v>
      </c>
      <c r="D989" s="3">
        <v>946</v>
      </c>
      <c r="E989" s="4">
        <v>1.66</v>
      </c>
      <c r="F989" s="52"/>
      <c r="G989" s="50"/>
    </row>
    <row r="990" spans="1:7" x14ac:dyDescent="0.25">
      <c r="A990" s="47">
        <v>2021</v>
      </c>
      <c r="B990" s="67" t="s">
        <v>677</v>
      </c>
      <c r="C990" s="47" t="s">
        <v>678</v>
      </c>
      <c r="D990" s="58">
        <v>983</v>
      </c>
      <c r="E990" s="60">
        <v>1.68</v>
      </c>
      <c r="F990" s="52"/>
      <c r="G990" s="50"/>
    </row>
    <row r="991" spans="1:7" x14ac:dyDescent="0.25">
      <c r="A991" s="47">
        <v>2022</v>
      </c>
      <c r="B991" s="67" t="s">
        <v>677</v>
      </c>
      <c r="C991" s="47" t="s">
        <v>678</v>
      </c>
      <c r="D991" s="58">
        <v>942</v>
      </c>
      <c r="E991" s="61">
        <v>1.6</v>
      </c>
      <c r="F991" s="49"/>
      <c r="G991" s="54"/>
    </row>
    <row r="992" spans="1:7" x14ac:dyDescent="0.25">
      <c r="A992" s="47">
        <v>2023</v>
      </c>
      <c r="B992" s="67" t="s">
        <v>677</v>
      </c>
      <c r="C992" s="47" t="s">
        <v>678</v>
      </c>
      <c r="D992" s="58">
        <v>1001</v>
      </c>
      <c r="E992" s="47">
        <v>1.65</v>
      </c>
      <c r="F992" s="49">
        <v>10.1</v>
      </c>
      <c r="G992" s="49">
        <v>57.1</v>
      </c>
    </row>
    <row r="993" spans="1:7" x14ac:dyDescent="0.25">
      <c r="A993" s="47">
        <v>2015</v>
      </c>
      <c r="B993" s="6" t="s">
        <v>521</v>
      </c>
      <c r="C993" s="12" t="s">
        <v>522</v>
      </c>
      <c r="D993" s="58">
        <v>2166</v>
      </c>
      <c r="E993" s="60">
        <v>1.96</v>
      </c>
      <c r="F993" s="49"/>
      <c r="G993" s="49"/>
    </row>
    <row r="994" spans="1:7" x14ac:dyDescent="0.25">
      <c r="A994" s="47">
        <v>2016</v>
      </c>
      <c r="B994" s="6" t="s">
        <v>521</v>
      </c>
      <c r="C994" s="12" t="s">
        <v>522</v>
      </c>
      <c r="D994" s="13">
        <v>2186</v>
      </c>
      <c r="E994" s="14">
        <v>1.99</v>
      </c>
      <c r="F994" s="49"/>
      <c r="G994" s="49"/>
    </row>
    <row r="995" spans="1:7" x14ac:dyDescent="0.25">
      <c r="A995" s="47">
        <v>2017</v>
      </c>
      <c r="B995" s="6" t="s">
        <v>521</v>
      </c>
      <c r="C995" s="12" t="s">
        <v>522</v>
      </c>
      <c r="D995" s="7">
        <v>2027</v>
      </c>
      <c r="E995" s="8">
        <v>1.83</v>
      </c>
      <c r="F995" s="49"/>
      <c r="G995" s="49"/>
    </row>
    <row r="996" spans="1:7" x14ac:dyDescent="0.25">
      <c r="A996" s="47">
        <v>2018</v>
      </c>
      <c r="B996" s="1" t="s">
        <v>521</v>
      </c>
      <c r="C996" s="2" t="s">
        <v>522</v>
      </c>
      <c r="D996" s="7">
        <v>1895</v>
      </c>
      <c r="E996" s="8">
        <v>1.72</v>
      </c>
      <c r="F996" s="52"/>
      <c r="G996" s="50"/>
    </row>
    <row r="997" spans="1:7" x14ac:dyDescent="0.25">
      <c r="A997" s="47">
        <v>2019</v>
      </c>
      <c r="B997" s="1" t="s">
        <v>521</v>
      </c>
      <c r="C997" s="2" t="s">
        <v>522</v>
      </c>
      <c r="D997" s="7">
        <v>1950</v>
      </c>
      <c r="E997" s="8">
        <v>1.78</v>
      </c>
      <c r="F997" s="49"/>
      <c r="G997" s="50"/>
    </row>
    <row r="998" spans="1:7" x14ac:dyDescent="0.25">
      <c r="A998" s="47">
        <v>2020</v>
      </c>
      <c r="B998" s="1" t="s">
        <v>521</v>
      </c>
      <c r="C998" s="2" t="s">
        <v>522</v>
      </c>
      <c r="D998" s="3">
        <v>1961</v>
      </c>
      <c r="E998" s="4">
        <v>1.78</v>
      </c>
      <c r="F998" s="52"/>
      <c r="G998" s="50"/>
    </row>
    <row r="999" spans="1:7" x14ac:dyDescent="0.25">
      <c r="A999" s="47">
        <v>2021</v>
      </c>
      <c r="B999" s="67" t="s">
        <v>521</v>
      </c>
      <c r="C999" s="47" t="s">
        <v>522</v>
      </c>
      <c r="D999" s="58">
        <v>2068</v>
      </c>
      <c r="E999" s="60">
        <v>1.65</v>
      </c>
      <c r="F999" s="52"/>
      <c r="G999" s="50"/>
    </row>
    <row r="1000" spans="1:7" x14ac:dyDescent="0.25">
      <c r="A1000" s="47">
        <v>2022</v>
      </c>
      <c r="B1000" s="67" t="s">
        <v>521</v>
      </c>
      <c r="C1000" s="47" t="s">
        <v>522</v>
      </c>
      <c r="D1000" s="58">
        <v>1933</v>
      </c>
      <c r="E1000" s="61">
        <v>1.53</v>
      </c>
      <c r="F1000" s="49"/>
      <c r="G1000" s="54"/>
    </row>
    <row r="1001" spans="1:7" x14ac:dyDescent="0.25">
      <c r="A1001" s="47">
        <v>2023</v>
      </c>
      <c r="B1001" s="67" t="s">
        <v>521</v>
      </c>
      <c r="C1001" s="47" t="s">
        <v>522</v>
      </c>
      <c r="D1001" s="58">
        <v>1938</v>
      </c>
      <c r="E1001" s="47">
        <v>1.52</v>
      </c>
      <c r="F1001" s="49">
        <v>10.199999999999999</v>
      </c>
      <c r="G1001" s="49">
        <v>53.6</v>
      </c>
    </row>
    <row r="1002" spans="1:7" x14ac:dyDescent="0.25">
      <c r="A1002" s="47">
        <v>2015</v>
      </c>
      <c r="B1002" s="6" t="s">
        <v>523</v>
      </c>
      <c r="C1002" s="12" t="s">
        <v>524</v>
      </c>
      <c r="D1002" s="58">
        <v>1043</v>
      </c>
      <c r="E1002" s="60">
        <v>1.83</v>
      </c>
      <c r="F1002" s="49"/>
      <c r="G1002" s="49"/>
    </row>
    <row r="1003" spans="1:7" x14ac:dyDescent="0.25">
      <c r="A1003" s="47">
        <v>2016</v>
      </c>
      <c r="B1003" s="6" t="s">
        <v>523</v>
      </c>
      <c r="C1003" s="12" t="s">
        <v>524</v>
      </c>
      <c r="D1003" s="13">
        <v>1027</v>
      </c>
      <c r="E1003" s="14">
        <v>1.82</v>
      </c>
      <c r="F1003" s="49"/>
      <c r="G1003" s="49"/>
    </row>
    <row r="1004" spans="1:7" x14ac:dyDescent="0.25">
      <c r="A1004" s="47">
        <v>2017</v>
      </c>
      <c r="B1004" s="6" t="s">
        <v>523</v>
      </c>
      <c r="C1004" s="12" t="s">
        <v>524</v>
      </c>
      <c r="D1004" s="7">
        <v>1121</v>
      </c>
      <c r="E1004" s="8">
        <v>1.94</v>
      </c>
      <c r="F1004" s="49"/>
      <c r="G1004" s="49"/>
    </row>
    <row r="1005" spans="1:7" x14ac:dyDescent="0.25">
      <c r="A1005" s="47">
        <v>2018</v>
      </c>
      <c r="B1005" s="1" t="s">
        <v>523</v>
      </c>
      <c r="C1005" s="2" t="s">
        <v>524</v>
      </c>
      <c r="D1005" s="7">
        <v>1061</v>
      </c>
      <c r="E1005" s="8">
        <v>1.8</v>
      </c>
      <c r="F1005" s="52"/>
      <c r="G1005" s="50"/>
    </row>
    <row r="1006" spans="1:7" x14ac:dyDescent="0.25">
      <c r="A1006" s="47">
        <v>2019</v>
      </c>
      <c r="B1006" s="1" t="s">
        <v>523</v>
      </c>
      <c r="C1006" s="2" t="s">
        <v>524</v>
      </c>
      <c r="D1006" s="7">
        <v>1079</v>
      </c>
      <c r="E1006" s="8">
        <v>1.79</v>
      </c>
      <c r="F1006" s="49"/>
      <c r="G1006" s="50"/>
    </row>
    <row r="1007" spans="1:7" x14ac:dyDescent="0.25">
      <c r="A1007" s="47">
        <v>2020</v>
      </c>
      <c r="B1007" s="1" t="s">
        <v>523</v>
      </c>
      <c r="C1007" s="2" t="s">
        <v>524</v>
      </c>
      <c r="D1007" s="3">
        <v>1061</v>
      </c>
      <c r="E1007" s="4">
        <v>1.74</v>
      </c>
      <c r="F1007" s="52"/>
      <c r="G1007" s="50"/>
    </row>
    <row r="1008" spans="1:7" x14ac:dyDescent="0.25">
      <c r="A1008" s="47">
        <v>2021</v>
      </c>
      <c r="B1008" s="67" t="s">
        <v>523</v>
      </c>
      <c r="C1008" s="47" t="s">
        <v>524</v>
      </c>
      <c r="D1008" s="58">
        <v>1102</v>
      </c>
      <c r="E1008" s="60">
        <v>1.66</v>
      </c>
      <c r="F1008" s="52"/>
      <c r="G1008" s="50"/>
    </row>
    <row r="1009" spans="1:7" x14ac:dyDescent="0.25">
      <c r="A1009" s="47">
        <v>2022</v>
      </c>
      <c r="B1009" s="67" t="s">
        <v>523</v>
      </c>
      <c r="C1009" s="47" t="s">
        <v>524</v>
      </c>
      <c r="D1009" s="58">
        <v>1041</v>
      </c>
      <c r="E1009" s="61">
        <v>1.56</v>
      </c>
      <c r="F1009" s="49"/>
      <c r="G1009" s="54"/>
    </row>
    <row r="1010" spans="1:7" x14ac:dyDescent="0.25">
      <c r="A1010" s="47">
        <v>2023</v>
      </c>
      <c r="B1010" s="67" t="s">
        <v>523</v>
      </c>
      <c r="C1010" s="47" t="s">
        <v>524</v>
      </c>
      <c r="D1010" s="58">
        <v>990</v>
      </c>
      <c r="E1010" s="47">
        <v>1.49</v>
      </c>
      <c r="F1010" s="49">
        <v>7.7</v>
      </c>
      <c r="G1010" s="49">
        <v>48.7</v>
      </c>
    </row>
    <row r="1011" spans="1:7" x14ac:dyDescent="0.25">
      <c r="A1011" s="47">
        <v>2015</v>
      </c>
      <c r="B1011" s="6" t="s">
        <v>525</v>
      </c>
      <c r="C1011" s="12" t="s">
        <v>526</v>
      </c>
      <c r="D1011" s="58">
        <v>1468</v>
      </c>
      <c r="E1011" s="60">
        <v>1.83</v>
      </c>
      <c r="F1011" s="49"/>
      <c r="G1011" s="49"/>
    </row>
    <row r="1012" spans="1:7" x14ac:dyDescent="0.25">
      <c r="A1012" s="47">
        <v>2016</v>
      </c>
      <c r="B1012" s="6" t="s">
        <v>525</v>
      </c>
      <c r="C1012" s="12" t="s">
        <v>526</v>
      </c>
      <c r="D1012" s="13">
        <v>1445</v>
      </c>
      <c r="E1012" s="14">
        <v>1.8</v>
      </c>
      <c r="F1012" s="49"/>
      <c r="G1012" s="49"/>
    </row>
    <row r="1013" spans="1:7" x14ac:dyDescent="0.25">
      <c r="A1013" s="47">
        <v>2017</v>
      </c>
      <c r="B1013" s="6" t="s">
        <v>525</v>
      </c>
      <c r="C1013" s="12" t="s">
        <v>526</v>
      </c>
      <c r="D1013" s="7">
        <v>1407</v>
      </c>
      <c r="E1013" s="8">
        <v>1.73</v>
      </c>
      <c r="F1013" s="49"/>
      <c r="G1013" s="49"/>
    </row>
    <row r="1014" spans="1:7" x14ac:dyDescent="0.25">
      <c r="A1014" s="47">
        <v>2018</v>
      </c>
      <c r="B1014" s="1" t="s">
        <v>525</v>
      </c>
      <c r="C1014" s="2" t="s">
        <v>526</v>
      </c>
      <c r="D1014" s="7">
        <v>1415</v>
      </c>
      <c r="E1014" s="8">
        <v>1.7</v>
      </c>
      <c r="F1014" s="52"/>
      <c r="G1014" s="50"/>
    </row>
    <row r="1015" spans="1:7" x14ac:dyDescent="0.25">
      <c r="A1015" s="47">
        <v>2019</v>
      </c>
      <c r="B1015" s="1" t="s">
        <v>525</v>
      </c>
      <c r="C1015" s="2" t="s">
        <v>526</v>
      </c>
      <c r="D1015" s="7">
        <v>1429</v>
      </c>
      <c r="E1015" s="8">
        <v>1.71</v>
      </c>
      <c r="F1015" s="49"/>
      <c r="G1015" s="50"/>
    </row>
    <row r="1016" spans="1:7" x14ac:dyDescent="0.25">
      <c r="A1016" s="47">
        <v>2020</v>
      </c>
      <c r="B1016" s="1" t="s">
        <v>525</v>
      </c>
      <c r="C1016" s="2" t="s">
        <v>526</v>
      </c>
      <c r="D1016" s="3">
        <v>1351</v>
      </c>
      <c r="E1016" s="4">
        <v>1.57</v>
      </c>
      <c r="F1016" s="52"/>
      <c r="G1016" s="50"/>
    </row>
    <row r="1017" spans="1:7" x14ac:dyDescent="0.25">
      <c r="A1017" s="47">
        <v>2021</v>
      </c>
      <c r="B1017" s="67" t="s">
        <v>525</v>
      </c>
      <c r="C1017" s="47" t="s">
        <v>526</v>
      </c>
      <c r="D1017" s="58">
        <v>1452</v>
      </c>
      <c r="E1017" s="60">
        <v>1.64</v>
      </c>
      <c r="F1017" s="52"/>
      <c r="G1017" s="50"/>
    </row>
    <row r="1018" spans="1:7" x14ac:dyDescent="0.25">
      <c r="A1018" s="47">
        <v>2022</v>
      </c>
      <c r="B1018" s="67" t="s">
        <v>525</v>
      </c>
      <c r="C1018" s="47" t="s">
        <v>526</v>
      </c>
      <c r="D1018" s="58">
        <v>1414</v>
      </c>
      <c r="E1018" s="61">
        <v>1.59</v>
      </c>
      <c r="F1018" s="49"/>
      <c r="G1018" s="54"/>
    </row>
    <row r="1019" spans="1:7" x14ac:dyDescent="0.25">
      <c r="A1019" s="47">
        <v>2023</v>
      </c>
      <c r="B1019" s="67" t="s">
        <v>525</v>
      </c>
      <c r="C1019" s="47" t="s">
        <v>526</v>
      </c>
      <c r="D1019" s="58">
        <v>1305</v>
      </c>
      <c r="E1019" s="47">
        <v>1.43</v>
      </c>
      <c r="F1019" s="49">
        <v>9.3000000000000007</v>
      </c>
      <c r="G1019" s="49">
        <v>50.2</v>
      </c>
    </row>
    <row r="1020" spans="1:7" x14ac:dyDescent="0.25">
      <c r="A1020" s="47">
        <v>2015</v>
      </c>
      <c r="B1020" s="6" t="s">
        <v>527</v>
      </c>
      <c r="C1020" s="12" t="s">
        <v>528</v>
      </c>
      <c r="D1020" s="58">
        <v>1094</v>
      </c>
      <c r="E1020" s="60">
        <v>1.83</v>
      </c>
      <c r="F1020" s="49"/>
      <c r="G1020" s="49"/>
    </row>
    <row r="1021" spans="1:7" x14ac:dyDescent="0.25">
      <c r="A1021" s="47">
        <v>2016</v>
      </c>
      <c r="B1021" s="6" t="s">
        <v>527</v>
      </c>
      <c r="C1021" s="12" t="s">
        <v>528</v>
      </c>
      <c r="D1021" s="13">
        <v>1049</v>
      </c>
      <c r="E1021" s="14">
        <v>1.74</v>
      </c>
      <c r="F1021" s="49"/>
      <c r="G1021" s="49"/>
    </row>
    <row r="1022" spans="1:7" x14ac:dyDescent="0.25">
      <c r="A1022" s="47">
        <v>2017</v>
      </c>
      <c r="B1022" s="6" t="s">
        <v>527</v>
      </c>
      <c r="C1022" s="12" t="s">
        <v>528</v>
      </c>
      <c r="D1022" s="7">
        <v>1035</v>
      </c>
      <c r="E1022" s="8">
        <v>1.66</v>
      </c>
      <c r="F1022" s="49"/>
      <c r="G1022" s="49"/>
    </row>
    <row r="1023" spans="1:7" x14ac:dyDescent="0.25">
      <c r="A1023" s="47">
        <v>2018</v>
      </c>
      <c r="B1023" s="1" t="s">
        <v>527</v>
      </c>
      <c r="C1023" s="2" t="s">
        <v>528</v>
      </c>
      <c r="D1023" s="7">
        <v>973</v>
      </c>
      <c r="E1023" s="8">
        <v>1.56</v>
      </c>
      <c r="F1023" s="52"/>
      <c r="G1023" s="50"/>
    </row>
    <row r="1024" spans="1:7" x14ac:dyDescent="0.25">
      <c r="A1024" s="47">
        <v>2019</v>
      </c>
      <c r="B1024" s="1" t="s">
        <v>527</v>
      </c>
      <c r="C1024" s="2" t="s">
        <v>528</v>
      </c>
      <c r="D1024" s="7">
        <v>917</v>
      </c>
      <c r="E1024" s="8">
        <v>1.47</v>
      </c>
      <c r="F1024" s="49"/>
      <c r="G1024" s="50"/>
    </row>
    <row r="1025" spans="1:7" x14ac:dyDescent="0.25">
      <c r="A1025" s="47">
        <v>2020</v>
      </c>
      <c r="B1025" s="1" t="s">
        <v>527</v>
      </c>
      <c r="C1025" s="2" t="s">
        <v>528</v>
      </c>
      <c r="D1025" s="3">
        <v>892</v>
      </c>
      <c r="E1025" s="4">
        <v>1.42</v>
      </c>
      <c r="F1025" s="52"/>
      <c r="G1025" s="50"/>
    </row>
    <row r="1026" spans="1:7" x14ac:dyDescent="0.25">
      <c r="A1026" s="47">
        <v>2021</v>
      </c>
      <c r="B1026" s="67" t="s">
        <v>527</v>
      </c>
      <c r="C1026" s="47" t="s">
        <v>528</v>
      </c>
      <c r="D1026" s="58">
        <v>931</v>
      </c>
      <c r="E1026" s="60">
        <v>1.51</v>
      </c>
      <c r="F1026" s="52"/>
      <c r="G1026" s="50"/>
    </row>
    <row r="1027" spans="1:7" x14ac:dyDescent="0.25">
      <c r="A1027" s="47">
        <v>2022</v>
      </c>
      <c r="B1027" s="67" t="s">
        <v>527</v>
      </c>
      <c r="C1027" s="47" t="s">
        <v>528</v>
      </c>
      <c r="D1027" s="58">
        <v>859</v>
      </c>
      <c r="E1027" s="61">
        <v>1.43</v>
      </c>
      <c r="F1027" s="49"/>
      <c r="G1027" s="55"/>
    </row>
    <row r="1028" spans="1:7" x14ac:dyDescent="0.25">
      <c r="A1028" s="47">
        <v>2023</v>
      </c>
      <c r="B1028" s="67" t="s">
        <v>527</v>
      </c>
      <c r="C1028" s="47" t="s">
        <v>528</v>
      </c>
      <c r="D1028" s="58">
        <v>807</v>
      </c>
      <c r="E1028" s="47">
        <v>1.37</v>
      </c>
      <c r="F1028" s="49">
        <v>7.1</v>
      </c>
      <c r="G1028" s="49">
        <v>45.5</v>
      </c>
    </row>
    <row r="1029" spans="1:7" x14ac:dyDescent="0.25">
      <c r="A1029" s="47">
        <v>2015</v>
      </c>
      <c r="B1029" s="6" t="s">
        <v>529</v>
      </c>
      <c r="C1029" s="12" t="s">
        <v>530</v>
      </c>
      <c r="D1029" s="58">
        <v>977</v>
      </c>
      <c r="E1029" s="60">
        <v>1.94</v>
      </c>
      <c r="F1029" s="49"/>
      <c r="G1029" s="49"/>
    </row>
    <row r="1030" spans="1:7" x14ac:dyDescent="0.25">
      <c r="A1030" s="47">
        <v>2016</v>
      </c>
      <c r="B1030" s="6" t="s">
        <v>529</v>
      </c>
      <c r="C1030" s="12" t="s">
        <v>530</v>
      </c>
      <c r="D1030" s="13">
        <v>924</v>
      </c>
      <c r="E1030" s="14">
        <v>1.81</v>
      </c>
      <c r="F1030" s="49"/>
      <c r="G1030" s="49"/>
    </row>
    <row r="1031" spans="1:7" x14ac:dyDescent="0.25">
      <c r="A1031" s="47">
        <v>2017</v>
      </c>
      <c r="B1031" s="6" t="s">
        <v>529</v>
      </c>
      <c r="C1031" s="12" t="s">
        <v>530</v>
      </c>
      <c r="D1031" s="7">
        <v>936</v>
      </c>
      <c r="E1031" s="8">
        <v>1.83</v>
      </c>
      <c r="F1031" s="49"/>
      <c r="G1031" s="49"/>
    </row>
    <row r="1032" spans="1:7" x14ac:dyDescent="0.25">
      <c r="A1032" s="47">
        <v>2018</v>
      </c>
      <c r="B1032" s="1" t="s">
        <v>529</v>
      </c>
      <c r="C1032" s="2" t="s">
        <v>530</v>
      </c>
      <c r="D1032" s="7">
        <v>843</v>
      </c>
      <c r="E1032" s="8">
        <v>1.68</v>
      </c>
      <c r="F1032" s="52"/>
      <c r="G1032" s="50"/>
    </row>
    <row r="1033" spans="1:7" x14ac:dyDescent="0.25">
      <c r="A1033" s="47">
        <v>2019</v>
      </c>
      <c r="B1033" s="1" t="s">
        <v>529</v>
      </c>
      <c r="C1033" s="2" t="s">
        <v>530</v>
      </c>
      <c r="D1033" s="7">
        <v>812</v>
      </c>
      <c r="E1033" s="8">
        <v>1.64</v>
      </c>
      <c r="F1033" s="49"/>
      <c r="G1033" s="50"/>
    </row>
    <row r="1034" spans="1:7" x14ac:dyDescent="0.25">
      <c r="A1034" s="47">
        <v>2020</v>
      </c>
      <c r="B1034" s="1" t="s">
        <v>529</v>
      </c>
      <c r="C1034" s="2" t="s">
        <v>530</v>
      </c>
      <c r="D1034" s="3">
        <v>842</v>
      </c>
      <c r="E1034" s="4">
        <v>1.72</v>
      </c>
      <c r="F1034" s="52"/>
      <c r="G1034" s="50"/>
    </row>
    <row r="1035" spans="1:7" x14ac:dyDescent="0.25">
      <c r="A1035" s="47">
        <v>2021</v>
      </c>
      <c r="B1035" s="67" t="s">
        <v>529</v>
      </c>
      <c r="C1035" s="47" t="s">
        <v>530</v>
      </c>
      <c r="D1035" s="58">
        <v>785</v>
      </c>
      <c r="E1035" s="60">
        <v>1.62</v>
      </c>
      <c r="F1035" s="52"/>
      <c r="G1035" s="50"/>
    </row>
    <row r="1036" spans="1:7" x14ac:dyDescent="0.25">
      <c r="A1036" s="47">
        <v>2022</v>
      </c>
      <c r="B1036" s="67" t="s">
        <v>529</v>
      </c>
      <c r="C1036" s="47" t="s">
        <v>530</v>
      </c>
      <c r="D1036" s="58">
        <v>765</v>
      </c>
      <c r="E1036" s="61">
        <v>1.62</v>
      </c>
      <c r="F1036" s="49"/>
      <c r="G1036" s="54"/>
    </row>
    <row r="1037" spans="1:7" x14ac:dyDescent="0.25">
      <c r="A1037" s="47">
        <v>2023</v>
      </c>
      <c r="B1037" s="67" t="s">
        <v>529</v>
      </c>
      <c r="C1037" s="47" t="s">
        <v>530</v>
      </c>
      <c r="D1037" s="58">
        <v>713</v>
      </c>
      <c r="E1037" s="47">
        <v>1.5</v>
      </c>
      <c r="F1037" s="49">
        <v>8.6999999999999993</v>
      </c>
      <c r="G1037" s="49">
        <v>49.8</v>
      </c>
    </row>
    <row r="1038" spans="1:7" x14ac:dyDescent="0.25">
      <c r="A1038" s="47">
        <v>2015</v>
      </c>
      <c r="B1038" s="6" t="s">
        <v>531</v>
      </c>
      <c r="C1038" s="12" t="s">
        <v>532</v>
      </c>
      <c r="D1038" s="58">
        <v>1000</v>
      </c>
      <c r="E1038" s="60">
        <v>1.98</v>
      </c>
      <c r="F1038" s="49"/>
      <c r="G1038" s="49"/>
    </row>
    <row r="1039" spans="1:7" x14ac:dyDescent="0.25">
      <c r="A1039" s="47">
        <v>2016</v>
      </c>
      <c r="B1039" s="6" t="s">
        <v>531</v>
      </c>
      <c r="C1039" s="12" t="s">
        <v>532</v>
      </c>
      <c r="D1039" s="13">
        <v>950</v>
      </c>
      <c r="E1039" s="14">
        <v>1.92</v>
      </c>
      <c r="F1039" s="49"/>
      <c r="G1039" s="49"/>
    </row>
    <row r="1040" spans="1:7" x14ac:dyDescent="0.25">
      <c r="A1040" s="47">
        <v>2017</v>
      </c>
      <c r="B1040" s="6" t="s">
        <v>531</v>
      </c>
      <c r="C1040" s="12" t="s">
        <v>532</v>
      </c>
      <c r="D1040" s="7">
        <v>934</v>
      </c>
      <c r="E1040" s="8">
        <v>1.86</v>
      </c>
      <c r="F1040" s="49"/>
      <c r="G1040" s="49"/>
    </row>
    <row r="1041" spans="1:7" x14ac:dyDescent="0.25">
      <c r="A1041" s="47">
        <v>2018</v>
      </c>
      <c r="B1041" s="1" t="s">
        <v>531</v>
      </c>
      <c r="C1041" s="2" t="s">
        <v>532</v>
      </c>
      <c r="D1041" s="7">
        <v>965</v>
      </c>
      <c r="E1041" s="8">
        <v>1.89</v>
      </c>
      <c r="F1041" s="52"/>
      <c r="G1041" s="50"/>
    </row>
    <row r="1042" spans="1:7" x14ac:dyDescent="0.25">
      <c r="A1042" s="47">
        <v>2019</v>
      </c>
      <c r="B1042" s="1" t="s">
        <v>531</v>
      </c>
      <c r="C1042" s="2" t="s">
        <v>532</v>
      </c>
      <c r="D1042" s="7">
        <v>882</v>
      </c>
      <c r="E1042" s="8">
        <v>1.7</v>
      </c>
      <c r="F1042" s="49"/>
      <c r="G1042" s="50"/>
    </row>
    <row r="1043" spans="1:7" x14ac:dyDescent="0.25">
      <c r="A1043" s="47">
        <v>2020</v>
      </c>
      <c r="B1043" s="1" t="s">
        <v>531</v>
      </c>
      <c r="C1043" s="2" t="s">
        <v>532</v>
      </c>
      <c r="D1043" s="3">
        <v>916</v>
      </c>
      <c r="E1043" s="4">
        <v>1.77</v>
      </c>
      <c r="F1043" s="52"/>
      <c r="G1043" s="50"/>
    </row>
    <row r="1044" spans="1:7" x14ac:dyDescent="0.25">
      <c r="A1044" s="47">
        <v>2021</v>
      </c>
      <c r="B1044" s="67" t="s">
        <v>531</v>
      </c>
      <c r="C1044" s="47" t="s">
        <v>532</v>
      </c>
      <c r="D1044" s="58">
        <v>940</v>
      </c>
      <c r="E1044" s="60">
        <v>1.64</v>
      </c>
      <c r="F1044" s="52"/>
      <c r="G1044" s="50"/>
    </row>
    <row r="1045" spans="1:7" x14ac:dyDescent="0.25">
      <c r="A1045" s="47">
        <v>2022</v>
      </c>
      <c r="B1045" s="67" t="s">
        <v>531</v>
      </c>
      <c r="C1045" s="47" t="s">
        <v>532</v>
      </c>
      <c r="D1045" s="58">
        <v>892</v>
      </c>
      <c r="E1045" s="61">
        <v>1.55</v>
      </c>
      <c r="F1045" s="49"/>
      <c r="G1045" s="54"/>
    </row>
    <row r="1046" spans="1:7" x14ac:dyDescent="0.25">
      <c r="A1046" s="47">
        <v>2023</v>
      </c>
      <c r="B1046" s="67" t="s">
        <v>531</v>
      </c>
      <c r="C1046" s="47" t="s">
        <v>532</v>
      </c>
      <c r="D1046" s="58">
        <v>877</v>
      </c>
      <c r="E1046" s="47">
        <v>1.52</v>
      </c>
      <c r="F1046" s="49">
        <v>8.6</v>
      </c>
      <c r="G1046" s="49">
        <v>51.4</v>
      </c>
    </row>
    <row r="1047" spans="1:7" x14ac:dyDescent="0.25">
      <c r="A1047" s="47">
        <v>2015</v>
      </c>
      <c r="B1047" s="6" t="s">
        <v>533</v>
      </c>
      <c r="C1047" s="12" t="s">
        <v>534</v>
      </c>
      <c r="D1047" s="58">
        <v>1309</v>
      </c>
      <c r="E1047" s="60">
        <v>1.96</v>
      </c>
      <c r="F1047" s="49"/>
      <c r="G1047" s="49"/>
    </row>
    <row r="1048" spans="1:7" x14ac:dyDescent="0.25">
      <c r="A1048" s="47">
        <v>2016</v>
      </c>
      <c r="B1048" s="6" t="s">
        <v>533</v>
      </c>
      <c r="C1048" s="12" t="s">
        <v>534</v>
      </c>
      <c r="D1048" s="13">
        <v>1330</v>
      </c>
      <c r="E1048" s="14">
        <v>1.96</v>
      </c>
      <c r="F1048" s="49"/>
      <c r="G1048" s="49"/>
    </row>
    <row r="1049" spans="1:7" x14ac:dyDescent="0.25">
      <c r="A1049" s="47">
        <v>2017</v>
      </c>
      <c r="B1049" s="6" t="s">
        <v>533</v>
      </c>
      <c r="C1049" s="12" t="s">
        <v>534</v>
      </c>
      <c r="D1049" s="7">
        <v>1277</v>
      </c>
      <c r="E1049" s="8">
        <v>1.84</v>
      </c>
      <c r="F1049" s="49"/>
      <c r="G1049" s="49"/>
    </row>
    <row r="1050" spans="1:7" x14ac:dyDescent="0.25">
      <c r="A1050" s="47">
        <v>2018</v>
      </c>
      <c r="B1050" s="1" t="s">
        <v>533</v>
      </c>
      <c r="C1050" s="2" t="s">
        <v>534</v>
      </c>
      <c r="D1050" s="7">
        <v>1182</v>
      </c>
      <c r="E1050" s="8">
        <v>1.68</v>
      </c>
      <c r="F1050" s="52"/>
      <c r="G1050" s="50"/>
    </row>
    <row r="1051" spans="1:7" x14ac:dyDescent="0.25">
      <c r="A1051" s="47">
        <v>2019</v>
      </c>
      <c r="B1051" s="1" t="s">
        <v>533</v>
      </c>
      <c r="C1051" s="2" t="s">
        <v>534</v>
      </c>
      <c r="D1051" s="7">
        <v>1241</v>
      </c>
      <c r="E1051" s="8">
        <v>1.76</v>
      </c>
      <c r="F1051" s="49"/>
      <c r="G1051" s="50"/>
    </row>
    <row r="1052" spans="1:7" x14ac:dyDescent="0.25">
      <c r="A1052" s="47">
        <v>2020</v>
      </c>
      <c r="B1052" s="1" t="s">
        <v>533</v>
      </c>
      <c r="C1052" s="2" t="s">
        <v>534</v>
      </c>
      <c r="D1052" s="3">
        <v>1135</v>
      </c>
      <c r="E1052" s="4">
        <v>1.6</v>
      </c>
      <c r="F1052" s="52"/>
      <c r="G1052" s="50"/>
    </row>
    <row r="1053" spans="1:7" x14ac:dyDescent="0.25">
      <c r="A1053" s="47">
        <v>2021</v>
      </c>
      <c r="B1053" s="67" t="s">
        <v>533</v>
      </c>
      <c r="C1053" s="47" t="s">
        <v>534</v>
      </c>
      <c r="D1053" s="58">
        <v>1187</v>
      </c>
      <c r="E1053" s="60">
        <v>1.68</v>
      </c>
      <c r="F1053" s="52"/>
      <c r="G1053" s="50"/>
    </row>
    <row r="1054" spans="1:7" x14ac:dyDescent="0.25">
      <c r="A1054" s="47">
        <v>2022</v>
      </c>
      <c r="B1054" s="67" t="s">
        <v>533</v>
      </c>
      <c r="C1054" s="47" t="s">
        <v>534</v>
      </c>
      <c r="D1054" s="58">
        <v>1158</v>
      </c>
      <c r="E1054" s="61">
        <v>1.65</v>
      </c>
      <c r="F1054" s="49"/>
      <c r="G1054" s="55"/>
    </row>
    <row r="1055" spans="1:7" x14ac:dyDescent="0.25">
      <c r="A1055" s="47">
        <v>2023</v>
      </c>
      <c r="B1055" s="67" t="s">
        <v>533</v>
      </c>
      <c r="C1055" s="47" t="s">
        <v>534</v>
      </c>
      <c r="D1055" s="58">
        <v>1139</v>
      </c>
      <c r="E1055" s="47">
        <v>1.62</v>
      </c>
      <c r="F1055" s="49">
        <v>9.1</v>
      </c>
      <c r="G1055" s="49">
        <v>54.4</v>
      </c>
    </row>
    <row r="1056" spans="1:7" x14ac:dyDescent="0.25">
      <c r="A1056" s="47">
        <v>2015</v>
      </c>
      <c r="B1056" s="6" t="s">
        <v>535</v>
      </c>
      <c r="C1056" s="12" t="s">
        <v>536</v>
      </c>
      <c r="D1056" s="58">
        <v>1438</v>
      </c>
      <c r="E1056" s="60">
        <v>1.74</v>
      </c>
      <c r="F1056" s="49"/>
      <c r="G1056" s="49"/>
    </row>
    <row r="1057" spans="1:7" x14ac:dyDescent="0.25">
      <c r="A1057" s="47">
        <v>2016</v>
      </c>
      <c r="B1057" s="6" t="s">
        <v>535</v>
      </c>
      <c r="C1057" s="12" t="s">
        <v>536</v>
      </c>
      <c r="D1057" s="13">
        <v>1483</v>
      </c>
      <c r="E1057" s="14">
        <v>1.79</v>
      </c>
      <c r="F1057" s="49"/>
      <c r="G1057" s="49"/>
    </row>
    <row r="1058" spans="1:7" x14ac:dyDescent="0.25">
      <c r="A1058" s="47">
        <v>2017</v>
      </c>
      <c r="B1058" s="6" t="s">
        <v>535</v>
      </c>
      <c r="C1058" s="12" t="s">
        <v>536</v>
      </c>
      <c r="D1058" s="7">
        <v>1425</v>
      </c>
      <c r="E1058" s="8">
        <v>1.72</v>
      </c>
      <c r="F1058" s="49"/>
      <c r="G1058" s="49"/>
    </row>
    <row r="1059" spans="1:7" x14ac:dyDescent="0.25">
      <c r="A1059" s="47">
        <v>2018</v>
      </c>
      <c r="B1059" s="1" t="s">
        <v>535</v>
      </c>
      <c r="C1059" s="2" t="s">
        <v>536</v>
      </c>
      <c r="D1059" s="7">
        <v>1435</v>
      </c>
      <c r="E1059" s="8">
        <v>1.72</v>
      </c>
      <c r="F1059" s="52"/>
      <c r="G1059" s="50"/>
    </row>
    <row r="1060" spans="1:7" x14ac:dyDescent="0.25">
      <c r="A1060" s="47">
        <v>2019</v>
      </c>
      <c r="B1060" s="1" t="s">
        <v>535</v>
      </c>
      <c r="C1060" s="2" t="s">
        <v>536</v>
      </c>
      <c r="D1060" s="7">
        <v>1298</v>
      </c>
      <c r="E1060" s="8">
        <v>1.56</v>
      </c>
      <c r="F1060" s="49"/>
      <c r="G1060" s="50"/>
    </row>
    <row r="1061" spans="1:7" x14ac:dyDescent="0.25">
      <c r="A1061" s="47">
        <v>2020</v>
      </c>
      <c r="B1061" s="1" t="s">
        <v>535</v>
      </c>
      <c r="C1061" s="2" t="s">
        <v>536</v>
      </c>
      <c r="D1061" s="3">
        <v>1276</v>
      </c>
      <c r="E1061" s="4">
        <v>1.56</v>
      </c>
      <c r="F1061" s="52"/>
      <c r="G1061" s="50"/>
    </row>
    <row r="1062" spans="1:7" x14ac:dyDescent="0.25">
      <c r="A1062" s="47">
        <v>2021</v>
      </c>
      <c r="B1062" s="67" t="s">
        <v>535</v>
      </c>
      <c r="C1062" s="47" t="s">
        <v>536</v>
      </c>
      <c r="D1062" s="58">
        <v>1331</v>
      </c>
      <c r="E1062" s="60">
        <v>1.59</v>
      </c>
      <c r="F1062" s="52"/>
      <c r="G1062" s="50"/>
    </row>
    <row r="1063" spans="1:7" x14ac:dyDescent="0.25">
      <c r="A1063" s="47">
        <v>2022</v>
      </c>
      <c r="B1063" s="67" t="s">
        <v>535</v>
      </c>
      <c r="C1063" s="47" t="s">
        <v>536</v>
      </c>
      <c r="D1063" s="58">
        <v>1239</v>
      </c>
      <c r="E1063" s="61">
        <v>1.53</v>
      </c>
      <c r="F1063" s="49"/>
      <c r="G1063" s="54"/>
    </row>
    <row r="1064" spans="1:7" x14ac:dyDescent="0.25">
      <c r="A1064" s="47">
        <v>2023</v>
      </c>
      <c r="B1064" s="67" t="s">
        <v>535</v>
      </c>
      <c r="C1064" s="47" t="s">
        <v>536</v>
      </c>
      <c r="D1064" s="58">
        <v>1095</v>
      </c>
      <c r="E1064" s="47">
        <v>1.35</v>
      </c>
      <c r="F1064" s="49">
        <v>6.2</v>
      </c>
      <c r="G1064" s="49">
        <v>44.2</v>
      </c>
    </row>
    <row r="1065" spans="1:7" x14ac:dyDescent="0.25">
      <c r="A1065" s="47">
        <v>2015</v>
      </c>
      <c r="B1065" s="6" t="s">
        <v>537</v>
      </c>
      <c r="C1065" s="12" t="s">
        <v>538</v>
      </c>
      <c r="D1065" s="58">
        <v>1334</v>
      </c>
      <c r="E1065" s="60">
        <v>1.93</v>
      </c>
      <c r="F1065" s="49"/>
      <c r="G1065" s="49"/>
    </row>
    <row r="1066" spans="1:7" x14ac:dyDescent="0.25">
      <c r="A1066" s="47">
        <v>2016</v>
      </c>
      <c r="B1066" s="6" t="s">
        <v>537</v>
      </c>
      <c r="C1066" s="12" t="s">
        <v>538</v>
      </c>
      <c r="D1066" s="13">
        <v>1410</v>
      </c>
      <c r="E1066" s="14">
        <v>2.0499999999999998</v>
      </c>
      <c r="F1066" s="49"/>
      <c r="G1066" s="49"/>
    </row>
    <row r="1067" spans="1:7" x14ac:dyDescent="0.25">
      <c r="A1067" s="47">
        <v>2017</v>
      </c>
      <c r="B1067" s="6" t="s">
        <v>537</v>
      </c>
      <c r="C1067" s="12" t="s">
        <v>538</v>
      </c>
      <c r="D1067" s="7">
        <v>1259</v>
      </c>
      <c r="E1067" s="8">
        <v>1.86</v>
      </c>
      <c r="F1067" s="49"/>
      <c r="G1067" s="49"/>
    </row>
    <row r="1068" spans="1:7" x14ac:dyDescent="0.25">
      <c r="A1068" s="47">
        <v>2018</v>
      </c>
      <c r="B1068" s="1" t="s">
        <v>537</v>
      </c>
      <c r="C1068" s="2" t="s">
        <v>538</v>
      </c>
      <c r="D1068" s="7">
        <v>1325</v>
      </c>
      <c r="E1068" s="8">
        <v>2.02</v>
      </c>
      <c r="F1068" s="52"/>
      <c r="G1068" s="50"/>
    </row>
    <row r="1069" spans="1:7" x14ac:dyDescent="0.25">
      <c r="A1069" s="47">
        <v>2019</v>
      </c>
      <c r="B1069" s="1" t="s">
        <v>537</v>
      </c>
      <c r="C1069" s="2" t="s">
        <v>538</v>
      </c>
      <c r="D1069" s="7">
        <v>1239</v>
      </c>
      <c r="E1069" s="8">
        <v>1.92</v>
      </c>
      <c r="F1069" s="49"/>
      <c r="G1069" s="50"/>
    </row>
    <row r="1070" spans="1:7" x14ac:dyDescent="0.25">
      <c r="A1070" s="47">
        <v>2020</v>
      </c>
      <c r="B1070" s="1" t="s">
        <v>537</v>
      </c>
      <c r="C1070" s="2" t="s">
        <v>538</v>
      </c>
      <c r="D1070" s="3">
        <v>1226</v>
      </c>
      <c r="E1070" s="4">
        <v>1.92</v>
      </c>
      <c r="F1070" s="52"/>
      <c r="G1070" s="50"/>
    </row>
    <row r="1071" spans="1:7" x14ac:dyDescent="0.25">
      <c r="A1071" s="47">
        <v>2021</v>
      </c>
      <c r="B1071" s="67" t="s">
        <v>537</v>
      </c>
      <c r="C1071" s="47" t="s">
        <v>538</v>
      </c>
      <c r="D1071" s="58">
        <v>1235</v>
      </c>
      <c r="E1071" s="60">
        <v>1.64</v>
      </c>
      <c r="F1071" s="52"/>
      <c r="G1071" s="50"/>
    </row>
    <row r="1072" spans="1:7" x14ac:dyDescent="0.25">
      <c r="A1072" s="47">
        <v>2022</v>
      </c>
      <c r="B1072" s="67" t="s">
        <v>537</v>
      </c>
      <c r="C1072" s="47" t="s">
        <v>538</v>
      </c>
      <c r="D1072" s="58">
        <v>1210</v>
      </c>
      <c r="E1072" s="61">
        <v>1.64</v>
      </c>
      <c r="F1072" s="49"/>
      <c r="G1072" s="55"/>
    </row>
    <row r="1073" spans="1:7" x14ac:dyDescent="0.25">
      <c r="A1073" s="47">
        <v>2023</v>
      </c>
      <c r="B1073" s="67" t="s">
        <v>537</v>
      </c>
      <c r="C1073" s="47" t="s">
        <v>538</v>
      </c>
      <c r="D1073" s="58">
        <v>1197</v>
      </c>
      <c r="E1073" s="47">
        <v>1.57</v>
      </c>
      <c r="F1073" s="49">
        <v>11.6</v>
      </c>
      <c r="G1073" s="49">
        <v>56.7</v>
      </c>
    </row>
    <row r="1074" spans="1:7" x14ac:dyDescent="0.25">
      <c r="A1074" s="47">
        <v>2015</v>
      </c>
      <c r="B1074" s="6" t="s">
        <v>539</v>
      </c>
      <c r="C1074" s="12" t="s">
        <v>540</v>
      </c>
      <c r="D1074" s="58">
        <v>1333</v>
      </c>
      <c r="E1074" s="60">
        <v>2.06</v>
      </c>
      <c r="F1074" s="49"/>
      <c r="G1074" s="49"/>
    </row>
    <row r="1075" spans="1:7" x14ac:dyDescent="0.25">
      <c r="A1075" s="47">
        <v>2016</v>
      </c>
      <c r="B1075" s="6" t="s">
        <v>539</v>
      </c>
      <c r="C1075" s="12" t="s">
        <v>540</v>
      </c>
      <c r="D1075" s="13">
        <v>1386</v>
      </c>
      <c r="E1075" s="14">
        <v>2.12</v>
      </c>
      <c r="F1075" s="49"/>
      <c r="G1075" s="49"/>
    </row>
    <row r="1076" spans="1:7" x14ac:dyDescent="0.25">
      <c r="A1076" s="47">
        <v>2017</v>
      </c>
      <c r="B1076" s="6" t="s">
        <v>539</v>
      </c>
      <c r="C1076" s="12" t="s">
        <v>540</v>
      </c>
      <c r="D1076" s="7">
        <v>1271</v>
      </c>
      <c r="E1076" s="8">
        <v>1.86</v>
      </c>
      <c r="F1076" s="49"/>
      <c r="G1076" s="49"/>
    </row>
    <row r="1077" spans="1:7" x14ac:dyDescent="0.25">
      <c r="A1077" s="47">
        <v>2018</v>
      </c>
      <c r="B1077" s="1" t="s">
        <v>539</v>
      </c>
      <c r="C1077" s="2" t="s">
        <v>540</v>
      </c>
      <c r="D1077" s="7">
        <v>1235</v>
      </c>
      <c r="E1077" s="8">
        <v>1.79</v>
      </c>
      <c r="F1077" s="52"/>
      <c r="G1077" s="50"/>
    </row>
    <row r="1078" spans="1:7" x14ac:dyDescent="0.25">
      <c r="A1078" s="47">
        <v>2019</v>
      </c>
      <c r="B1078" s="1" t="s">
        <v>539</v>
      </c>
      <c r="C1078" s="2" t="s">
        <v>540</v>
      </c>
      <c r="D1078" s="7">
        <v>1381</v>
      </c>
      <c r="E1078" s="8">
        <v>1.97</v>
      </c>
      <c r="F1078" s="49"/>
      <c r="G1078" s="50"/>
    </row>
    <row r="1079" spans="1:7" x14ac:dyDescent="0.25">
      <c r="A1079" s="47">
        <v>2020</v>
      </c>
      <c r="B1079" s="1" t="s">
        <v>539</v>
      </c>
      <c r="C1079" s="2" t="s">
        <v>540</v>
      </c>
      <c r="D1079" s="3">
        <v>1185</v>
      </c>
      <c r="E1079" s="4">
        <v>1.68</v>
      </c>
      <c r="F1079" s="52"/>
      <c r="G1079" s="50"/>
    </row>
    <row r="1080" spans="1:7" x14ac:dyDescent="0.25">
      <c r="A1080" s="47">
        <v>2021</v>
      </c>
      <c r="B1080" s="67" t="s">
        <v>539</v>
      </c>
      <c r="C1080" s="47" t="s">
        <v>540</v>
      </c>
      <c r="D1080" s="58">
        <v>1313</v>
      </c>
      <c r="E1080" s="60">
        <v>1.69</v>
      </c>
      <c r="F1080" s="52"/>
      <c r="G1080" s="50"/>
    </row>
    <row r="1081" spans="1:7" x14ac:dyDescent="0.25">
      <c r="A1081" s="47">
        <v>2022</v>
      </c>
      <c r="B1081" s="67" t="s">
        <v>539</v>
      </c>
      <c r="C1081" s="47" t="s">
        <v>540</v>
      </c>
      <c r="D1081" s="58">
        <v>1260</v>
      </c>
      <c r="E1081" s="61">
        <v>1.6</v>
      </c>
      <c r="F1081" s="49"/>
      <c r="G1081" s="54"/>
    </row>
    <row r="1082" spans="1:7" x14ac:dyDescent="0.25">
      <c r="A1082" s="47">
        <v>2023</v>
      </c>
      <c r="B1082" s="67" t="s">
        <v>539</v>
      </c>
      <c r="C1082" s="47" t="s">
        <v>540</v>
      </c>
      <c r="D1082" s="58">
        <v>1245</v>
      </c>
      <c r="E1082" s="47">
        <v>1.56</v>
      </c>
      <c r="F1082" s="49">
        <v>9.3000000000000007</v>
      </c>
      <c r="G1082" s="49">
        <v>53.9</v>
      </c>
    </row>
    <row r="1083" spans="1:7" x14ac:dyDescent="0.25">
      <c r="A1083" s="47">
        <v>2015</v>
      </c>
      <c r="B1083" s="6" t="s">
        <v>541</v>
      </c>
      <c r="C1083" s="12" t="s">
        <v>542</v>
      </c>
      <c r="D1083" s="58">
        <v>1195</v>
      </c>
      <c r="E1083" s="60">
        <v>1.79</v>
      </c>
      <c r="F1083" s="49"/>
      <c r="G1083" s="49"/>
    </row>
    <row r="1084" spans="1:7" x14ac:dyDescent="0.25">
      <c r="A1084" s="47">
        <v>2016</v>
      </c>
      <c r="B1084" s="6" t="s">
        <v>541</v>
      </c>
      <c r="C1084" s="12" t="s">
        <v>542</v>
      </c>
      <c r="D1084" s="13">
        <v>1189</v>
      </c>
      <c r="E1084" s="14">
        <v>1.79</v>
      </c>
      <c r="F1084" s="49"/>
      <c r="G1084" s="49"/>
    </row>
    <row r="1085" spans="1:7" x14ac:dyDescent="0.25">
      <c r="A1085" s="47">
        <v>2017</v>
      </c>
      <c r="B1085" s="6" t="s">
        <v>541</v>
      </c>
      <c r="C1085" s="12" t="s">
        <v>542</v>
      </c>
      <c r="D1085" s="7">
        <v>1126</v>
      </c>
      <c r="E1085" s="8">
        <v>1.69</v>
      </c>
      <c r="F1085" s="49"/>
      <c r="G1085" s="49"/>
    </row>
    <row r="1086" spans="1:7" x14ac:dyDescent="0.25">
      <c r="A1086" s="47">
        <v>2018</v>
      </c>
      <c r="B1086" s="1" t="s">
        <v>541</v>
      </c>
      <c r="C1086" s="2" t="s">
        <v>542</v>
      </c>
      <c r="D1086" s="7">
        <v>1072</v>
      </c>
      <c r="E1086" s="8">
        <v>1.58</v>
      </c>
      <c r="F1086" s="52"/>
      <c r="G1086" s="50"/>
    </row>
    <row r="1087" spans="1:7" x14ac:dyDescent="0.25">
      <c r="A1087" s="47">
        <v>2019</v>
      </c>
      <c r="B1087" s="1" t="s">
        <v>541</v>
      </c>
      <c r="C1087" s="2" t="s">
        <v>542</v>
      </c>
      <c r="D1087" s="7">
        <v>1090</v>
      </c>
      <c r="E1087" s="8">
        <v>1.64</v>
      </c>
      <c r="F1087" s="49"/>
      <c r="G1087" s="50"/>
    </row>
    <row r="1088" spans="1:7" x14ac:dyDescent="0.25">
      <c r="A1088" s="47">
        <v>2020</v>
      </c>
      <c r="B1088" s="1" t="s">
        <v>541</v>
      </c>
      <c r="C1088" s="2" t="s">
        <v>542</v>
      </c>
      <c r="D1088" s="3">
        <v>1046</v>
      </c>
      <c r="E1088" s="4">
        <v>1.55</v>
      </c>
      <c r="F1088" s="52"/>
      <c r="G1088" s="50"/>
    </row>
    <row r="1089" spans="1:7" x14ac:dyDescent="0.25">
      <c r="A1089" s="47">
        <v>2021</v>
      </c>
      <c r="B1089" s="67" t="s">
        <v>541</v>
      </c>
      <c r="C1089" s="47" t="s">
        <v>542</v>
      </c>
      <c r="D1089" s="58">
        <v>1124</v>
      </c>
      <c r="E1089" s="60">
        <v>1.57</v>
      </c>
      <c r="F1089" s="52"/>
      <c r="G1089" s="50"/>
    </row>
    <row r="1090" spans="1:7" x14ac:dyDescent="0.25">
      <c r="A1090" s="47">
        <v>2022</v>
      </c>
      <c r="B1090" s="67" t="s">
        <v>541</v>
      </c>
      <c r="C1090" s="47" t="s">
        <v>542</v>
      </c>
      <c r="D1090" s="58">
        <v>1067</v>
      </c>
      <c r="E1090" s="61">
        <v>1.44</v>
      </c>
      <c r="F1090" s="49"/>
      <c r="G1090" s="55"/>
    </row>
    <row r="1091" spans="1:7" x14ac:dyDescent="0.25">
      <c r="A1091" s="47">
        <v>2023</v>
      </c>
      <c r="B1091" s="67" t="s">
        <v>541</v>
      </c>
      <c r="C1091" s="47" t="s">
        <v>542</v>
      </c>
      <c r="D1091" s="58">
        <v>1103</v>
      </c>
      <c r="E1091" s="47">
        <v>1.44</v>
      </c>
      <c r="F1091" s="49">
        <v>8.3000000000000007</v>
      </c>
      <c r="G1091" s="49">
        <v>45.4</v>
      </c>
    </row>
    <row r="1092" spans="1:7" x14ac:dyDescent="0.25">
      <c r="A1092" s="47">
        <v>2015</v>
      </c>
      <c r="B1092" s="6" t="s">
        <v>359</v>
      </c>
      <c r="C1092" s="12" t="s">
        <v>360</v>
      </c>
      <c r="D1092" s="58">
        <v>1249</v>
      </c>
      <c r="E1092" s="60">
        <v>1.96</v>
      </c>
      <c r="F1092" s="49"/>
      <c r="G1092" s="49"/>
    </row>
    <row r="1093" spans="1:7" x14ac:dyDescent="0.25">
      <c r="A1093" s="47">
        <v>2016</v>
      </c>
      <c r="B1093" s="6" t="s">
        <v>359</v>
      </c>
      <c r="C1093" s="12" t="s">
        <v>360</v>
      </c>
      <c r="D1093" s="13">
        <v>1245</v>
      </c>
      <c r="E1093" s="14">
        <v>1.96</v>
      </c>
      <c r="F1093" s="49"/>
      <c r="G1093" s="49"/>
    </row>
    <row r="1094" spans="1:7" x14ac:dyDescent="0.25">
      <c r="A1094" s="47">
        <v>2017</v>
      </c>
      <c r="B1094" s="6" t="s">
        <v>359</v>
      </c>
      <c r="C1094" s="12" t="s">
        <v>360</v>
      </c>
      <c r="D1094" s="7">
        <v>1268</v>
      </c>
      <c r="E1094" s="8">
        <v>2.0099999999999998</v>
      </c>
      <c r="F1094" s="52"/>
      <c r="G1094" s="50"/>
    </row>
    <row r="1095" spans="1:7" x14ac:dyDescent="0.25">
      <c r="A1095" s="47">
        <v>2018</v>
      </c>
      <c r="B1095" s="1" t="s">
        <v>359</v>
      </c>
      <c r="C1095" s="2" t="s">
        <v>360</v>
      </c>
      <c r="D1095" s="7">
        <v>1241</v>
      </c>
      <c r="E1095" s="8">
        <v>1.95</v>
      </c>
      <c r="F1095" s="52"/>
      <c r="G1095" s="50"/>
    </row>
    <row r="1096" spans="1:7" x14ac:dyDescent="0.25">
      <c r="A1096" s="47">
        <v>2019</v>
      </c>
      <c r="B1096" s="1" t="s">
        <v>359</v>
      </c>
      <c r="C1096" s="2" t="s">
        <v>360</v>
      </c>
      <c r="D1096" s="7">
        <v>1140</v>
      </c>
      <c r="E1096" s="8">
        <v>1.8</v>
      </c>
      <c r="F1096" s="49"/>
      <c r="G1096" s="50"/>
    </row>
    <row r="1097" spans="1:7" x14ac:dyDescent="0.25">
      <c r="A1097" s="47">
        <v>2020</v>
      </c>
      <c r="B1097" s="1" t="s">
        <v>359</v>
      </c>
      <c r="C1097" s="10" t="s">
        <v>360</v>
      </c>
      <c r="D1097" s="36">
        <v>1131</v>
      </c>
      <c r="E1097" s="37">
        <v>1.78</v>
      </c>
      <c r="F1097" s="52"/>
      <c r="G1097" s="50"/>
    </row>
    <row r="1098" spans="1:7" x14ac:dyDescent="0.25">
      <c r="A1098" s="47">
        <v>2021</v>
      </c>
      <c r="B1098" s="67" t="s">
        <v>359</v>
      </c>
      <c r="C1098" s="47" t="s">
        <v>360</v>
      </c>
      <c r="D1098" s="58">
        <v>1160</v>
      </c>
      <c r="E1098" s="60">
        <v>1.72</v>
      </c>
      <c r="F1098" s="52"/>
      <c r="G1098" s="50"/>
    </row>
    <row r="1099" spans="1:7" x14ac:dyDescent="0.25">
      <c r="A1099" s="47">
        <v>2022</v>
      </c>
      <c r="B1099" s="67" t="s">
        <v>359</v>
      </c>
      <c r="C1099" s="47" t="s">
        <v>360</v>
      </c>
      <c r="D1099" s="58">
        <v>1092</v>
      </c>
      <c r="E1099" s="61">
        <v>1.63</v>
      </c>
      <c r="F1099" s="49"/>
      <c r="G1099" s="55"/>
    </row>
    <row r="1100" spans="1:7" x14ac:dyDescent="0.25">
      <c r="A1100" s="47">
        <v>2023</v>
      </c>
      <c r="B1100" s="67" t="s">
        <v>359</v>
      </c>
      <c r="C1100" s="47" t="s">
        <v>360</v>
      </c>
      <c r="D1100" s="58">
        <v>1106</v>
      </c>
      <c r="E1100" s="47">
        <v>1.63</v>
      </c>
      <c r="F1100" s="49">
        <v>11.1</v>
      </c>
      <c r="G1100" s="49">
        <v>56.8</v>
      </c>
    </row>
    <row r="1101" spans="1:7" x14ac:dyDescent="0.25">
      <c r="A1101" s="47">
        <v>2015</v>
      </c>
      <c r="B1101" s="6" t="s">
        <v>361</v>
      </c>
      <c r="C1101" s="12" t="s">
        <v>362</v>
      </c>
      <c r="D1101" s="58">
        <v>1945</v>
      </c>
      <c r="E1101" s="60">
        <v>1.98</v>
      </c>
      <c r="F1101" s="49"/>
      <c r="G1101" s="49"/>
    </row>
    <row r="1102" spans="1:7" x14ac:dyDescent="0.25">
      <c r="A1102" s="47">
        <v>2016</v>
      </c>
      <c r="B1102" s="6" t="s">
        <v>361</v>
      </c>
      <c r="C1102" s="12" t="s">
        <v>362</v>
      </c>
      <c r="D1102" s="13">
        <v>1868</v>
      </c>
      <c r="E1102" s="14">
        <v>1.86</v>
      </c>
      <c r="F1102" s="49"/>
      <c r="G1102" s="49"/>
    </row>
    <row r="1103" spans="1:7" x14ac:dyDescent="0.25">
      <c r="A1103" s="47">
        <v>2017</v>
      </c>
      <c r="B1103" s="6" t="s">
        <v>361</v>
      </c>
      <c r="C1103" s="12" t="s">
        <v>362</v>
      </c>
      <c r="D1103" s="7">
        <v>1951</v>
      </c>
      <c r="E1103" s="8">
        <v>1.94</v>
      </c>
      <c r="F1103" s="52"/>
      <c r="G1103" s="50"/>
    </row>
    <row r="1104" spans="1:7" x14ac:dyDescent="0.25">
      <c r="A1104" s="47">
        <v>2018</v>
      </c>
      <c r="B1104" s="1" t="s">
        <v>361</v>
      </c>
      <c r="C1104" s="2" t="s">
        <v>362</v>
      </c>
      <c r="D1104" s="7">
        <v>1880</v>
      </c>
      <c r="E1104" s="8">
        <v>1.87</v>
      </c>
      <c r="F1104" s="52"/>
      <c r="G1104" s="50"/>
    </row>
    <row r="1105" spans="1:7" x14ac:dyDescent="0.25">
      <c r="A1105" s="47">
        <v>2019</v>
      </c>
      <c r="B1105" s="1" t="s">
        <v>361</v>
      </c>
      <c r="C1105" s="2" t="s">
        <v>362</v>
      </c>
      <c r="D1105" s="7">
        <v>1865</v>
      </c>
      <c r="E1105" s="8">
        <v>1.86</v>
      </c>
      <c r="F1105" s="49"/>
      <c r="G1105" s="50"/>
    </row>
    <row r="1106" spans="1:7" x14ac:dyDescent="0.25">
      <c r="A1106" s="47">
        <v>2020</v>
      </c>
      <c r="B1106" s="1" t="s">
        <v>361</v>
      </c>
      <c r="C1106" s="2" t="s">
        <v>362</v>
      </c>
      <c r="D1106" s="3">
        <v>1744</v>
      </c>
      <c r="E1106" s="4">
        <v>1.74</v>
      </c>
      <c r="F1106" s="52"/>
      <c r="G1106" s="50"/>
    </row>
    <row r="1107" spans="1:7" x14ac:dyDescent="0.25">
      <c r="A1107" s="47">
        <v>2021</v>
      </c>
      <c r="B1107" s="67" t="s">
        <v>361</v>
      </c>
      <c r="C1107" s="47" t="s">
        <v>362</v>
      </c>
      <c r="D1107" s="58">
        <v>1756</v>
      </c>
      <c r="E1107" s="60">
        <v>1.73</v>
      </c>
      <c r="F1107" s="52"/>
      <c r="G1107" s="50"/>
    </row>
    <row r="1108" spans="1:7" x14ac:dyDescent="0.25">
      <c r="A1108" s="47">
        <v>2022</v>
      </c>
      <c r="B1108" s="67" t="s">
        <v>361</v>
      </c>
      <c r="C1108" s="47" t="s">
        <v>362</v>
      </c>
      <c r="D1108" s="58">
        <v>1729</v>
      </c>
      <c r="E1108" s="61">
        <v>1.7</v>
      </c>
      <c r="F1108" s="49"/>
      <c r="G1108" s="55"/>
    </row>
    <row r="1109" spans="1:7" x14ac:dyDescent="0.25">
      <c r="A1109" s="47">
        <v>2023</v>
      </c>
      <c r="B1109" s="67" t="s">
        <v>361</v>
      </c>
      <c r="C1109" s="47" t="s">
        <v>362</v>
      </c>
      <c r="D1109" s="58">
        <v>1685</v>
      </c>
      <c r="E1109" s="47">
        <v>1.65</v>
      </c>
      <c r="F1109" s="49">
        <v>10.7</v>
      </c>
      <c r="G1109" s="49">
        <v>57.2</v>
      </c>
    </row>
    <row r="1110" spans="1:7" x14ac:dyDescent="0.25">
      <c r="A1110" s="47">
        <v>2015</v>
      </c>
      <c r="B1110" s="6" t="s">
        <v>363</v>
      </c>
      <c r="C1110" s="12" t="s">
        <v>364</v>
      </c>
      <c r="D1110" s="58">
        <v>1347</v>
      </c>
      <c r="E1110" s="60">
        <v>2.0099999999999998</v>
      </c>
      <c r="F1110" s="49"/>
      <c r="G1110" s="49"/>
    </row>
    <row r="1111" spans="1:7" x14ac:dyDescent="0.25">
      <c r="A1111" s="47">
        <v>2016</v>
      </c>
      <c r="B1111" s="6" t="s">
        <v>363</v>
      </c>
      <c r="C1111" s="12" t="s">
        <v>364</v>
      </c>
      <c r="D1111" s="13">
        <v>1301</v>
      </c>
      <c r="E1111" s="14">
        <v>1.95</v>
      </c>
      <c r="F1111" s="49"/>
      <c r="G1111" s="49"/>
    </row>
    <row r="1112" spans="1:7" x14ac:dyDescent="0.25">
      <c r="A1112" s="47">
        <v>2017</v>
      </c>
      <c r="B1112" s="6" t="s">
        <v>363</v>
      </c>
      <c r="C1112" s="12" t="s">
        <v>364</v>
      </c>
      <c r="D1112" s="7">
        <v>1271</v>
      </c>
      <c r="E1112" s="8">
        <v>1.9</v>
      </c>
      <c r="F1112" s="52"/>
      <c r="G1112" s="50"/>
    </row>
    <row r="1113" spans="1:7" x14ac:dyDescent="0.25">
      <c r="A1113" s="47">
        <v>2018</v>
      </c>
      <c r="B1113" s="1" t="s">
        <v>363</v>
      </c>
      <c r="C1113" s="2" t="s">
        <v>364</v>
      </c>
      <c r="D1113" s="7">
        <v>1217</v>
      </c>
      <c r="E1113" s="8">
        <v>1.85</v>
      </c>
      <c r="F1113" s="52"/>
      <c r="G1113" s="50"/>
    </row>
    <row r="1114" spans="1:7" x14ac:dyDescent="0.25">
      <c r="A1114" s="47">
        <v>2019</v>
      </c>
      <c r="B1114" s="1" t="s">
        <v>363</v>
      </c>
      <c r="C1114" s="2" t="s">
        <v>364</v>
      </c>
      <c r="D1114" s="7">
        <v>1212</v>
      </c>
      <c r="E1114" s="8">
        <v>1.85</v>
      </c>
      <c r="F1114" s="49"/>
      <c r="G1114" s="50"/>
    </row>
    <row r="1115" spans="1:7" x14ac:dyDescent="0.25">
      <c r="A1115" s="47">
        <v>2020</v>
      </c>
      <c r="B1115" s="1" t="s">
        <v>363</v>
      </c>
      <c r="C1115" s="2" t="s">
        <v>364</v>
      </c>
      <c r="D1115" s="3">
        <v>1167</v>
      </c>
      <c r="E1115" s="4">
        <v>1.77</v>
      </c>
      <c r="F1115" s="52"/>
      <c r="G1115" s="50"/>
    </row>
    <row r="1116" spans="1:7" x14ac:dyDescent="0.25">
      <c r="A1116" s="47">
        <v>2021</v>
      </c>
      <c r="B1116" s="67" t="s">
        <v>363</v>
      </c>
      <c r="C1116" s="47" t="s">
        <v>364</v>
      </c>
      <c r="D1116" s="58">
        <v>1220</v>
      </c>
      <c r="E1116" s="60">
        <v>1.74</v>
      </c>
      <c r="F1116" s="52"/>
      <c r="G1116" s="50"/>
    </row>
    <row r="1117" spans="1:7" x14ac:dyDescent="0.25">
      <c r="A1117" s="47">
        <v>2022</v>
      </c>
      <c r="B1117" s="67" t="s">
        <v>363</v>
      </c>
      <c r="C1117" s="47" t="s">
        <v>364</v>
      </c>
      <c r="D1117" s="58">
        <v>1094</v>
      </c>
      <c r="E1117" s="61">
        <v>1.59</v>
      </c>
      <c r="F1117" s="49"/>
      <c r="G1117" s="55"/>
    </row>
    <row r="1118" spans="1:7" x14ac:dyDescent="0.25">
      <c r="A1118" s="47">
        <v>2023</v>
      </c>
      <c r="B1118" s="67" t="s">
        <v>363</v>
      </c>
      <c r="C1118" s="47" t="s">
        <v>364</v>
      </c>
      <c r="D1118" s="58">
        <v>1072</v>
      </c>
      <c r="E1118" s="47">
        <v>1.54</v>
      </c>
      <c r="F1118" s="49">
        <v>9.8000000000000007</v>
      </c>
      <c r="G1118" s="49">
        <v>51.4</v>
      </c>
    </row>
    <row r="1119" spans="1:7" x14ac:dyDescent="0.25">
      <c r="A1119" s="47">
        <v>2015</v>
      </c>
      <c r="B1119" s="6" t="s">
        <v>365</v>
      </c>
      <c r="C1119" s="12" t="s">
        <v>366</v>
      </c>
      <c r="D1119" s="58">
        <v>1564</v>
      </c>
      <c r="E1119" s="60">
        <v>1.9</v>
      </c>
      <c r="F1119" s="49"/>
      <c r="G1119" s="49"/>
    </row>
    <row r="1120" spans="1:7" x14ac:dyDescent="0.25">
      <c r="A1120" s="47">
        <v>2016</v>
      </c>
      <c r="B1120" s="6" t="s">
        <v>365</v>
      </c>
      <c r="C1120" s="12" t="s">
        <v>366</v>
      </c>
      <c r="D1120" s="13">
        <v>1512</v>
      </c>
      <c r="E1120" s="14">
        <v>1.82</v>
      </c>
      <c r="F1120" s="49"/>
      <c r="G1120" s="49"/>
    </row>
    <row r="1121" spans="1:7" x14ac:dyDescent="0.25">
      <c r="A1121" s="47">
        <v>2017</v>
      </c>
      <c r="B1121" s="6" t="s">
        <v>365</v>
      </c>
      <c r="C1121" s="12" t="s">
        <v>366</v>
      </c>
      <c r="D1121" s="7">
        <v>1541</v>
      </c>
      <c r="E1121" s="8">
        <v>1.85</v>
      </c>
      <c r="F1121" s="52"/>
      <c r="G1121" s="50"/>
    </row>
    <row r="1122" spans="1:7" x14ac:dyDescent="0.25">
      <c r="A1122" s="47">
        <v>2018</v>
      </c>
      <c r="B1122" s="1" t="s">
        <v>365</v>
      </c>
      <c r="C1122" s="2" t="s">
        <v>366</v>
      </c>
      <c r="D1122" s="7">
        <v>1439</v>
      </c>
      <c r="E1122" s="8">
        <v>1.75</v>
      </c>
      <c r="F1122" s="52"/>
      <c r="G1122" s="50"/>
    </row>
    <row r="1123" spans="1:7" x14ac:dyDescent="0.25">
      <c r="A1123" s="47">
        <v>2019</v>
      </c>
      <c r="B1123" s="1" t="s">
        <v>365</v>
      </c>
      <c r="C1123" s="2" t="s">
        <v>366</v>
      </c>
      <c r="D1123" s="7">
        <v>1500</v>
      </c>
      <c r="E1123" s="8">
        <v>1.84</v>
      </c>
      <c r="F1123" s="49"/>
      <c r="G1123" s="50"/>
    </row>
    <row r="1124" spans="1:7" x14ac:dyDescent="0.25">
      <c r="A1124" s="47">
        <v>2020</v>
      </c>
      <c r="B1124" s="1" t="s">
        <v>365</v>
      </c>
      <c r="C1124" s="2" t="s">
        <v>366</v>
      </c>
      <c r="D1124" s="3">
        <v>1399</v>
      </c>
      <c r="E1124" s="4">
        <v>1.72</v>
      </c>
      <c r="F1124" s="52"/>
      <c r="G1124" s="50"/>
    </row>
    <row r="1125" spans="1:7" x14ac:dyDescent="0.25">
      <c r="A1125" s="47">
        <v>2021</v>
      </c>
      <c r="B1125" s="67" t="s">
        <v>365</v>
      </c>
      <c r="C1125" s="47" t="s">
        <v>366</v>
      </c>
      <c r="D1125" s="58">
        <v>1411</v>
      </c>
      <c r="E1125" s="60">
        <v>1.66</v>
      </c>
      <c r="F1125" s="52"/>
      <c r="G1125" s="50"/>
    </row>
    <row r="1126" spans="1:7" x14ac:dyDescent="0.25">
      <c r="A1126" s="47">
        <v>2022</v>
      </c>
      <c r="B1126" s="67" t="s">
        <v>365</v>
      </c>
      <c r="C1126" s="47" t="s">
        <v>366</v>
      </c>
      <c r="D1126" s="58">
        <v>1326</v>
      </c>
      <c r="E1126" s="61">
        <v>1.55</v>
      </c>
      <c r="F1126" s="49"/>
      <c r="G1126" s="54"/>
    </row>
    <row r="1127" spans="1:7" x14ac:dyDescent="0.25">
      <c r="A1127" s="47">
        <v>2023</v>
      </c>
      <c r="B1127" s="67" t="s">
        <v>365</v>
      </c>
      <c r="C1127" s="47" t="s">
        <v>366</v>
      </c>
      <c r="D1127" s="58">
        <v>1269</v>
      </c>
      <c r="E1127" s="47">
        <v>1.43</v>
      </c>
      <c r="F1127" s="49">
        <v>9.4</v>
      </c>
      <c r="G1127" s="49">
        <v>50.7</v>
      </c>
    </row>
    <row r="1128" spans="1:7" x14ac:dyDescent="0.25">
      <c r="A1128" s="47">
        <v>2015</v>
      </c>
      <c r="B1128" s="6" t="s">
        <v>367</v>
      </c>
      <c r="C1128" s="12" t="s">
        <v>368</v>
      </c>
      <c r="D1128" s="58">
        <v>1079</v>
      </c>
      <c r="E1128" s="60">
        <v>1.89</v>
      </c>
      <c r="F1128" s="49"/>
      <c r="G1128" s="49"/>
    </row>
    <row r="1129" spans="1:7" x14ac:dyDescent="0.25">
      <c r="A1129" s="47">
        <v>2016</v>
      </c>
      <c r="B1129" s="6" t="s">
        <v>367</v>
      </c>
      <c r="C1129" s="12" t="s">
        <v>368</v>
      </c>
      <c r="D1129" s="13">
        <v>1069</v>
      </c>
      <c r="E1129" s="14">
        <v>1.88</v>
      </c>
      <c r="F1129" s="49"/>
      <c r="G1129" s="49"/>
    </row>
    <row r="1130" spans="1:7" x14ac:dyDescent="0.25">
      <c r="A1130" s="47">
        <v>2017</v>
      </c>
      <c r="B1130" s="6" t="s">
        <v>367</v>
      </c>
      <c r="C1130" s="12" t="s">
        <v>368</v>
      </c>
      <c r="D1130" s="7">
        <v>987</v>
      </c>
      <c r="E1130" s="8">
        <v>1.74</v>
      </c>
      <c r="F1130" s="52"/>
      <c r="G1130" s="50"/>
    </row>
    <row r="1131" spans="1:7" x14ac:dyDescent="0.25">
      <c r="A1131" s="47">
        <v>2018</v>
      </c>
      <c r="B1131" s="1" t="s">
        <v>367</v>
      </c>
      <c r="C1131" s="2" t="s">
        <v>368</v>
      </c>
      <c r="D1131" s="7">
        <v>979</v>
      </c>
      <c r="E1131" s="8">
        <v>1.74</v>
      </c>
      <c r="F1131" s="52"/>
      <c r="G1131" s="50"/>
    </row>
    <row r="1132" spans="1:7" x14ac:dyDescent="0.25">
      <c r="A1132" s="47">
        <v>2019</v>
      </c>
      <c r="B1132" s="1" t="s">
        <v>367</v>
      </c>
      <c r="C1132" s="2" t="s">
        <v>368</v>
      </c>
      <c r="D1132" s="7">
        <v>968</v>
      </c>
      <c r="E1132" s="8">
        <v>1.71</v>
      </c>
      <c r="F1132" s="49"/>
      <c r="G1132" s="50"/>
    </row>
    <row r="1133" spans="1:7" x14ac:dyDescent="0.25">
      <c r="A1133" s="47">
        <v>2020</v>
      </c>
      <c r="B1133" s="1" t="s">
        <v>367</v>
      </c>
      <c r="C1133" s="2" t="s">
        <v>368</v>
      </c>
      <c r="D1133" s="3">
        <v>1000</v>
      </c>
      <c r="E1133" s="4">
        <v>1.76</v>
      </c>
      <c r="F1133" s="52"/>
      <c r="G1133" s="50"/>
    </row>
    <row r="1134" spans="1:7" x14ac:dyDescent="0.25">
      <c r="A1134" s="47">
        <v>2021</v>
      </c>
      <c r="B1134" s="67" t="s">
        <v>367</v>
      </c>
      <c r="C1134" s="47" t="s">
        <v>368</v>
      </c>
      <c r="D1134" s="58">
        <v>923</v>
      </c>
      <c r="E1134" s="60">
        <v>1.62</v>
      </c>
      <c r="F1134" s="52"/>
      <c r="G1134" s="50"/>
    </row>
    <row r="1135" spans="1:7" x14ac:dyDescent="0.25">
      <c r="A1135" s="47">
        <v>2022</v>
      </c>
      <c r="B1135" s="67" t="s">
        <v>367</v>
      </c>
      <c r="C1135" s="47" t="s">
        <v>368</v>
      </c>
      <c r="D1135" s="58">
        <v>828</v>
      </c>
      <c r="E1135" s="61">
        <v>1.47</v>
      </c>
      <c r="F1135" s="49"/>
      <c r="G1135" s="55"/>
    </row>
    <row r="1136" spans="1:7" x14ac:dyDescent="0.25">
      <c r="A1136" s="47">
        <v>2023</v>
      </c>
      <c r="B1136" s="67" t="s">
        <v>367</v>
      </c>
      <c r="C1136" s="47" t="s">
        <v>368</v>
      </c>
      <c r="D1136" s="58">
        <v>806</v>
      </c>
      <c r="E1136" s="47">
        <v>1.41</v>
      </c>
      <c r="F1136" s="49">
        <v>8.5</v>
      </c>
      <c r="G1136" s="49">
        <v>46.6</v>
      </c>
    </row>
    <row r="1137" spans="1:7" x14ac:dyDescent="0.25">
      <c r="A1137" s="47">
        <v>2015</v>
      </c>
      <c r="B1137" s="6" t="s">
        <v>369</v>
      </c>
      <c r="C1137" s="12" t="s">
        <v>370</v>
      </c>
      <c r="D1137" s="58">
        <v>1505</v>
      </c>
      <c r="E1137" s="60">
        <v>1.92</v>
      </c>
      <c r="F1137" s="49"/>
      <c r="G1137" s="49"/>
    </row>
    <row r="1138" spans="1:7" x14ac:dyDescent="0.25">
      <c r="A1138" s="47">
        <v>2016</v>
      </c>
      <c r="B1138" s="6" t="s">
        <v>369</v>
      </c>
      <c r="C1138" s="12" t="s">
        <v>370</v>
      </c>
      <c r="D1138" s="13">
        <v>1500</v>
      </c>
      <c r="E1138" s="14">
        <v>1.94</v>
      </c>
      <c r="F1138" s="49"/>
      <c r="G1138" s="49"/>
    </row>
    <row r="1139" spans="1:7" x14ac:dyDescent="0.25">
      <c r="A1139" s="47">
        <v>2017</v>
      </c>
      <c r="B1139" s="6" t="s">
        <v>369</v>
      </c>
      <c r="C1139" s="12" t="s">
        <v>370</v>
      </c>
      <c r="D1139" s="7">
        <v>1439</v>
      </c>
      <c r="E1139" s="8">
        <v>1.9</v>
      </c>
      <c r="F1139" s="52"/>
      <c r="G1139" s="50"/>
    </row>
    <row r="1140" spans="1:7" x14ac:dyDescent="0.25">
      <c r="A1140" s="47">
        <v>2018</v>
      </c>
      <c r="B1140" s="1" t="s">
        <v>369</v>
      </c>
      <c r="C1140" s="2" t="s">
        <v>370</v>
      </c>
      <c r="D1140" s="7">
        <v>1397</v>
      </c>
      <c r="E1140" s="8">
        <v>1.87</v>
      </c>
      <c r="F1140" s="52"/>
      <c r="G1140" s="50"/>
    </row>
    <row r="1141" spans="1:7" x14ac:dyDescent="0.25">
      <c r="A1141" s="47">
        <v>2019</v>
      </c>
      <c r="B1141" s="1" t="s">
        <v>369</v>
      </c>
      <c r="C1141" s="2" t="s">
        <v>370</v>
      </c>
      <c r="D1141" s="7">
        <v>1344</v>
      </c>
      <c r="E1141" s="8">
        <v>1.84</v>
      </c>
      <c r="F1141" s="49"/>
      <c r="G1141" s="50"/>
    </row>
    <row r="1142" spans="1:7" x14ac:dyDescent="0.25">
      <c r="A1142" s="47">
        <v>2020</v>
      </c>
      <c r="B1142" s="1" t="s">
        <v>369</v>
      </c>
      <c r="C1142" s="2" t="s">
        <v>370</v>
      </c>
      <c r="D1142" s="3">
        <v>1305</v>
      </c>
      <c r="E1142" s="4">
        <v>1.81</v>
      </c>
      <c r="F1142" s="52"/>
      <c r="G1142" s="50"/>
    </row>
    <row r="1143" spans="1:7" x14ac:dyDescent="0.25">
      <c r="A1143" s="47">
        <v>2021</v>
      </c>
      <c r="B1143" s="67" t="s">
        <v>369</v>
      </c>
      <c r="C1143" s="47" t="s">
        <v>370</v>
      </c>
      <c r="D1143" s="58">
        <v>1373</v>
      </c>
      <c r="E1143" s="60">
        <v>1.65</v>
      </c>
      <c r="F1143" s="52"/>
      <c r="G1143" s="50"/>
    </row>
    <row r="1144" spans="1:7" x14ac:dyDescent="0.25">
      <c r="A1144" s="47">
        <v>2022</v>
      </c>
      <c r="B1144" s="67" t="s">
        <v>369</v>
      </c>
      <c r="C1144" s="47" t="s">
        <v>370</v>
      </c>
      <c r="D1144" s="58">
        <v>1330</v>
      </c>
      <c r="E1144" s="61">
        <v>1.61</v>
      </c>
      <c r="F1144" s="49"/>
      <c r="G1144" s="55"/>
    </row>
    <row r="1145" spans="1:7" x14ac:dyDescent="0.25">
      <c r="A1145" s="47">
        <v>2023</v>
      </c>
      <c r="B1145" s="67" t="s">
        <v>369</v>
      </c>
      <c r="C1145" s="47" t="s">
        <v>370</v>
      </c>
      <c r="D1145" s="58">
        <v>1319</v>
      </c>
      <c r="E1145" s="47">
        <v>1.6</v>
      </c>
      <c r="F1145" s="49">
        <v>12.7</v>
      </c>
      <c r="G1145" s="49">
        <v>57.5</v>
      </c>
    </row>
    <row r="1146" spans="1:7" x14ac:dyDescent="0.25">
      <c r="A1146" s="47">
        <v>2015</v>
      </c>
      <c r="B1146" s="6" t="s">
        <v>545</v>
      </c>
      <c r="C1146" s="12" t="s">
        <v>546</v>
      </c>
      <c r="D1146" s="58">
        <v>1523</v>
      </c>
      <c r="E1146" s="60">
        <v>2.09</v>
      </c>
      <c r="F1146" s="49"/>
      <c r="G1146" s="49"/>
    </row>
    <row r="1147" spans="1:7" x14ac:dyDescent="0.25">
      <c r="A1147" s="47">
        <v>2016</v>
      </c>
      <c r="B1147" s="6" t="s">
        <v>545</v>
      </c>
      <c r="C1147" s="12" t="s">
        <v>546</v>
      </c>
      <c r="D1147" s="13">
        <v>1565</v>
      </c>
      <c r="E1147" s="14">
        <v>2.1</v>
      </c>
      <c r="F1147" s="49"/>
      <c r="G1147" s="49"/>
    </row>
    <row r="1148" spans="1:7" x14ac:dyDescent="0.25">
      <c r="A1148" s="47">
        <v>2017</v>
      </c>
      <c r="B1148" s="6" t="s">
        <v>545</v>
      </c>
      <c r="C1148" s="12" t="s">
        <v>546</v>
      </c>
      <c r="D1148" s="7">
        <v>1571</v>
      </c>
      <c r="E1148" s="8">
        <v>2.1</v>
      </c>
      <c r="F1148" s="49"/>
      <c r="G1148" s="49"/>
    </row>
    <row r="1149" spans="1:7" x14ac:dyDescent="0.25">
      <c r="A1149" s="47">
        <v>2018</v>
      </c>
      <c r="B1149" s="1" t="s">
        <v>545</v>
      </c>
      <c r="C1149" s="2" t="s">
        <v>546</v>
      </c>
      <c r="D1149" s="7">
        <v>1460</v>
      </c>
      <c r="E1149" s="8">
        <v>1.9</v>
      </c>
      <c r="F1149" s="52"/>
      <c r="G1149" s="50"/>
    </row>
    <row r="1150" spans="1:7" x14ac:dyDescent="0.25">
      <c r="A1150" s="47">
        <v>2019</v>
      </c>
      <c r="B1150" s="1" t="s">
        <v>545</v>
      </c>
      <c r="C1150" s="2" t="s">
        <v>546</v>
      </c>
      <c r="D1150" s="7">
        <v>1378</v>
      </c>
      <c r="E1150" s="8">
        <v>1.81</v>
      </c>
      <c r="F1150" s="49"/>
      <c r="G1150" s="50"/>
    </row>
    <row r="1151" spans="1:7" x14ac:dyDescent="0.25">
      <c r="A1151" s="47">
        <v>2020</v>
      </c>
      <c r="B1151" s="1" t="s">
        <v>545</v>
      </c>
      <c r="C1151" s="2" t="s">
        <v>546</v>
      </c>
      <c r="D1151" s="3">
        <v>1423</v>
      </c>
      <c r="E1151" s="4">
        <v>1.87</v>
      </c>
      <c r="F1151" s="52"/>
      <c r="G1151" s="50"/>
    </row>
    <row r="1152" spans="1:7" x14ac:dyDescent="0.25">
      <c r="A1152" s="47">
        <v>2021</v>
      </c>
      <c r="B1152" s="67" t="s">
        <v>545</v>
      </c>
      <c r="C1152" s="47" t="s">
        <v>546</v>
      </c>
      <c r="D1152" s="58">
        <v>1415</v>
      </c>
      <c r="E1152" s="60">
        <v>1.7</v>
      </c>
      <c r="F1152" s="52"/>
      <c r="G1152" s="50"/>
    </row>
    <row r="1153" spans="1:7" x14ac:dyDescent="0.25">
      <c r="A1153" s="47">
        <v>2022</v>
      </c>
      <c r="B1153" s="67" t="s">
        <v>545</v>
      </c>
      <c r="C1153" s="47" t="s">
        <v>546</v>
      </c>
      <c r="D1153" s="58">
        <v>1441</v>
      </c>
      <c r="E1153" s="61">
        <v>1.72</v>
      </c>
      <c r="F1153" s="49"/>
      <c r="G1153" s="55"/>
    </row>
    <row r="1154" spans="1:7" x14ac:dyDescent="0.25">
      <c r="A1154" s="47">
        <v>2023</v>
      </c>
      <c r="B1154" s="67" t="s">
        <v>545</v>
      </c>
      <c r="C1154" s="47" t="s">
        <v>546</v>
      </c>
      <c r="D1154" s="58">
        <v>1364</v>
      </c>
      <c r="E1154" s="47">
        <v>1.59</v>
      </c>
      <c r="F1154" s="49">
        <v>9.9</v>
      </c>
      <c r="G1154" s="49">
        <v>53.7</v>
      </c>
    </row>
    <row r="1155" spans="1:7" x14ac:dyDescent="0.25">
      <c r="A1155" s="47">
        <v>2015</v>
      </c>
      <c r="B1155" s="6" t="s">
        <v>547</v>
      </c>
      <c r="C1155" s="12" t="s">
        <v>548</v>
      </c>
      <c r="D1155" s="58">
        <v>1375</v>
      </c>
      <c r="E1155" s="60">
        <v>1.47</v>
      </c>
      <c r="F1155" s="49"/>
      <c r="G1155" s="49"/>
    </row>
    <row r="1156" spans="1:7" x14ac:dyDescent="0.25">
      <c r="A1156" s="47">
        <v>2016</v>
      </c>
      <c r="B1156" s="6" t="s">
        <v>547</v>
      </c>
      <c r="C1156" s="12" t="s">
        <v>548</v>
      </c>
      <c r="D1156" s="13">
        <v>1382</v>
      </c>
      <c r="E1156" s="14">
        <v>1.42</v>
      </c>
      <c r="F1156" s="49"/>
      <c r="G1156" s="49"/>
    </row>
    <row r="1157" spans="1:7" x14ac:dyDescent="0.25">
      <c r="A1157" s="47">
        <v>2017</v>
      </c>
      <c r="B1157" s="6" t="s">
        <v>547</v>
      </c>
      <c r="C1157" s="12" t="s">
        <v>548</v>
      </c>
      <c r="D1157" s="7">
        <v>1347</v>
      </c>
      <c r="E1157" s="8">
        <v>1.38</v>
      </c>
      <c r="F1157" s="49"/>
      <c r="G1157" s="49"/>
    </row>
    <row r="1158" spans="1:7" x14ac:dyDescent="0.25">
      <c r="A1158" s="47">
        <v>2018</v>
      </c>
      <c r="B1158" s="1" t="s">
        <v>547</v>
      </c>
      <c r="C1158" s="2" t="s">
        <v>548</v>
      </c>
      <c r="D1158" s="7">
        <v>1305</v>
      </c>
      <c r="E1158" s="8">
        <v>1.32</v>
      </c>
      <c r="F1158" s="52"/>
      <c r="G1158" s="50"/>
    </row>
    <row r="1159" spans="1:7" x14ac:dyDescent="0.25">
      <c r="A1159" s="47">
        <v>2019</v>
      </c>
      <c r="B1159" s="1" t="s">
        <v>547</v>
      </c>
      <c r="C1159" s="2" t="s">
        <v>548</v>
      </c>
      <c r="D1159" s="7">
        <v>1310</v>
      </c>
      <c r="E1159" s="8">
        <v>1.32</v>
      </c>
      <c r="F1159" s="49"/>
      <c r="G1159" s="50"/>
    </row>
    <row r="1160" spans="1:7" x14ac:dyDescent="0.25">
      <c r="A1160" s="47">
        <v>2020</v>
      </c>
      <c r="B1160" s="1" t="s">
        <v>547</v>
      </c>
      <c r="C1160" s="2" t="s">
        <v>548</v>
      </c>
      <c r="D1160" s="3">
        <v>1171</v>
      </c>
      <c r="E1160" s="4">
        <v>1.17</v>
      </c>
      <c r="F1160" s="52"/>
      <c r="G1160" s="50"/>
    </row>
    <row r="1161" spans="1:7" x14ac:dyDescent="0.25">
      <c r="A1161" s="47">
        <v>2021</v>
      </c>
      <c r="B1161" s="67" t="s">
        <v>547</v>
      </c>
      <c r="C1161" s="47" t="s">
        <v>548</v>
      </c>
      <c r="D1161" s="58">
        <v>1279</v>
      </c>
      <c r="E1161" s="60">
        <v>1.36</v>
      </c>
      <c r="F1161" s="52"/>
      <c r="G1161" s="50"/>
    </row>
    <row r="1162" spans="1:7" x14ac:dyDescent="0.25">
      <c r="A1162" s="47">
        <v>2022</v>
      </c>
      <c r="B1162" s="67" t="s">
        <v>547</v>
      </c>
      <c r="C1162" s="47" t="s">
        <v>548</v>
      </c>
      <c r="D1162" s="58">
        <v>1250</v>
      </c>
      <c r="E1162" s="61">
        <v>1.32</v>
      </c>
      <c r="F1162" s="49"/>
      <c r="G1162" s="55"/>
    </row>
    <row r="1163" spans="1:7" x14ac:dyDescent="0.25">
      <c r="A1163" s="47">
        <v>2023</v>
      </c>
      <c r="B1163" s="67" t="s">
        <v>547</v>
      </c>
      <c r="C1163" s="47" t="s">
        <v>548</v>
      </c>
      <c r="D1163" s="58">
        <v>1211</v>
      </c>
      <c r="E1163" s="47">
        <v>1.25</v>
      </c>
      <c r="F1163" s="49">
        <v>7.6</v>
      </c>
      <c r="G1163" s="49">
        <v>38</v>
      </c>
    </row>
    <row r="1164" spans="1:7" x14ac:dyDescent="0.25">
      <c r="A1164" s="47">
        <v>2015</v>
      </c>
      <c r="B1164" s="6" t="s">
        <v>549</v>
      </c>
      <c r="C1164" s="12" t="s">
        <v>550</v>
      </c>
      <c r="D1164" s="58">
        <v>1500</v>
      </c>
      <c r="E1164" s="60">
        <v>1.96</v>
      </c>
      <c r="F1164" s="49"/>
      <c r="G1164" s="49"/>
    </row>
    <row r="1165" spans="1:7" x14ac:dyDescent="0.25">
      <c r="A1165" s="47">
        <v>2016</v>
      </c>
      <c r="B1165" s="6" t="s">
        <v>549</v>
      </c>
      <c r="C1165" s="12" t="s">
        <v>550</v>
      </c>
      <c r="D1165" s="13">
        <v>1514</v>
      </c>
      <c r="E1165" s="14">
        <v>1.94</v>
      </c>
      <c r="F1165" s="49"/>
      <c r="G1165" s="49"/>
    </row>
    <row r="1166" spans="1:7" x14ac:dyDescent="0.25">
      <c r="A1166" s="47">
        <v>2017</v>
      </c>
      <c r="B1166" s="6" t="s">
        <v>549</v>
      </c>
      <c r="C1166" s="12" t="s">
        <v>550</v>
      </c>
      <c r="D1166" s="7">
        <v>1615</v>
      </c>
      <c r="E1166" s="8">
        <v>2.0299999999999998</v>
      </c>
      <c r="F1166" s="49"/>
      <c r="G1166" s="49"/>
    </row>
    <row r="1167" spans="1:7" x14ac:dyDescent="0.25">
      <c r="A1167" s="47">
        <v>2018</v>
      </c>
      <c r="B1167" s="1" t="s">
        <v>549</v>
      </c>
      <c r="C1167" s="2" t="s">
        <v>550</v>
      </c>
      <c r="D1167" s="7">
        <v>1668</v>
      </c>
      <c r="E1167" s="8">
        <v>2.06</v>
      </c>
      <c r="F1167" s="52"/>
      <c r="G1167" s="50"/>
    </row>
    <row r="1168" spans="1:7" x14ac:dyDescent="0.25">
      <c r="A1168" s="47">
        <v>2019</v>
      </c>
      <c r="B1168" s="1" t="s">
        <v>549</v>
      </c>
      <c r="C1168" s="2" t="s">
        <v>550</v>
      </c>
      <c r="D1168" s="7">
        <v>1612</v>
      </c>
      <c r="E1168" s="8">
        <v>1.93</v>
      </c>
      <c r="F1168" s="49"/>
      <c r="G1168" s="50"/>
    </row>
    <row r="1169" spans="1:7" x14ac:dyDescent="0.25">
      <c r="A1169" s="47">
        <v>2020</v>
      </c>
      <c r="B1169" s="1" t="s">
        <v>549</v>
      </c>
      <c r="C1169" s="2" t="s">
        <v>550</v>
      </c>
      <c r="D1169" s="3">
        <v>1680</v>
      </c>
      <c r="E1169" s="4">
        <v>2.02</v>
      </c>
      <c r="F1169" s="52"/>
      <c r="G1169" s="50"/>
    </row>
    <row r="1170" spans="1:7" x14ac:dyDescent="0.25">
      <c r="A1170" s="47">
        <v>2021</v>
      </c>
      <c r="B1170" s="67" t="s">
        <v>549</v>
      </c>
      <c r="C1170" s="47" t="s">
        <v>550</v>
      </c>
      <c r="D1170" s="58">
        <v>1704</v>
      </c>
      <c r="E1170" s="60">
        <v>1.91</v>
      </c>
      <c r="F1170" s="52"/>
      <c r="G1170" s="50"/>
    </row>
    <row r="1171" spans="1:7" x14ac:dyDescent="0.25">
      <c r="A1171" s="47">
        <v>2022</v>
      </c>
      <c r="B1171" s="67" t="s">
        <v>549</v>
      </c>
      <c r="C1171" s="47" t="s">
        <v>550</v>
      </c>
      <c r="D1171" s="58">
        <v>1653</v>
      </c>
      <c r="E1171" s="61">
        <v>1.81</v>
      </c>
      <c r="F1171" s="49"/>
      <c r="G1171" s="55"/>
    </row>
    <row r="1172" spans="1:7" x14ac:dyDescent="0.25">
      <c r="A1172" s="47">
        <v>2023</v>
      </c>
      <c r="B1172" s="67" t="s">
        <v>549</v>
      </c>
      <c r="C1172" s="47" t="s">
        <v>550</v>
      </c>
      <c r="D1172" s="58">
        <v>1505</v>
      </c>
      <c r="E1172" s="47">
        <v>1.61</v>
      </c>
      <c r="F1172" s="49">
        <v>12.5</v>
      </c>
      <c r="G1172" s="49">
        <v>57.9</v>
      </c>
    </row>
    <row r="1173" spans="1:7" x14ac:dyDescent="0.25">
      <c r="A1173" s="47">
        <v>2015</v>
      </c>
      <c r="B1173" s="6" t="s">
        <v>551</v>
      </c>
      <c r="C1173" s="12" t="s">
        <v>552</v>
      </c>
      <c r="D1173" s="58">
        <v>1130</v>
      </c>
      <c r="E1173" s="60">
        <v>1.91</v>
      </c>
      <c r="F1173" s="49"/>
      <c r="G1173" s="49"/>
    </row>
    <row r="1174" spans="1:7" x14ac:dyDescent="0.25">
      <c r="A1174" s="47">
        <v>2016</v>
      </c>
      <c r="B1174" s="6" t="s">
        <v>551</v>
      </c>
      <c r="C1174" s="12" t="s">
        <v>552</v>
      </c>
      <c r="D1174" s="13">
        <v>1173</v>
      </c>
      <c r="E1174" s="14">
        <v>1.99</v>
      </c>
      <c r="F1174" s="49"/>
      <c r="G1174" s="49"/>
    </row>
    <row r="1175" spans="1:7" x14ac:dyDescent="0.25">
      <c r="A1175" s="47">
        <v>2017</v>
      </c>
      <c r="B1175" s="6" t="s">
        <v>551</v>
      </c>
      <c r="C1175" s="12" t="s">
        <v>552</v>
      </c>
      <c r="D1175" s="7">
        <v>1128</v>
      </c>
      <c r="E1175" s="8">
        <v>1.84</v>
      </c>
      <c r="F1175" s="49"/>
      <c r="G1175" s="49"/>
    </row>
    <row r="1176" spans="1:7" x14ac:dyDescent="0.25">
      <c r="A1176" s="47">
        <v>2018</v>
      </c>
      <c r="B1176" s="1" t="s">
        <v>551</v>
      </c>
      <c r="C1176" s="2" t="s">
        <v>552</v>
      </c>
      <c r="D1176" s="7">
        <v>1052</v>
      </c>
      <c r="E1176" s="8">
        <v>1.7</v>
      </c>
      <c r="F1176" s="52"/>
      <c r="G1176" s="50"/>
    </row>
    <row r="1177" spans="1:7" x14ac:dyDescent="0.25">
      <c r="A1177" s="47">
        <v>2019</v>
      </c>
      <c r="B1177" s="1" t="s">
        <v>551</v>
      </c>
      <c r="C1177" s="2" t="s">
        <v>552</v>
      </c>
      <c r="D1177" s="7">
        <v>1073</v>
      </c>
      <c r="E1177" s="8">
        <v>1.7</v>
      </c>
      <c r="F1177" s="49"/>
      <c r="G1177" s="50"/>
    </row>
    <row r="1178" spans="1:7" x14ac:dyDescent="0.25">
      <c r="A1178" s="47">
        <v>2020</v>
      </c>
      <c r="B1178" s="1" t="s">
        <v>551</v>
      </c>
      <c r="C1178" s="2" t="s">
        <v>552</v>
      </c>
      <c r="D1178" s="3">
        <v>1045</v>
      </c>
      <c r="E1178" s="4">
        <v>1.65</v>
      </c>
      <c r="F1178" s="52"/>
      <c r="G1178" s="50"/>
    </row>
    <row r="1179" spans="1:7" x14ac:dyDescent="0.25">
      <c r="A1179" s="47">
        <v>2021</v>
      </c>
      <c r="B1179" s="67" t="s">
        <v>551</v>
      </c>
      <c r="C1179" s="47" t="s">
        <v>552</v>
      </c>
      <c r="D1179" s="58">
        <v>1051</v>
      </c>
      <c r="E1179" s="60">
        <v>1.61</v>
      </c>
      <c r="F1179" s="52"/>
      <c r="G1179" s="50"/>
    </row>
    <row r="1180" spans="1:7" x14ac:dyDescent="0.25">
      <c r="A1180" s="47">
        <v>2022</v>
      </c>
      <c r="B1180" s="67" t="s">
        <v>551</v>
      </c>
      <c r="C1180" s="47" t="s">
        <v>552</v>
      </c>
      <c r="D1180" s="58">
        <v>1100</v>
      </c>
      <c r="E1180" s="61">
        <v>1.69</v>
      </c>
      <c r="F1180" s="49"/>
      <c r="G1180" s="55"/>
    </row>
    <row r="1181" spans="1:7" x14ac:dyDescent="0.25">
      <c r="A1181" s="47">
        <v>2023</v>
      </c>
      <c r="B1181" s="67" t="s">
        <v>551</v>
      </c>
      <c r="C1181" s="47" t="s">
        <v>552</v>
      </c>
      <c r="D1181" s="58">
        <v>990</v>
      </c>
      <c r="E1181" s="47">
        <v>1.53</v>
      </c>
      <c r="F1181" s="49">
        <v>8.3000000000000007</v>
      </c>
      <c r="G1181" s="49">
        <v>50.8</v>
      </c>
    </row>
    <row r="1182" spans="1:7" x14ac:dyDescent="0.25">
      <c r="A1182" s="47">
        <v>2015</v>
      </c>
      <c r="B1182" s="6" t="s">
        <v>553</v>
      </c>
      <c r="C1182" s="12" t="s">
        <v>554</v>
      </c>
      <c r="D1182" s="58">
        <v>1410</v>
      </c>
      <c r="E1182" s="60">
        <v>2.0299999999999998</v>
      </c>
      <c r="F1182" s="49"/>
      <c r="G1182" s="49"/>
    </row>
    <row r="1183" spans="1:7" x14ac:dyDescent="0.25">
      <c r="A1183" s="47">
        <v>2016</v>
      </c>
      <c r="B1183" s="6" t="s">
        <v>553</v>
      </c>
      <c r="C1183" s="12" t="s">
        <v>554</v>
      </c>
      <c r="D1183" s="13">
        <v>1417</v>
      </c>
      <c r="E1183" s="14">
        <v>2.0499999999999998</v>
      </c>
      <c r="F1183" s="49"/>
      <c r="G1183" s="49"/>
    </row>
    <row r="1184" spans="1:7" x14ac:dyDescent="0.25">
      <c r="A1184" s="47">
        <v>2017</v>
      </c>
      <c r="B1184" s="6" t="s">
        <v>553</v>
      </c>
      <c r="C1184" s="12" t="s">
        <v>554</v>
      </c>
      <c r="D1184" s="7">
        <v>1375</v>
      </c>
      <c r="E1184" s="8">
        <v>2.02</v>
      </c>
      <c r="F1184" s="49"/>
      <c r="G1184" s="49"/>
    </row>
    <row r="1185" spans="1:7" x14ac:dyDescent="0.25">
      <c r="A1185" s="47">
        <v>2018</v>
      </c>
      <c r="B1185" s="1" t="s">
        <v>553</v>
      </c>
      <c r="C1185" s="2" t="s">
        <v>554</v>
      </c>
      <c r="D1185" s="7">
        <v>1311</v>
      </c>
      <c r="E1185" s="8">
        <v>1.92</v>
      </c>
      <c r="F1185" s="52"/>
      <c r="G1185" s="50"/>
    </row>
    <row r="1186" spans="1:7" x14ac:dyDescent="0.25">
      <c r="A1186" s="47">
        <v>2019</v>
      </c>
      <c r="B1186" s="1" t="s">
        <v>553</v>
      </c>
      <c r="C1186" s="2" t="s">
        <v>554</v>
      </c>
      <c r="D1186" s="7">
        <v>1343</v>
      </c>
      <c r="E1186" s="8">
        <v>1.99</v>
      </c>
      <c r="F1186" s="49"/>
      <c r="G1186" s="50"/>
    </row>
    <row r="1187" spans="1:7" x14ac:dyDescent="0.25">
      <c r="A1187" s="47">
        <v>2020</v>
      </c>
      <c r="B1187" s="1" t="s">
        <v>553</v>
      </c>
      <c r="C1187" s="2" t="s">
        <v>554</v>
      </c>
      <c r="D1187" s="3">
        <v>1283</v>
      </c>
      <c r="E1187" s="4">
        <v>1.92</v>
      </c>
      <c r="F1187" s="52"/>
      <c r="G1187" s="50"/>
    </row>
    <row r="1188" spans="1:7" x14ac:dyDescent="0.25">
      <c r="A1188" s="47">
        <v>2021</v>
      </c>
      <c r="B1188" s="67" t="s">
        <v>553</v>
      </c>
      <c r="C1188" s="47" t="s">
        <v>554</v>
      </c>
      <c r="D1188" s="58">
        <v>1257</v>
      </c>
      <c r="E1188" s="60">
        <v>1.77</v>
      </c>
      <c r="F1188" s="52"/>
      <c r="G1188" s="50"/>
    </row>
    <row r="1189" spans="1:7" x14ac:dyDescent="0.25">
      <c r="A1189" s="47">
        <v>2022</v>
      </c>
      <c r="B1189" s="67" t="s">
        <v>553</v>
      </c>
      <c r="C1189" s="47" t="s">
        <v>554</v>
      </c>
      <c r="D1189" s="58">
        <v>1323</v>
      </c>
      <c r="E1189" s="61">
        <v>1.9</v>
      </c>
      <c r="F1189" s="49"/>
      <c r="G1189" s="55"/>
    </row>
    <row r="1190" spans="1:7" x14ac:dyDescent="0.25">
      <c r="A1190" s="47">
        <v>2023</v>
      </c>
      <c r="B1190" s="67" t="s">
        <v>553</v>
      </c>
      <c r="C1190" s="47" t="s">
        <v>554</v>
      </c>
      <c r="D1190" s="58">
        <v>1275</v>
      </c>
      <c r="E1190" s="47">
        <v>1.84</v>
      </c>
      <c r="F1190" s="49">
        <v>11.8</v>
      </c>
      <c r="G1190" s="49">
        <v>61.1</v>
      </c>
    </row>
    <row r="1191" spans="1:7" x14ac:dyDescent="0.25">
      <c r="A1191" s="47">
        <v>2015</v>
      </c>
      <c r="B1191" s="6" t="s">
        <v>555</v>
      </c>
      <c r="C1191" s="12" t="s">
        <v>556</v>
      </c>
      <c r="D1191" s="58">
        <v>2006</v>
      </c>
      <c r="E1191" s="60">
        <v>1.97</v>
      </c>
      <c r="F1191" s="49"/>
      <c r="G1191" s="49"/>
    </row>
    <row r="1192" spans="1:7" x14ac:dyDescent="0.25">
      <c r="A1192" s="47">
        <v>2016</v>
      </c>
      <c r="B1192" s="6" t="s">
        <v>555</v>
      </c>
      <c r="C1192" s="12" t="s">
        <v>556</v>
      </c>
      <c r="D1192" s="13">
        <v>2035</v>
      </c>
      <c r="E1192" s="14">
        <v>1.99</v>
      </c>
      <c r="F1192" s="49"/>
      <c r="G1192" s="49"/>
    </row>
    <row r="1193" spans="1:7" x14ac:dyDescent="0.25">
      <c r="A1193" s="47">
        <v>2017</v>
      </c>
      <c r="B1193" s="6" t="s">
        <v>555</v>
      </c>
      <c r="C1193" s="12" t="s">
        <v>556</v>
      </c>
      <c r="D1193" s="7">
        <v>2010</v>
      </c>
      <c r="E1193" s="8">
        <v>1.96</v>
      </c>
      <c r="F1193" s="49"/>
      <c r="G1193" s="49"/>
    </row>
    <row r="1194" spans="1:7" x14ac:dyDescent="0.25">
      <c r="A1194" s="47">
        <v>2018</v>
      </c>
      <c r="B1194" s="1" t="s">
        <v>555</v>
      </c>
      <c r="C1194" s="2" t="s">
        <v>556</v>
      </c>
      <c r="D1194" s="7">
        <v>2078</v>
      </c>
      <c r="E1194" s="8">
        <v>2</v>
      </c>
      <c r="F1194" s="52"/>
      <c r="G1194" s="50"/>
    </row>
    <row r="1195" spans="1:7" x14ac:dyDescent="0.25">
      <c r="A1195" s="47">
        <v>2019</v>
      </c>
      <c r="B1195" s="1" t="s">
        <v>555</v>
      </c>
      <c r="C1195" s="2" t="s">
        <v>556</v>
      </c>
      <c r="D1195" s="7">
        <v>1891</v>
      </c>
      <c r="E1195" s="8">
        <v>1.81</v>
      </c>
      <c r="F1195" s="49"/>
      <c r="G1195" s="50"/>
    </row>
    <row r="1196" spans="1:7" x14ac:dyDescent="0.25">
      <c r="A1196" s="47">
        <v>2020</v>
      </c>
      <c r="B1196" s="1" t="s">
        <v>555</v>
      </c>
      <c r="C1196" s="2" t="s">
        <v>556</v>
      </c>
      <c r="D1196" s="3">
        <v>1815</v>
      </c>
      <c r="E1196" s="4">
        <v>1.75</v>
      </c>
      <c r="F1196" s="52"/>
      <c r="G1196" s="50"/>
    </row>
    <row r="1197" spans="1:7" x14ac:dyDescent="0.25">
      <c r="A1197" s="47">
        <v>2021</v>
      </c>
      <c r="B1197" s="67" t="s">
        <v>555</v>
      </c>
      <c r="C1197" s="47" t="s">
        <v>556</v>
      </c>
      <c r="D1197" s="58">
        <v>2071</v>
      </c>
      <c r="E1197" s="60">
        <v>1.82</v>
      </c>
      <c r="F1197" s="52"/>
      <c r="G1197" s="50"/>
    </row>
    <row r="1198" spans="1:7" x14ac:dyDescent="0.25">
      <c r="A1198" s="47">
        <v>2022</v>
      </c>
      <c r="B1198" s="67" t="s">
        <v>555</v>
      </c>
      <c r="C1198" s="47" t="s">
        <v>556</v>
      </c>
      <c r="D1198" s="58">
        <v>1979</v>
      </c>
      <c r="E1198" s="61">
        <v>1.72</v>
      </c>
      <c r="F1198" s="49"/>
      <c r="G1198" s="55"/>
    </row>
    <row r="1199" spans="1:7" x14ac:dyDescent="0.25">
      <c r="A1199" s="47">
        <v>2023</v>
      </c>
      <c r="B1199" s="67" t="s">
        <v>555</v>
      </c>
      <c r="C1199" s="47" t="s">
        <v>556</v>
      </c>
      <c r="D1199" s="58">
        <v>1915</v>
      </c>
      <c r="E1199" s="47">
        <v>1.62</v>
      </c>
      <c r="F1199" s="49">
        <v>10.4</v>
      </c>
      <c r="G1199" s="49">
        <v>55.9</v>
      </c>
    </row>
    <row r="1200" spans="1:7" x14ac:dyDescent="0.25">
      <c r="A1200" s="47">
        <v>2015</v>
      </c>
      <c r="B1200" s="6" t="s">
        <v>557</v>
      </c>
      <c r="C1200" s="12" t="s">
        <v>558</v>
      </c>
      <c r="D1200" s="58">
        <v>1300</v>
      </c>
      <c r="E1200" s="60">
        <v>2.0499999999999998</v>
      </c>
      <c r="F1200" s="49"/>
      <c r="G1200" s="49"/>
    </row>
    <row r="1201" spans="1:7" x14ac:dyDescent="0.25">
      <c r="A1201" s="47">
        <v>2016</v>
      </c>
      <c r="B1201" s="6" t="s">
        <v>557</v>
      </c>
      <c r="C1201" s="12" t="s">
        <v>558</v>
      </c>
      <c r="D1201" s="13">
        <v>1246</v>
      </c>
      <c r="E1201" s="14">
        <v>1.97</v>
      </c>
      <c r="F1201" s="49"/>
      <c r="G1201" s="49"/>
    </row>
    <row r="1202" spans="1:7" x14ac:dyDescent="0.25">
      <c r="A1202" s="47">
        <v>2017</v>
      </c>
      <c r="B1202" s="6" t="s">
        <v>557</v>
      </c>
      <c r="C1202" s="12" t="s">
        <v>558</v>
      </c>
      <c r="D1202" s="7">
        <v>1228</v>
      </c>
      <c r="E1202" s="8">
        <v>1.93</v>
      </c>
      <c r="F1202" s="49"/>
      <c r="G1202" s="49"/>
    </row>
    <row r="1203" spans="1:7" x14ac:dyDescent="0.25">
      <c r="A1203" s="47">
        <v>2018</v>
      </c>
      <c r="B1203" s="1" t="s">
        <v>557</v>
      </c>
      <c r="C1203" s="2" t="s">
        <v>558</v>
      </c>
      <c r="D1203" s="7">
        <v>1260</v>
      </c>
      <c r="E1203" s="8">
        <v>1.95</v>
      </c>
      <c r="F1203" s="52"/>
      <c r="G1203" s="50"/>
    </row>
    <row r="1204" spans="1:7" x14ac:dyDescent="0.25">
      <c r="A1204" s="47">
        <v>2019</v>
      </c>
      <c r="B1204" s="1" t="s">
        <v>557</v>
      </c>
      <c r="C1204" s="2" t="s">
        <v>558</v>
      </c>
      <c r="D1204" s="7">
        <v>1217</v>
      </c>
      <c r="E1204" s="8">
        <v>1.87</v>
      </c>
      <c r="F1204" s="49"/>
      <c r="G1204" s="50"/>
    </row>
    <row r="1205" spans="1:7" x14ac:dyDescent="0.25">
      <c r="A1205" s="47">
        <v>2020</v>
      </c>
      <c r="B1205" s="1" t="s">
        <v>557</v>
      </c>
      <c r="C1205" s="2" t="s">
        <v>558</v>
      </c>
      <c r="D1205" s="3">
        <v>1181</v>
      </c>
      <c r="E1205" s="4">
        <v>1.8</v>
      </c>
      <c r="F1205" s="52"/>
      <c r="G1205" s="50"/>
    </row>
    <row r="1206" spans="1:7" x14ac:dyDescent="0.25">
      <c r="A1206" s="47">
        <v>2021</v>
      </c>
      <c r="B1206" s="67" t="s">
        <v>557</v>
      </c>
      <c r="C1206" s="47" t="s">
        <v>558</v>
      </c>
      <c r="D1206" s="58">
        <v>1275</v>
      </c>
      <c r="E1206" s="60">
        <v>1.88</v>
      </c>
      <c r="F1206" s="52"/>
      <c r="G1206" s="50"/>
    </row>
    <row r="1207" spans="1:7" x14ac:dyDescent="0.25">
      <c r="A1207" s="47">
        <v>2022</v>
      </c>
      <c r="B1207" s="67" t="s">
        <v>557</v>
      </c>
      <c r="C1207" s="47" t="s">
        <v>558</v>
      </c>
      <c r="D1207" s="58">
        <v>1211</v>
      </c>
      <c r="E1207" s="61">
        <v>1.79</v>
      </c>
      <c r="F1207" s="49"/>
      <c r="G1207" s="55"/>
    </row>
    <row r="1208" spans="1:7" x14ac:dyDescent="0.25">
      <c r="A1208" s="47">
        <v>2023</v>
      </c>
      <c r="B1208" s="67" t="s">
        <v>557</v>
      </c>
      <c r="C1208" s="47" t="s">
        <v>558</v>
      </c>
      <c r="D1208" s="58">
        <v>1092</v>
      </c>
      <c r="E1208" s="47">
        <v>1.61</v>
      </c>
      <c r="F1208" s="49">
        <v>9</v>
      </c>
      <c r="G1208" s="49">
        <v>53.3</v>
      </c>
    </row>
    <row r="1209" spans="1:7" x14ac:dyDescent="0.25">
      <c r="A1209" s="47">
        <v>2015</v>
      </c>
      <c r="B1209" s="6" t="s">
        <v>559</v>
      </c>
      <c r="C1209" s="12" t="s">
        <v>833</v>
      </c>
      <c r="D1209" s="58">
        <v>1056</v>
      </c>
      <c r="E1209" s="60">
        <v>1.82</v>
      </c>
      <c r="F1209" s="49"/>
      <c r="G1209" s="49"/>
    </row>
    <row r="1210" spans="1:7" x14ac:dyDescent="0.25">
      <c r="A1210" s="47">
        <v>2016</v>
      </c>
      <c r="B1210" s="6" t="s">
        <v>559</v>
      </c>
      <c r="C1210" s="12" t="s">
        <v>833</v>
      </c>
      <c r="D1210" s="13">
        <v>1054</v>
      </c>
      <c r="E1210" s="14">
        <v>1.83</v>
      </c>
      <c r="F1210" s="49"/>
      <c r="G1210" s="49"/>
    </row>
    <row r="1211" spans="1:7" x14ac:dyDescent="0.25">
      <c r="A1211" s="47">
        <v>2017</v>
      </c>
      <c r="B1211" s="6" t="s">
        <v>559</v>
      </c>
      <c r="C1211" s="12" t="s">
        <v>833</v>
      </c>
      <c r="D1211" s="7">
        <v>1061</v>
      </c>
      <c r="E1211" s="8">
        <v>1.84</v>
      </c>
      <c r="F1211" s="49"/>
      <c r="G1211" s="49"/>
    </row>
    <row r="1212" spans="1:7" x14ac:dyDescent="0.25">
      <c r="A1212" s="47">
        <v>2018</v>
      </c>
      <c r="B1212" s="1" t="s">
        <v>559</v>
      </c>
      <c r="C1212" s="2" t="s">
        <v>560</v>
      </c>
      <c r="D1212" s="7">
        <v>984</v>
      </c>
      <c r="E1212" s="8">
        <v>1.68</v>
      </c>
      <c r="F1212" s="52"/>
      <c r="G1212" s="50"/>
    </row>
    <row r="1213" spans="1:7" x14ac:dyDescent="0.25">
      <c r="A1213" s="47">
        <v>2019</v>
      </c>
      <c r="B1213" s="1" t="s">
        <v>559</v>
      </c>
      <c r="C1213" s="2" t="s">
        <v>560</v>
      </c>
      <c r="D1213" s="7">
        <v>1027</v>
      </c>
      <c r="E1213" s="8">
        <v>1.77</v>
      </c>
      <c r="F1213" s="49"/>
      <c r="G1213" s="50"/>
    </row>
    <row r="1214" spans="1:7" x14ac:dyDescent="0.25">
      <c r="A1214" s="47">
        <v>2020</v>
      </c>
      <c r="B1214" s="1" t="s">
        <v>559</v>
      </c>
      <c r="C1214" s="2" t="s">
        <v>560</v>
      </c>
      <c r="D1214" s="3">
        <v>938</v>
      </c>
      <c r="E1214" s="4">
        <v>1.61</v>
      </c>
      <c r="F1214" s="52"/>
      <c r="G1214" s="50"/>
    </row>
    <row r="1215" spans="1:7" x14ac:dyDescent="0.25">
      <c r="A1215" s="47">
        <v>2021</v>
      </c>
      <c r="B1215" s="67" t="s">
        <v>559</v>
      </c>
      <c r="C1215" s="47" t="s">
        <v>560</v>
      </c>
      <c r="D1215" s="58">
        <v>978</v>
      </c>
      <c r="E1215" s="60">
        <v>1.65</v>
      </c>
      <c r="F1215" s="52"/>
      <c r="G1215" s="50"/>
    </row>
    <row r="1216" spans="1:7" x14ac:dyDescent="0.25">
      <c r="A1216" s="47">
        <v>2022</v>
      </c>
      <c r="B1216" s="67" t="s">
        <v>559</v>
      </c>
      <c r="C1216" s="47" t="s">
        <v>560</v>
      </c>
      <c r="D1216" s="58">
        <v>953</v>
      </c>
      <c r="E1216" s="61">
        <v>1.61</v>
      </c>
      <c r="F1216" s="49"/>
      <c r="G1216" s="55"/>
    </row>
    <row r="1217" spans="1:7" x14ac:dyDescent="0.25">
      <c r="A1217" s="47">
        <v>2023</v>
      </c>
      <c r="B1217" s="67" t="s">
        <v>559</v>
      </c>
      <c r="C1217" s="47" t="s">
        <v>560</v>
      </c>
      <c r="D1217" s="58">
        <v>898</v>
      </c>
      <c r="E1217" s="47">
        <v>1.5</v>
      </c>
      <c r="F1217" s="49">
        <v>8.1</v>
      </c>
      <c r="G1217" s="49">
        <v>50.2</v>
      </c>
    </row>
    <row r="1218" spans="1:7" x14ac:dyDescent="0.25">
      <c r="A1218" s="47">
        <v>2015</v>
      </c>
      <c r="B1218" s="6" t="s">
        <v>561</v>
      </c>
      <c r="C1218" s="12" t="s">
        <v>562</v>
      </c>
      <c r="D1218" s="58">
        <v>1707</v>
      </c>
      <c r="E1218" s="60">
        <v>2.04</v>
      </c>
      <c r="F1218" s="49"/>
      <c r="G1218" s="49"/>
    </row>
    <row r="1219" spans="1:7" x14ac:dyDescent="0.25">
      <c r="A1219" s="47">
        <v>2016</v>
      </c>
      <c r="B1219" s="6" t="s">
        <v>561</v>
      </c>
      <c r="C1219" s="12" t="s">
        <v>562</v>
      </c>
      <c r="D1219" s="13">
        <v>1813</v>
      </c>
      <c r="E1219" s="14">
        <v>2.11</v>
      </c>
      <c r="F1219" s="49"/>
      <c r="G1219" s="49"/>
    </row>
    <row r="1220" spans="1:7" x14ac:dyDescent="0.25">
      <c r="A1220" s="47">
        <v>2017</v>
      </c>
      <c r="B1220" s="6" t="s">
        <v>561</v>
      </c>
      <c r="C1220" s="12" t="s">
        <v>562</v>
      </c>
      <c r="D1220" s="7">
        <v>1814</v>
      </c>
      <c r="E1220" s="8">
        <v>2.09</v>
      </c>
      <c r="F1220" s="49"/>
      <c r="G1220" s="49"/>
    </row>
    <row r="1221" spans="1:7" x14ac:dyDescent="0.25">
      <c r="A1221" s="47">
        <v>2018</v>
      </c>
      <c r="B1221" s="1" t="s">
        <v>561</v>
      </c>
      <c r="C1221" s="2" t="s">
        <v>562</v>
      </c>
      <c r="D1221" s="7">
        <v>1743</v>
      </c>
      <c r="E1221" s="8">
        <v>1.97</v>
      </c>
      <c r="F1221" s="52"/>
      <c r="G1221" s="50"/>
    </row>
    <row r="1222" spans="1:7" x14ac:dyDescent="0.25">
      <c r="A1222" s="47">
        <v>2019</v>
      </c>
      <c r="B1222" s="1" t="s">
        <v>561</v>
      </c>
      <c r="C1222" s="2" t="s">
        <v>562</v>
      </c>
      <c r="D1222" s="7">
        <v>1717</v>
      </c>
      <c r="E1222" s="8">
        <v>1.94</v>
      </c>
      <c r="F1222" s="49"/>
      <c r="G1222" s="50"/>
    </row>
    <row r="1223" spans="1:7" x14ac:dyDescent="0.25">
      <c r="A1223" s="47">
        <v>2020</v>
      </c>
      <c r="B1223" s="1" t="s">
        <v>561</v>
      </c>
      <c r="C1223" s="2" t="s">
        <v>562</v>
      </c>
      <c r="D1223" s="3">
        <v>1559</v>
      </c>
      <c r="E1223" s="4">
        <v>1.76</v>
      </c>
      <c r="F1223" s="52"/>
      <c r="G1223" s="50"/>
    </row>
    <row r="1224" spans="1:7" x14ac:dyDescent="0.25">
      <c r="A1224" s="47">
        <v>2021</v>
      </c>
      <c r="B1224" s="67" t="s">
        <v>561</v>
      </c>
      <c r="C1224" s="47" t="s">
        <v>562</v>
      </c>
      <c r="D1224" s="58">
        <v>1669</v>
      </c>
      <c r="E1224" s="60">
        <v>1.78</v>
      </c>
      <c r="F1224" s="52"/>
      <c r="G1224" s="50"/>
    </row>
    <row r="1225" spans="1:7" x14ac:dyDescent="0.25">
      <c r="A1225" s="47">
        <v>2022</v>
      </c>
      <c r="B1225" s="67" t="s">
        <v>561</v>
      </c>
      <c r="C1225" s="47" t="s">
        <v>562</v>
      </c>
      <c r="D1225" s="58">
        <v>1658</v>
      </c>
      <c r="E1225" s="61">
        <v>1.75</v>
      </c>
      <c r="F1225" s="49"/>
      <c r="G1225" s="55"/>
    </row>
    <row r="1226" spans="1:7" x14ac:dyDescent="0.25">
      <c r="A1226" s="47">
        <v>2023</v>
      </c>
      <c r="B1226" s="67" t="s">
        <v>561</v>
      </c>
      <c r="C1226" s="47" t="s">
        <v>562</v>
      </c>
      <c r="D1226" s="58">
        <v>1607</v>
      </c>
      <c r="E1226" s="47">
        <v>1.7</v>
      </c>
      <c r="F1226" s="49">
        <v>10.3</v>
      </c>
      <c r="G1226" s="49">
        <v>56.5</v>
      </c>
    </row>
    <row r="1227" spans="1:7" x14ac:dyDescent="0.25">
      <c r="A1227" s="47">
        <v>2015</v>
      </c>
      <c r="B1227" s="6" t="s">
        <v>563</v>
      </c>
      <c r="C1227" s="12" t="s">
        <v>564</v>
      </c>
      <c r="D1227" s="58">
        <v>1677</v>
      </c>
      <c r="E1227" s="60">
        <v>2.13</v>
      </c>
      <c r="F1227" s="49"/>
      <c r="G1227" s="49"/>
    </row>
    <row r="1228" spans="1:7" x14ac:dyDescent="0.25">
      <c r="A1228" s="47">
        <v>2016</v>
      </c>
      <c r="B1228" s="6" t="s">
        <v>563</v>
      </c>
      <c r="C1228" s="12" t="s">
        <v>564</v>
      </c>
      <c r="D1228" s="13">
        <v>1553</v>
      </c>
      <c r="E1228" s="14">
        <v>2</v>
      </c>
      <c r="F1228" s="49"/>
      <c r="G1228" s="49"/>
    </row>
    <row r="1229" spans="1:7" x14ac:dyDescent="0.25">
      <c r="A1229" s="47">
        <v>2017</v>
      </c>
      <c r="B1229" s="6" t="s">
        <v>563</v>
      </c>
      <c r="C1229" s="12" t="s">
        <v>564</v>
      </c>
      <c r="D1229" s="7">
        <v>1606</v>
      </c>
      <c r="E1229" s="8">
        <v>2.06</v>
      </c>
      <c r="F1229" s="49"/>
      <c r="G1229" s="49"/>
    </row>
    <row r="1230" spans="1:7" x14ac:dyDescent="0.25">
      <c r="A1230" s="47">
        <v>2018</v>
      </c>
      <c r="B1230" s="1" t="s">
        <v>563</v>
      </c>
      <c r="C1230" s="2" t="s">
        <v>564</v>
      </c>
      <c r="D1230" s="7">
        <v>1533</v>
      </c>
      <c r="E1230" s="8">
        <v>1.96</v>
      </c>
      <c r="F1230" s="52"/>
      <c r="G1230" s="50"/>
    </row>
    <row r="1231" spans="1:7" x14ac:dyDescent="0.25">
      <c r="A1231" s="47">
        <v>2019</v>
      </c>
      <c r="B1231" s="1" t="s">
        <v>563</v>
      </c>
      <c r="C1231" s="2" t="s">
        <v>564</v>
      </c>
      <c r="D1231" s="7">
        <v>1414</v>
      </c>
      <c r="E1231" s="8">
        <v>1.84</v>
      </c>
      <c r="F1231" s="49"/>
      <c r="G1231" s="50"/>
    </row>
    <row r="1232" spans="1:7" x14ac:dyDescent="0.25">
      <c r="A1232" s="47">
        <v>2020</v>
      </c>
      <c r="B1232" s="1" t="s">
        <v>563</v>
      </c>
      <c r="C1232" s="2" t="s">
        <v>564</v>
      </c>
      <c r="D1232" s="3">
        <v>1383</v>
      </c>
      <c r="E1232" s="4">
        <v>1.84</v>
      </c>
      <c r="F1232" s="52"/>
      <c r="G1232" s="50"/>
    </row>
    <row r="1233" spans="1:7" x14ac:dyDescent="0.25">
      <c r="A1233" s="47">
        <v>2021</v>
      </c>
      <c r="B1233" s="67" t="s">
        <v>563</v>
      </c>
      <c r="C1233" s="47" t="s">
        <v>564</v>
      </c>
      <c r="D1233" s="58">
        <v>1360</v>
      </c>
      <c r="E1233" s="60">
        <v>1.67</v>
      </c>
      <c r="F1233" s="52"/>
      <c r="G1233" s="50"/>
    </row>
    <row r="1234" spans="1:7" x14ac:dyDescent="0.25">
      <c r="A1234" s="47">
        <v>2022</v>
      </c>
      <c r="B1234" s="67" t="s">
        <v>563</v>
      </c>
      <c r="C1234" s="47" t="s">
        <v>564</v>
      </c>
      <c r="D1234" s="58">
        <v>1360</v>
      </c>
      <c r="E1234" s="61">
        <v>1.71</v>
      </c>
      <c r="F1234" s="49"/>
      <c r="G1234" s="55"/>
    </row>
    <row r="1235" spans="1:7" x14ac:dyDescent="0.25">
      <c r="A1235" s="47">
        <v>2023</v>
      </c>
      <c r="B1235" s="67" t="s">
        <v>563</v>
      </c>
      <c r="C1235" s="47" t="s">
        <v>564</v>
      </c>
      <c r="D1235" s="58">
        <v>1251</v>
      </c>
      <c r="E1235" s="47">
        <v>1.59</v>
      </c>
      <c r="F1235" s="49">
        <v>8.9</v>
      </c>
      <c r="G1235" s="49">
        <v>52</v>
      </c>
    </row>
    <row r="1236" spans="1:7" x14ac:dyDescent="0.25">
      <c r="A1236" s="47">
        <v>2015</v>
      </c>
      <c r="B1236" s="6" t="s">
        <v>565</v>
      </c>
      <c r="C1236" s="12" t="s">
        <v>566</v>
      </c>
      <c r="D1236" s="58">
        <v>1358</v>
      </c>
      <c r="E1236" s="60">
        <v>1.9</v>
      </c>
      <c r="F1236" s="49"/>
      <c r="G1236" s="49"/>
    </row>
    <row r="1237" spans="1:7" x14ac:dyDescent="0.25">
      <c r="A1237" s="47">
        <v>2016</v>
      </c>
      <c r="B1237" s="6" t="s">
        <v>565</v>
      </c>
      <c r="C1237" s="12" t="s">
        <v>566</v>
      </c>
      <c r="D1237" s="13">
        <v>1431</v>
      </c>
      <c r="E1237" s="14">
        <v>1.95</v>
      </c>
      <c r="F1237" s="49"/>
      <c r="G1237" s="49"/>
    </row>
    <row r="1238" spans="1:7" x14ac:dyDescent="0.25">
      <c r="A1238" s="47">
        <v>2017</v>
      </c>
      <c r="B1238" s="6" t="s">
        <v>565</v>
      </c>
      <c r="C1238" s="12" t="s">
        <v>566</v>
      </c>
      <c r="D1238" s="7">
        <v>1495</v>
      </c>
      <c r="E1238" s="8">
        <v>2</v>
      </c>
      <c r="F1238" s="49"/>
      <c r="G1238" s="49"/>
    </row>
    <row r="1239" spans="1:7" x14ac:dyDescent="0.25">
      <c r="A1239" s="47">
        <v>2018</v>
      </c>
      <c r="B1239" s="1" t="s">
        <v>565</v>
      </c>
      <c r="C1239" s="2" t="s">
        <v>566</v>
      </c>
      <c r="D1239" s="7">
        <v>1493</v>
      </c>
      <c r="E1239" s="8">
        <v>1.96</v>
      </c>
      <c r="F1239" s="52"/>
      <c r="G1239" s="50"/>
    </row>
    <row r="1240" spans="1:7" x14ac:dyDescent="0.25">
      <c r="A1240" s="47">
        <v>2019</v>
      </c>
      <c r="B1240" s="1" t="s">
        <v>565</v>
      </c>
      <c r="C1240" s="2" t="s">
        <v>566</v>
      </c>
      <c r="D1240" s="7">
        <v>1425</v>
      </c>
      <c r="E1240" s="8">
        <v>1.83</v>
      </c>
      <c r="F1240" s="49"/>
      <c r="G1240" s="50"/>
    </row>
    <row r="1241" spans="1:7" x14ac:dyDescent="0.25">
      <c r="A1241" s="47">
        <v>2020</v>
      </c>
      <c r="B1241" s="1" t="s">
        <v>565</v>
      </c>
      <c r="C1241" s="2" t="s">
        <v>566</v>
      </c>
      <c r="D1241" s="3">
        <v>1368</v>
      </c>
      <c r="E1241" s="4">
        <v>1.76</v>
      </c>
      <c r="F1241" s="52"/>
      <c r="G1241" s="50"/>
    </row>
    <row r="1242" spans="1:7" x14ac:dyDescent="0.25">
      <c r="A1242" s="47">
        <v>2021</v>
      </c>
      <c r="B1242" s="67" t="s">
        <v>565</v>
      </c>
      <c r="C1242" s="47" t="s">
        <v>566</v>
      </c>
      <c r="D1242" s="58">
        <v>1404</v>
      </c>
      <c r="E1242" s="60">
        <v>1.75</v>
      </c>
      <c r="F1242" s="52"/>
      <c r="G1242" s="50"/>
    </row>
    <row r="1243" spans="1:7" x14ac:dyDescent="0.25">
      <c r="A1243" s="47">
        <v>2022</v>
      </c>
      <c r="B1243" s="67" t="s">
        <v>565</v>
      </c>
      <c r="C1243" s="47" t="s">
        <v>566</v>
      </c>
      <c r="D1243" s="58">
        <v>1354</v>
      </c>
      <c r="E1243" s="61">
        <v>1.66</v>
      </c>
      <c r="F1243" s="49"/>
      <c r="G1243" s="55"/>
    </row>
    <row r="1244" spans="1:7" x14ac:dyDescent="0.25">
      <c r="A1244" s="47">
        <v>2023</v>
      </c>
      <c r="B1244" s="67" t="s">
        <v>565</v>
      </c>
      <c r="C1244" s="47" t="s">
        <v>566</v>
      </c>
      <c r="D1244" s="58">
        <v>1253</v>
      </c>
      <c r="E1244" s="47">
        <v>1.51</v>
      </c>
      <c r="F1244" s="49">
        <v>9.3000000000000007</v>
      </c>
      <c r="G1244" s="49">
        <v>51.1</v>
      </c>
    </row>
    <row r="1245" spans="1:7" x14ac:dyDescent="0.25">
      <c r="A1245" s="47">
        <v>2015</v>
      </c>
      <c r="B1245" s="6" t="s">
        <v>567</v>
      </c>
      <c r="C1245" s="12" t="s">
        <v>568</v>
      </c>
      <c r="D1245" s="58">
        <v>1255</v>
      </c>
      <c r="E1245" s="60">
        <v>1.93</v>
      </c>
      <c r="F1245" s="49"/>
      <c r="G1245" s="49"/>
    </row>
    <row r="1246" spans="1:7" x14ac:dyDescent="0.25">
      <c r="A1246" s="47">
        <v>2016</v>
      </c>
      <c r="B1246" s="6" t="s">
        <v>567</v>
      </c>
      <c r="C1246" s="12" t="s">
        <v>568</v>
      </c>
      <c r="D1246" s="13">
        <v>1191</v>
      </c>
      <c r="E1246" s="14">
        <v>1.8</v>
      </c>
      <c r="F1246" s="49"/>
      <c r="G1246" s="49"/>
    </row>
    <row r="1247" spans="1:7" x14ac:dyDescent="0.25">
      <c r="A1247" s="47">
        <v>2017</v>
      </c>
      <c r="B1247" s="6" t="s">
        <v>567</v>
      </c>
      <c r="C1247" s="12" t="s">
        <v>568</v>
      </c>
      <c r="D1247" s="7">
        <v>1217</v>
      </c>
      <c r="E1247" s="8">
        <v>1.84</v>
      </c>
      <c r="F1247" s="49"/>
      <c r="G1247" s="49"/>
    </row>
    <row r="1248" spans="1:7" x14ac:dyDescent="0.25">
      <c r="A1248" s="47">
        <v>2018</v>
      </c>
      <c r="B1248" s="1" t="s">
        <v>567</v>
      </c>
      <c r="C1248" s="2" t="s">
        <v>568</v>
      </c>
      <c r="D1248" s="7">
        <v>1175</v>
      </c>
      <c r="E1248" s="8">
        <v>1.81</v>
      </c>
      <c r="F1248" s="52"/>
      <c r="G1248" s="50"/>
    </row>
    <row r="1249" spans="1:7" x14ac:dyDescent="0.25">
      <c r="A1249" s="47">
        <v>2019</v>
      </c>
      <c r="B1249" s="1" t="s">
        <v>567</v>
      </c>
      <c r="C1249" s="2" t="s">
        <v>568</v>
      </c>
      <c r="D1249" s="7">
        <v>1130</v>
      </c>
      <c r="E1249" s="8">
        <v>1.75</v>
      </c>
      <c r="F1249" s="49"/>
      <c r="G1249" s="50"/>
    </row>
    <row r="1250" spans="1:7" x14ac:dyDescent="0.25">
      <c r="A1250" s="47">
        <v>2020</v>
      </c>
      <c r="B1250" s="1" t="s">
        <v>567</v>
      </c>
      <c r="C1250" s="2" t="s">
        <v>568</v>
      </c>
      <c r="D1250" s="3">
        <v>1094</v>
      </c>
      <c r="E1250" s="4">
        <v>1.71</v>
      </c>
      <c r="F1250" s="52"/>
      <c r="G1250" s="50"/>
    </row>
    <row r="1251" spans="1:7" x14ac:dyDescent="0.25">
      <c r="A1251" s="47">
        <v>2021</v>
      </c>
      <c r="B1251" s="67" t="s">
        <v>567</v>
      </c>
      <c r="C1251" s="47" t="s">
        <v>568</v>
      </c>
      <c r="D1251" s="58">
        <v>1170</v>
      </c>
      <c r="E1251" s="60">
        <v>1.71</v>
      </c>
      <c r="F1251" s="52"/>
      <c r="G1251" s="50"/>
    </row>
    <row r="1252" spans="1:7" x14ac:dyDescent="0.25">
      <c r="A1252" s="47">
        <v>2022</v>
      </c>
      <c r="B1252" s="67" t="s">
        <v>567</v>
      </c>
      <c r="C1252" s="47" t="s">
        <v>568</v>
      </c>
      <c r="D1252" s="58">
        <v>1082</v>
      </c>
      <c r="E1252" s="61">
        <v>1.63</v>
      </c>
      <c r="F1252" s="49"/>
      <c r="G1252" s="55"/>
    </row>
    <row r="1253" spans="1:7" x14ac:dyDescent="0.25">
      <c r="A1253" s="47">
        <v>2023</v>
      </c>
      <c r="B1253" s="67" t="s">
        <v>567</v>
      </c>
      <c r="C1253" s="47" t="s">
        <v>568</v>
      </c>
      <c r="D1253" s="58">
        <v>1068</v>
      </c>
      <c r="E1253" s="47">
        <v>1.64</v>
      </c>
      <c r="F1253" s="49">
        <v>9.1</v>
      </c>
      <c r="G1253" s="49">
        <v>53.4</v>
      </c>
    </row>
    <row r="1254" spans="1:7" x14ac:dyDescent="0.25">
      <c r="A1254" s="47">
        <v>2015</v>
      </c>
      <c r="B1254" s="6" t="s">
        <v>83</v>
      </c>
      <c r="C1254" s="12" t="s">
        <v>84</v>
      </c>
      <c r="D1254" s="58">
        <v>1197</v>
      </c>
      <c r="E1254" s="60">
        <v>2.14</v>
      </c>
      <c r="F1254" s="49"/>
      <c r="G1254" s="49"/>
    </row>
    <row r="1255" spans="1:7" x14ac:dyDescent="0.25">
      <c r="A1255" s="47">
        <v>2016</v>
      </c>
      <c r="B1255" s="6" t="s">
        <v>83</v>
      </c>
      <c r="C1255" s="12" t="s">
        <v>84</v>
      </c>
      <c r="D1255" s="13">
        <v>1207</v>
      </c>
      <c r="E1255" s="14">
        <v>2.19</v>
      </c>
      <c r="F1255" s="49"/>
      <c r="G1255" s="49"/>
    </row>
    <row r="1256" spans="1:7" x14ac:dyDescent="0.25">
      <c r="A1256" s="47">
        <v>2017</v>
      </c>
      <c r="B1256" s="6" t="s">
        <v>83</v>
      </c>
      <c r="C1256" s="12" t="s">
        <v>84</v>
      </c>
      <c r="D1256" s="7">
        <v>1196</v>
      </c>
      <c r="E1256" s="8">
        <v>2.1800000000000002</v>
      </c>
      <c r="F1256" s="52"/>
      <c r="G1256" s="50"/>
    </row>
    <row r="1257" spans="1:7" x14ac:dyDescent="0.25">
      <c r="A1257" s="47">
        <v>2018</v>
      </c>
      <c r="B1257" s="1" t="s">
        <v>83</v>
      </c>
      <c r="C1257" s="2" t="s">
        <v>84</v>
      </c>
      <c r="D1257" s="7">
        <v>1082</v>
      </c>
      <c r="E1257" s="8">
        <v>1.96</v>
      </c>
      <c r="F1257" s="52"/>
      <c r="G1257" s="50"/>
    </row>
    <row r="1258" spans="1:7" x14ac:dyDescent="0.25">
      <c r="A1258" s="47">
        <v>2019</v>
      </c>
      <c r="B1258" s="1" t="s">
        <v>83</v>
      </c>
      <c r="C1258" s="2" t="s">
        <v>84</v>
      </c>
      <c r="D1258" s="7">
        <v>1165</v>
      </c>
      <c r="E1258" s="8">
        <v>2.08</v>
      </c>
      <c r="F1258" s="49"/>
      <c r="G1258" s="50"/>
    </row>
    <row r="1259" spans="1:7" x14ac:dyDescent="0.25">
      <c r="A1259" s="47">
        <v>2020</v>
      </c>
      <c r="B1259" s="1" t="s">
        <v>83</v>
      </c>
      <c r="C1259" s="2" t="s">
        <v>84</v>
      </c>
      <c r="D1259" s="3">
        <v>1084</v>
      </c>
      <c r="E1259" s="4">
        <v>1.95</v>
      </c>
      <c r="F1259" s="52"/>
      <c r="G1259" s="50"/>
    </row>
    <row r="1260" spans="1:7" x14ac:dyDescent="0.25">
      <c r="A1260" s="47">
        <v>2021</v>
      </c>
      <c r="B1260" s="67" t="s">
        <v>83</v>
      </c>
      <c r="C1260" s="47" t="s">
        <v>84</v>
      </c>
      <c r="D1260" s="58">
        <v>1053</v>
      </c>
      <c r="E1260" s="60">
        <v>1.7</v>
      </c>
      <c r="F1260" s="52"/>
      <c r="G1260" s="50"/>
    </row>
    <row r="1261" spans="1:7" x14ac:dyDescent="0.25">
      <c r="A1261" s="47">
        <v>2022</v>
      </c>
      <c r="B1261" s="67" t="s">
        <v>83</v>
      </c>
      <c r="C1261" s="47" t="s">
        <v>84</v>
      </c>
      <c r="D1261" s="58">
        <v>1070</v>
      </c>
      <c r="E1261" s="61">
        <v>1.75</v>
      </c>
      <c r="F1261" s="49"/>
      <c r="G1261" s="55"/>
    </row>
    <row r="1262" spans="1:7" x14ac:dyDescent="0.25">
      <c r="A1262" s="47">
        <v>2023</v>
      </c>
      <c r="B1262" s="67" t="s">
        <v>83</v>
      </c>
      <c r="C1262" s="47" t="s">
        <v>84</v>
      </c>
      <c r="D1262" s="58">
        <v>1041</v>
      </c>
      <c r="E1262" s="47">
        <v>1.68</v>
      </c>
      <c r="F1262" s="49">
        <v>10.8</v>
      </c>
      <c r="G1262" s="49">
        <v>56.2</v>
      </c>
    </row>
    <row r="1263" spans="1:7" x14ac:dyDescent="0.25">
      <c r="A1263" s="47">
        <v>2015</v>
      </c>
      <c r="B1263" s="6" t="s">
        <v>85</v>
      </c>
      <c r="C1263" s="12" t="s">
        <v>86</v>
      </c>
      <c r="D1263" s="58">
        <v>1269</v>
      </c>
      <c r="E1263" s="60">
        <v>1.91</v>
      </c>
      <c r="F1263" s="49"/>
      <c r="G1263" s="49"/>
    </row>
    <row r="1264" spans="1:7" x14ac:dyDescent="0.25">
      <c r="A1264" s="47">
        <v>2016</v>
      </c>
      <c r="B1264" s="6" t="s">
        <v>85</v>
      </c>
      <c r="C1264" s="12" t="s">
        <v>86</v>
      </c>
      <c r="D1264" s="13">
        <v>1226</v>
      </c>
      <c r="E1264" s="14">
        <v>1.83</v>
      </c>
      <c r="F1264" s="49"/>
      <c r="G1264" s="49"/>
    </row>
    <row r="1265" spans="1:7" x14ac:dyDescent="0.25">
      <c r="A1265" s="47">
        <v>2017</v>
      </c>
      <c r="B1265" s="6" t="s">
        <v>85</v>
      </c>
      <c r="C1265" s="12" t="s">
        <v>86</v>
      </c>
      <c r="D1265" s="7">
        <v>1200</v>
      </c>
      <c r="E1265" s="8">
        <v>1.77</v>
      </c>
      <c r="F1265" s="52"/>
      <c r="G1265" s="50"/>
    </row>
    <row r="1266" spans="1:7" x14ac:dyDescent="0.25">
      <c r="A1266" s="47">
        <v>2018</v>
      </c>
      <c r="B1266" s="1" t="s">
        <v>85</v>
      </c>
      <c r="C1266" s="2" t="s">
        <v>86</v>
      </c>
      <c r="D1266" s="7">
        <v>1112</v>
      </c>
      <c r="E1266" s="8">
        <v>1.62</v>
      </c>
      <c r="F1266" s="52"/>
      <c r="G1266" s="50"/>
    </row>
    <row r="1267" spans="1:7" x14ac:dyDescent="0.25">
      <c r="A1267" s="47">
        <v>2019</v>
      </c>
      <c r="B1267" s="1" t="s">
        <v>85</v>
      </c>
      <c r="C1267" s="2" t="s">
        <v>86</v>
      </c>
      <c r="D1267" s="7">
        <v>1092</v>
      </c>
      <c r="E1267" s="8">
        <v>1.58</v>
      </c>
      <c r="F1267" s="49"/>
      <c r="G1267" s="50"/>
    </row>
    <row r="1268" spans="1:7" x14ac:dyDescent="0.25">
      <c r="A1268" s="47">
        <v>2020</v>
      </c>
      <c r="B1268" s="1" t="s">
        <v>85</v>
      </c>
      <c r="C1268" s="2" t="s">
        <v>86</v>
      </c>
      <c r="D1268" s="3">
        <v>1071</v>
      </c>
      <c r="E1268" s="4">
        <v>1.53</v>
      </c>
      <c r="F1268" s="52"/>
      <c r="G1268" s="50"/>
    </row>
    <row r="1269" spans="1:7" x14ac:dyDescent="0.25">
      <c r="A1269" s="47">
        <v>2021</v>
      </c>
      <c r="B1269" s="67" t="s">
        <v>85</v>
      </c>
      <c r="C1269" s="47" t="s">
        <v>86</v>
      </c>
      <c r="D1269" s="58">
        <v>1081</v>
      </c>
      <c r="E1269" s="60">
        <v>1.58</v>
      </c>
      <c r="F1269" s="52"/>
      <c r="G1269" s="50"/>
    </row>
    <row r="1270" spans="1:7" x14ac:dyDescent="0.25">
      <c r="A1270" s="47">
        <v>2022</v>
      </c>
      <c r="B1270" s="67" t="s">
        <v>85</v>
      </c>
      <c r="C1270" s="47" t="s">
        <v>86</v>
      </c>
      <c r="D1270" s="58">
        <v>1051</v>
      </c>
      <c r="E1270" s="61">
        <v>1.51</v>
      </c>
      <c r="F1270" s="49"/>
      <c r="G1270" s="55"/>
    </row>
    <row r="1271" spans="1:7" x14ac:dyDescent="0.25">
      <c r="A1271" s="47">
        <v>2023</v>
      </c>
      <c r="B1271" s="67" t="s">
        <v>85</v>
      </c>
      <c r="C1271" s="47" t="s">
        <v>86</v>
      </c>
      <c r="D1271" s="58">
        <v>962</v>
      </c>
      <c r="E1271" s="47">
        <v>1.39</v>
      </c>
      <c r="F1271" s="49">
        <v>8.1</v>
      </c>
      <c r="G1271" s="49">
        <v>46.8</v>
      </c>
    </row>
    <row r="1272" spans="1:7" x14ac:dyDescent="0.25">
      <c r="A1272" s="47">
        <v>2015</v>
      </c>
      <c r="B1272" s="6" t="s">
        <v>87</v>
      </c>
      <c r="C1272" s="12" t="s">
        <v>88</v>
      </c>
      <c r="D1272" s="58">
        <v>633</v>
      </c>
      <c r="E1272" s="60">
        <v>1.8</v>
      </c>
      <c r="F1272" s="49"/>
      <c r="G1272" s="49"/>
    </row>
    <row r="1273" spans="1:7" x14ac:dyDescent="0.25">
      <c r="A1273" s="47">
        <v>2016</v>
      </c>
      <c r="B1273" s="6" t="s">
        <v>87</v>
      </c>
      <c r="C1273" s="12" t="s">
        <v>88</v>
      </c>
      <c r="D1273" s="13">
        <v>629</v>
      </c>
      <c r="E1273" s="14">
        <v>1.79</v>
      </c>
      <c r="F1273" s="49"/>
      <c r="G1273" s="49"/>
    </row>
    <row r="1274" spans="1:7" x14ac:dyDescent="0.25">
      <c r="A1274" s="47">
        <v>2017</v>
      </c>
      <c r="B1274" s="6" t="s">
        <v>87</v>
      </c>
      <c r="C1274" s="12" t="s">
        <v>88</v>
      </c>
      <c r="D1274" s="7">
        <v>612</v>
      </c>
      <c r="E1274" s="8">
        <v>1.71</v>
      </c>
      <c r="F1274" s="52"/>
      <c r="G1274" s="50"/>
    </row>
    <row r="1275" spans="1:7" x14ac:dyDescent="0.25">
      <c r="A1275" s="47">
        <v>2018</v>
      </c>
      <c r="B1275" s="1" t="s">
        <v>87</v>
      </c>
      <c r="C1275" s="2" t="s">
        <v>88</v>
      </c>
      <c r="D1275" s="7">
        <v>603</v>
      </c>
      <c r="E1275" s="8">
        <v>1.67</v>
      </c>
      <c r="F1275" s="52"/>
      <c r="G1275" s="50"/>
    </row>
    <row r="1276" spans="1:7" x14ac:dyDescent="0.25">
      <c r="A1276" s="47">
        <v>2019</v>
      </c>
      <c r="B1276" s="1" t="s">
        <v>87</v>
      </c>
      <c r="C1276" s="2" t="s">
        <v>88</v>
      </c>
      <c r="D1276" s="7">
        <v>617</v>
      </c>
      <c r="E1276" s="8">
        <v>1.67</v>
      </c>
      <c r="F1276" s="49"/>
      <c r="G1276" s="50"/>
    </row>
    <row r="1277" spans="1:7" x14ac:dyDescent="0.25">
      <c r="A1277" s="47">
        <v>2020</v>
      </c>
      <c r="B1277" s="1" t="s">
        <v>87</v>
      </c>
      <c r="C1277" s="2" t="s">
        <v>88</v>
      </c>
      <c r="D1277" s="3">
        <v>546</v>
      </c>
      <c r="E1277" s="4">
        <v>1.46</v>
      </c>
      <c r="F1277" s="52"/>
      <c r="G1277" s="50"/>
    </row>
    <row r="1278" spans="1:7" x14ac:dyDescent="0.25">
      <c r="A1278" s="47">
        <v>2021</v>
      </c>
      <c r="B1278" s="67" t="s">
        <v>87</v>
      </c>
      <c r="C1278" s="47" t="s">
        <v>88</v>
      </c>
      <c r="D1278" s="58">
        <v>609</v>
      </c>
      <c r="E1278" s="60">
        <v>1.52</v>
      </c>
      <c r="F1278" s="52"/>
      <c r="G1278" s="50"/>
    </row>
    <row r="1279" spans="1:7" x14ac:dyDescent="0.25">
      <c r="A1279" s="47">
        <v>2022</v>
      </c>
      <c r="B1279" s="67" t="s">
        <v>87</v>
      </c>
      <c r="C1279" s="47" t="s">
        <v>88</v>
      </c>
      <c r="D1279" s="58">
        <v>585</v>
      </c>
      <c r="E1279" s="61">
        <v>1.45</v>
      </c>
      <c r="F1279" s="49"/>
      <c r="G1279" s="54"/>
    </row>
    <row r="1280" spans="1:7" x14ac:dyDescent="0.25">
      <c r="A1280" s="47">
        <v>2023</v>
      </c>
      <c r="B1280" s="67" t="s">
        <v>87</v>
      </c>
      <c r="C1280" s="47" t="s">
        <v>88</v>
      </c>
      <c r="D1280" s="58">
        <v>581</v>
      </c>
      <c r="E1280" s="47">
        <v>1.43</v>
      </c>
      <c r="F1280" s="49">
        <v>6.9</v>
      </c>
      <c r="G1280" s="49">
        <v>48.2</v>
      </c>
    </row>
    <row r="1281" spans="1:7" x14ac:dyDescent="0.25">
      <c r="A1281" s="47">
        <v>2015</v>
      </c>
      <c r="B1281" s="6" t="s">
        <v>89</v>
      </c>
      <c r="C1281" s="12" t="s">
        <v>90</v>
      </c>
      <c r="D1281" s="58">
        <v>1077</v>
      </c>
      <c r="E1281" s="60">
        <v>2.11</v>
      </c>
      <c r="F1281" s="49"/>
      <c r="G1281" s="49"/>
    </row>
    <row r="1282" spans="1:7" x14ac:dyDescent="0.25">
      <c r="A1282" s="47">
        <v>2016</v>
      </c>
      <c r="B1282" s="6" t="s">
        <v>89</v>
      </c>
      <c r="C1282" s="12" t="s">
        <v>90</v>
      </c>
      <c r="D1282" s="13">
        <v>1057</v>
      </c>
      <c r="E1282" s="14">
        <v>2.09</v>
      </c>
      <c r="F1282" s="49"/>
      <c r="G1282" s="49"/>
    </row>
    <row r="1283" spans="1:7" x14ac:dyDescent="0.25">
      <c r="A1283" s="47">
        <v>2017</v>
      </c>
      <c r="B1283" s="6" t="s">
        <v>89</v>
      </c>
      <c r="C1283" s="12" t="s">
        <v>90</v>
      </c>
      <c r="D1283" s="7">
        <v>1065</v>
      </c>
      <c r="E1283" s="8">
        <v>2.13</v>
      </c>
      <c r="F1283" s="52"/>
      <c r="G1283" s="50"/>
    </row>
    <row r="1284" spans="1:7" x14ac:dyDescent="0.25">
      <c r="A1284" s="47">
        <v>2018</v>
      </c>
      <c r="B1284" s="1" t="s">
        <v>89</v>
      </c>
      <c r="C1284" s="2" t="s">
        <v>90</v>
      </c>
      <c r="D1284" s="7">
        <v>988</v>
      </c>
      <c r="E1284" s="8">
        <v>1.94</v>
      </c>
      <c r="F1284" s="52"/>
      <c r="G1284" s="50"/>
    </row>
    <row r="1285" spans="1:7" x14ac:dyDescent="0.25">
      <c r="A1285" s="47">
        <v>2019</v>
      </c>
      <c r="B1285" s="1" t="s">
        <v>89</v>
      </c>
      <c r="C1285" s="2" t="s">
        <v>90</v>
      </c>
      <c r="D1285" s="7">
        <v>1030</v>
      </c>
      <c r="E1285" s="8">
        <v>2.0299999999999998</v>
      </c>
      <c r="F1285" s="49"/>
      <c r="G1285" s="50"/>
    </row>
    <row r="1286" spans="1:7" x14ac:dyDescent="0.25">
      <c r="A1286" s="47">
        <v>2020</v>
      </c>
      <c r="B1286" s="1" t="s">
        <v>89</v>
      </c>
      <c r="C1286" s="2" t="s">
        <v>90</v>
      </c>
      <c r="D1286" s="3">
        <v>920</v>
      </c>
      <c r="E1286" s="4">
        <v>1.82</v>
      </c>
      <c r="F1286" s="52"/>
      <c r="G1286" s="50"/>
    </row>
    <row r="1287" spans="1:7" x14ac:dyDescent="0.25">
      <c r="A1287" s="47">
        <v>2021</v>
      </c>
      <c r="B1287" s="67" t="s">
        <v>89</v>
      </c>
      <c r="C1287" s="47" t="s">
        <v>90</v>
      </c>
      <c r="D1287" s="58">
        <v>976</v>
      </c>
      <c r="E1287" s="60">
        <v>1.84</v>
      </c>
      <c r="F1287" s="52"/>
      <c r="G1287" s="50"/>
    </row>
    <row r="1288" spans="1:7" x14ac:dyDescent="0.25">
      <c r="A1288" s="47">
        <v>2022</v>
      </c>
      <c r="B1288" s="67" t="s">
        <v>89</v>
      </c>
      <c r="C1288" s="47" t="s">
        <v>90</v>
      </c>
      <c r="D1288" s="58">
        <v>950</v>
      </c>
      <c r="E1288" s="61">
        <v>1.78</v>
      </c>
      <c r="F1288" s="49"/>
      <c r="G1288" s="54"/>
    </row>
    <row r="1289" spans="1:7" x14ac:dyDescent="0.25">
      <c r="A1289" s="47">
        <v>2023</v>
      </c>
      <c r="B1289" s="67" t="s">
        <v>89</v>
      </c>
      <c r="C1289" s="47" t="s">
        <v>90</v>
      </c>
      <c r="D1289" s="58">
        <v>916</v>
      </c>
      <c r="E1289" s="47">
        <v>1.68</v>
      </c>
      <c r="F1289" s="49">
        <v>10.9</v>
      </c>
      <c r="G1289" s="49">
        <v>57</v>
      </c>
    </row>
    <row r="1290" spans="1:7" x14ac:dyDescent="0.25">
      <c r="A1290" s="47">
        <v>2015</v>
      </c>
      <c r="B1290" s="6" t="s">
        <v>91</v>
      </c>
      <c r="C1290" s="12" t="s">
        <v>92</v>
      </c>
      <c r="D1290" s="58">
        <v>1447</v>
      </c>
      <c r="E1290" s="60">
        <v>1.61</v>
      </c>
      <c r="F1290" s="49"/>
      <c r="G1290" s="49"/>
    </row>
    <row r="1291" spans="1:7" x14ac:dyDescent="0.25">
      <c r="A1291" s="47">
        <v>2016</v>
      </c>
      <c r="B1291" s="6" t="s">
        <v>91</v>
      </c>
      <c r="C1291" s="12" t="s">
        <v>92</v>
      </c>
      <c r="D1291" s="13">
        <v>1456</v>
      </c>
      <c r="E1291" s="14">
        <v>1.62</v>
      </c>
      <c r="F1291" s="49"/>
      <c r="G1291" s="49"/>
    </row>
    <row r="1292" spans="1:7" x14ac:dyDescent="0.25">
      <c r="A1292" s="47">
        <v>2017</v>
      </c>
      <c r="B1292" s="6" t="s">
        <v>91</v>
      </c>
      <c r="C1292" s="12" t="s">
        <v>92</v>
      </c>
      <c r="D1292" s="7">
        <v>1334</v>
      </c>
      <c r="E1292" s="8">
        <v>1.51</v>
      </c>
      <c r="F1292" s="52"/>
      <c r="G1292" s="50"/>
    </row>
    <row r="1293" spans="1:7" x14ac:dyDescent="0.25">
      <c r="A1293" s="47">
        <v>2018</v>
      </c>
      <c r="B1293" s="1" t="s">
        <v>91</v>
      </c>
      <c r="C1293" s="2" t="s">
        <v>92</v>
      </c>
      <c r="D1293" s="7">
        <v>1421</v>
      </c>
      <c r="E1293" s="8">
        <v>1.57</v>
      </c>
      <c r="F1293" s="52"/>
      <c r="G1293" s="50"/>
    </row>
    <row r="1294" spans="1:7" x14ac:dyDescent="0.25">
      <c r="A1294" s="47">
        <v>2019</v>
      </c>
      <c r="B1294" s="1" t="s">
        <v>91</v>
      </c>
      <c r="C1294" s="2" t="s">
        <v>92</v>
      </c>
      <c r="D1294" s="7">
        <v>1333</v>
      </c>
      <c r="E1294" s="8">
        <v>1.46</v>
      </c>
      <c r="F1294" s="49"/>
      <c r="G1294" s="50"/>
    </row>
    <row r="1295" spans="1:7" x14ac:dyDescent="0.25">
      <c r="A1295" s="47">
        <v>2020</v>
      </c>
      <c r="B1295" s="1" t="s">
        <v>91</v>
      </c>
      <c r="C1295" s="2" t="s">
        <v>92</v>
      </c>
      <c r="D1295" s="3">
        <v>1287</v>
      </c>
      <c r="E1295" s="4">
        <v>1.37</v>
      </c>
      <c r="F1295" s="52"/>
      <c r="G1295" s="50"/>
    </row>
    <row r="1296" spans="1:7" x14ac:dyDescent="0.25">
      <c r="A1296" s="47">
        <v>2021</v>
      </c>
      <c r="B1296" s="67" t="s">
        <v>91</v>
      </c>
      <c r="C1296" s="47" t="s">
        <v>92</v>
      </c>
      <c r="D1296" s="58">
        <v>1269</v>
      </c>
      <c r="E1296" s="60">
        <v>1.44</v>
      </c>
      <c r="F1296" s="52"/>
      <c r="G1296" s="50"/>
    </row>
    <row r="1297" spans="1:7" x14ac:dyDescent="0.25">
      <c r="A1297" s="47">
        <v>2022</v>
      </c>
      <c r="B1297" s="67" t="s">
        <v>91</v>
      </c>
      <c r="C1297" s="47" t="s">
        <v>92</v>
      </c>
      <c r="D1297" s="58">
        <v>1269</v>
      </c>
      <c r="E1297" s="61">
        <v>1.42</v>
      </c>
      <c r="F1297" s="49"/>
      <c r="G1297" s="55"/>
    </row>
    <row r="1298" spans="1:7" x14ac:dyDescent="0.25">
      <c r="A1298" s="47">
        <v>2023</v>
      </c>
      <c r="B1298" s="67" t="s">
        <v>91</v>
      </c>
      <c r="C1298" s="47" t="s">
        <v>92</v>
      </c>
      <c r="D1298" s="58">
        <v>1237</v>
      </c>
      <c r="E1298" s="47">
        <v>1.4</v>
      </c>
      <c r="F1298" s="49">
        <v>8.5</v>
      </c>
      <c r="G1298" s="49">
        <v>42.5</v>
      </c>
    </row>
    <row r="1299" spans="1:7" x14ac:dyDescent="0.25">
      <c r="A1299" s="47">
        <v>2015</v>
      </c>
      <c r="B1299" s="6" t="s">
        <v>93</v>
      </c>
      <c r="C1299" s="12" t="s">
        <v>94</v>
      </c>
      <c r="D1299" s="58">
        <v>1261</v>
      </c>
      <c r="E1299" s="60">
        <v>2.1800000000000002</v>
      </c>
      <c r="F1299" s="49"/>
      <c r="G1299" s="49"/>
    </row>
    <row r="1300" spans="1:7" x14ac:dyDescent="0.25">
      <c r="A1300" s="47">
        <v>2016</v>
      </c>
      <c r="B1300" s="6" t="s">
        <v>93</v>
      </c>
      <c r="C1300" s="12" t="s">
        <v>94</v>
      </c>
      <c r="D1300" s="13">
        <v>1214</v>
      </c>
      <c r="E1300" s="14">
        <v>2.12</v>
      </c>
      <c r="F1300" s="49"/>
      <c r="G1300" s="49"/>
    </row>
    <row r="1301" spans="1:7" x14ac:dyDescent="0.25">
      <c r="A1301" s="47">
        <v>2017</v>
      </c>
      <c r="B1301" s="6" t="s">
        <v>93</v>
      </c>
      <c r="C1301" s="12" t="s">
        <v>94</v>
      </c>
      <c r="D1301" s="7">
        <v>1198</v>
      </c>
      <c r="E1301" s="8">
        <v>2.11</v>
      </c>
      <c r="F1301" s="52"/>
      <c r="G1301" s="50"/>
    </row>
    <row r="1302" spans="1:7" x14ac:dyDescent="0.25">
      <c r="A1302" s="47">
        <v>2018</v>
      </c>
      <c r="B1302" s="1" t="s">
        <v>93</v>
      </c>
      <c r="C1302" s="2" t="s">
        <v>94</v>
      </c>
      <c r="D1302" s="7">
        <v>1153</v>
      </c>
      <c r="E1302" s="8">
        <v>2.04</v>
      </c>
      <c r="F1302" s="52"/>
      <c r="G1302" s="50"/>
    </row>
    <row r="1303" spans="1:7" x14ac:dyDescent="0.25">
      <c r="A1303" s="47">
        <v>2019</v>
      </c>
      <c r="B1303" s="1" t="s">
        <v>93</v>
      </c>
      <c r="C1303" s="2" t="s">
        <v>94</v>
      </c>
      <c r="D1303" s="7">
        <v>1186</v>
      </c>
      <c r="E1303" s="8">
        <v>2.1</v>
      </c>
      <c r="F1303" s="49"/>
      <c r="G1303" s="50"/>
    </row>
    <row r="1304" spans="1:7" x14ac:dyDescent="0.25">
      <c r="A1304" s="47">
        <v>2020</v>
      </c>
      <c r="B1304" s="1" t="s">
        <v>93</v>
      </c>
      <c r="C1304" s="2" t="s">
        <v>94</v>
      </c>
      <c r="D1304" s="3">
        <v>1100</v>
      </c>
      <c r="E1304" s="4">
        <v>1.97</v>
      </c>
      <c r="F1304" s="52"/>
      <c r="G1304" s="50"/>
    </row>
    <row r="1305" spans="1:7" x14ac:dyDescent="0.25">
      <c r="A1305" s="47">
        <v>2021</v>
      </c>
      <c r="B1305" s="67" t="s">
        <v>93</v>
      </c>
      <c r="C1305" s="47" t="s">
        <v>94</v>
      </c>
      <c r="D1305" s="58">
        <v>1149</v>
      </c>
      <c r="E1305" s="60">
        <v>1.91</v>
      </c>
      <c r="F1305" s="52"/>
      <c r="G1305" s="50"/>
    </row>
    <row r="1306" spans="1:7" x14ac:dyDescent="0.25">
      <c r="A1306" s="47">
        <v>2022</v>
      </c>
      <c r="B1306" s="67" t="s">
        <v>93</v>
      </c>
      <c r="C1306" s="47" t="s">
        <v>94</v>
      </c>
      <c r="D1306" s="58">
        <v>1117</v>
      </c>
      <c r="E1306" s="61">
        <v>1.87</v>
      </c>
      <c r="F1306" s="49"/>
      <c r="G1306" s="55"/>
    </row>
    <row r="1307" spans="1:7" x14ac:dyDescent="0.25">
      <c r="A1307" s="47">
        <v>2023</v>
      </c>
      <c r="B1307" s="67" t="s">
        <v>93</v>
      </c>
      <c r="C1307" s="47" t="s">
        <v>94</v>
      </c>
      <c r="D1307" s="58">
        <v>1120</v>
      </c>
      <c r="E1307" s="47">
        <v>1.9</v>
      </c>
      <c r="F1307" s="49">
        <v>11.5</v>
      </c>
      <c r="G1307" s="49">
        <v>62.2</v>
      </c>
    </row>
    <row r="1308" spans="1:7" x14ac:dyDescent="0.25">
      <c r="A1308" s="47">
        <v>2015</v>
      </c>
      <c r="B1308" s="6" t="s">
        <v>95</v>
      </c>
      <c r="C1308" s="12" t="s">
        <v>96</v>
      </c>
      <c r="D1308" s="58">
        <v>1879</v>
      </c>
      <c r="E1308" s="60">
        <v>1.87</v>
      </c>
      <c r="F1308" s="49"/>
      <c r="G1308" s="49"/>
    </row>
    <row r="1309" spans="1:7" x14ac:dyDescent="0.25">
      <c r="A1309" s="47">
        <v>2016</v>
      </c>
      <c r="B1309" s="6" t="s">
        <v>95</v>
      </c>
      <c r="C1309" s="12" t="s">
        <v>96</v>
      </c>
      <c r="D1309" s="13">
        <v>1893</v>
      </c>
      <c r="E1309" s="14">
        <v>1.9</v>
      </c>
      <c r="F1309" s="49"/>
      <c r="G1309" s="49"/>
    </row>
    <row r="1310" spans="1:7" x14ac:dyDescent="0.25">
      <c r="A1310" s="47">
        <v>2017</v>
      </c>
      <c r="B1310" s="6" t="s">
        <v>95</v>
      </c>
      <c r="C1310" s="12" t="s">
        <v>96</v>
      </c>
      <c r="D1310" s="7">
        <v>1802</v>
      </c>
      <c r="E1310" s="8">
        <v>1.82</v>
      </c>
      <c r="F1310" s="52"/>
      <c r="G1310" s="50"/>
    </row>
    <row r="1311" spans="1:7" x14ac:dyDescent="0.25">
      <c r="A1311" s="47">
        <v>2018</v>
      </c>
      <c r="B1311" s="1" t="s">
        <v>95</v>
      </c>
      <c r="C1311" s="2" t="s">
        <v>96</v>
      </c>
      <c r="D1311" s="7">
        <v>1715</v>
      </c>
      <c r="E1311" s="8">
        <v>1.71</v>
      </c>
      <c r="F1311" s="52"/>
      <c r="G1311" s="50"/>
    </row>
    <row r="1312" spans="1:7" x14ac:dyDescent="0.25">
      <c r="A1312" s="47">
        <v>2019</v>
      </c>
      <c r="B1312" s="1" t="s">
        <v>95</v>
      </c>
      <c r="C1312" s="2" t="s">
        <v>96</v>
      </c>
      <c r="D1312" s="7">
        <v>1744</v>
      </c>
      <c r="E1312" s="8">
        <v>1.73</v>
      </c>
      <c r="F1312" s="49"/>
      <c r="G1312" s="50"/>
    </row>
    <row r="1313" spans="1:7" x14ac:dyDescent="0.25">
      <c r="A1313" s="47">
        <v>2020</v>
      </c>
      <c r="B1313" s="1" t="s">
        <v>95</v>
      </c>
      <c r="C1313" s="2" t="s">
        <v>96</v>
      </c>
      <c r="D1313" s="3">
        <v>1747</v>
      </c>
      <c r="E1313" s="4">
        <v>1.71</v>
      </c>
      <c r="F1313" s="52"/>
      <c r="G1313" s="50"/>
    </row>
    <row r="1314" spans="1:7" x14ac:dyDescent="0.25">
      <c r="A1314" s="47">
        <v>2021</v>
      </c>
      <c r="B1314" s="67" t="s">
        <v>95</v>
      </c>
      <c r="C1314" s="47" t="s">
        <v>96</v>
      </c>
      <c r="D1314" s="58">
        <v>1796</v>
      </c>
      <c r="E1314" s="60">
        <v>1.66</v>
      </c>
      <c r="F1314" s="52"/>
      <c r="G1314" s="50"/>
    </row>
    <row r="1315" spans="1:7" x14ac:dyDescent="0.25">
      <c r="A1315" s="47">
        <v>2022</v>
      </c>
      <c r="B1315" s="67" t="s">
        <v>95</v>
      </c>
      <c r="C1315" s="47" t="s">
        <v>96</v>
      </c>
      <c r="D1315" s="58">
        <v>1710</v>
      </c>
      <c r="E1315" s="61">
        <v>1.53</v>
      </c>
      <c r="F1315" s="49"/>
      <c r="G1315" s="55"/>
    </row>
    <row r="1316" spans="1:7" x14ac:dyDescent="0.25">
      <c r="A1316" s="47">
        <v>2023</v>
      </c>
      <c r="B1316" s="67" t="s">
        <v>95</v>
      </c>
      <c r="C1316" s="47" t="s">
        <v>96</v>
      </c>
      <c r="D1316" s="58">
        <v>1726</v>
      </c>
      <c r="E1316" s="47">
        <v>1.45</v>
      </c>
      <c r="F1316" s="49">
        <v>11</v>
      </c>
      <c r="G1316" s="49">
        <v>50.4</v>
      </c>
    </row>
    <row r="1317" spans="1:7" x14ac:dyDescent="0.25">
      <c r="A1317" s="47">
        <v>2015</v>
      </c>
      <c r="B1317" s="6" t="s">
        <v>97</v>
      </c>
      <c r="C1317" s="12" t="s">
        <v>98</v>
      </c>
      <c r="D1317" s="58">
        <v>426</v>
      </c>
      <c r="E1317" s="60">
        <v>1.57</v>
      </c>
      <c r="F1317" s="49"/>
      <c r="G1317" s="49"/>
    </row>
    <row r="1318" spans="1:7" x14ac:dyDescent="0.25">
      <c r="A1318" s="47">
        <v>2016</v>
      </c>
      <c r="B1318" s="6" t="s">
        <v>97</v>
      </c>
      <c r="C1318" s="12" t="s">
        <v>98</v>
      </c>
      <c r="D1318" s="13">
        <v>482</v>
      </c>
      <c r="E1318" s="14">
        <v>1.75</v>
      </c>
      <c r="F1318" s="49"/>
      <c r="G1318" s="49"/>
    </row>
    <row r="1319" spans="1:7" x14ac:dyDescent="0.25">
      <c r="A1319" s="47">
        <v>2017</v>
      </c>
      <c r="B1319" s="6" t="s">
        <v>97</v>
      </c>
      <c r="C1319" s="12" t="s">
        <v>98</v>
      </c>
      <c r="D1319" s="7">
        <v>477</v>
      </c>
      <c r="E1319" s="8">
        <v>1.72</v>
      </c>
      <c r="F1319" s="52"/>
      <c r="G1319" s="50"/>
    </row>
    <row r="1320" spans="1:7" x14ac:dyDescent="0.25">
      <c r="A1320" s="47">
        <v>2018</v>
      </c>
      <c r="B1320" s="1" t="s">
        <v>97</v>
      </c>
      <c r="C1320" s="2" t="s">
        <v>98</v>
      </c>
      <c r="D1320" s="7">
        <v>460</v>
      </c>
      <c r="E1320" s="8">
        <v>1.63</v>
      </c>
      <c r="F1320" s="52"/>
      <c r="G1320" s="50"/>
    </row>
    <row r="1321" spans="1:7" x14ac:dyDescent="0.25">
      <c r="A1321" s="47">
        <v>2019</v>
      </c>
      <c r="B1321" s="1" t="s">
        <v>97</v>
      </c>
      <c r="C1321" s="2" t="s">
        <v>98</v>
      </c>
      <c r="D1321" s="7">
        <v>481</v>
      </c>
      <c r="E1321" s="8">
        <v>1.65</v>
      </c>
      <c r="F1321" s="49"/>
      <c r="G1321" s="50"/>
    </row>
    <row r="1322" spans="1:7" x14ac:dyDescent="0.25">
      <c r="A1322" s="47">
        <v>2020</v>
      </c>
      <c r="B1322" s="1" t="s">
        <v>97</v>
      </c>
      <c r="C1322" s="2" t="s">
        <v>98</v>
      </c>
      <c r="D1322" s="3">
        <v>467</v>
      </c>
      <c r="E1322" s="4">
        <v>1.55</v>
      </c>
      <c r="F1322" s="52"/>
      <c r="G1322" s="50"/>
    </row>
    <row r="1323" spans="1:7" x14ac:dyDescent="0.25">
      <c r="A1323" s="47">
        <v>2021</v>
      </c>
      <c r="B1323" s="67" t="s">
        <v>97</v>
      </c>
      <c r="C1323" s="47" t="s">
        <v>98</v>
      </c>
      <c r="D1323" s="58">
        <v>498</v>
      </c>
      <c r="E1323" s="60">
        <v>1.57</v>
      </c>
      <c r="F1323" s="52"/>
      <c r="G1323" s="50"/>
    </row>
    <row r="1324" spans="1:7" x14ac:dyDescent="0.25">
      <c r="A1324" s="47">
        <v>2022</v>
      </c>
      <c r="B1324" s="67" t="s">
        <v>97</v>
      </c>
      <c r="C1324" s="47" t="s">
        <v>98</v>
      </c>
      <c r="D1324" s="58">
        <v>475</v>
      </c>
      <c r="E1324" s="61">
        <v>1.47</v>
      </c>
      <c r="F1324" s="49"/>
      <c r="G1324" s="54"/>
    </row>
    <row r="1325" spans="1:7" x14ac:dyDescent="0.25">
      <c r="A1325" s="47">
        <v>2023</v>
      </c>
      <c r="B1325" s="67" t="s">
        <v>97</v>
      </c>
      <c r="C1325" s="47" t="s">
        <v>98</v>
      </c>
      <c r="D1325" s="58">
        <v>448</v>
      </c>
      <c r="E1325" s="47">
        <v>1.37</v>
      </c>
      <c r="F1325" s="49">
        <v>6.9</v>
      </c>
      <c r="G1325" s="49">
        <v>44.9</v>
      </c>
    </row>
    <row r="1326" spans="1:7" x14ac:dyDescent="0.25">
      <c r="A1326" s="47">
        <v>2015</v>
      </c>
      <c r="B1326" s="6" t="s">
        <v>99</v>
      </c>
      <c r="C1326" s="12" t="s">
        <v>100</v>
      </c>
      <c r="D1326" s="58">
        <v>763</v>
      </c>
      <c r="E1326" s="60">
        <v>1.84</v>
      </c>
      <c r="F1326" s="49"/>
      <c r="G1326" s="49"/>
    </row>
    <row r="1327" spans="1:7" x14ac:dyDescent="0.25">
      <c r="A1327" s="47">
        <v>2016</v>
      </c>
      <c r="B1327" s="6" t="s">
        <v>99</v>
      </c>
      <c r="C1327" s="12" t="s">
        <v>100</v>
      </c>
      <c r="D1327" s="13">
        <v>818</v>
      </c>
      <c r="E1327" s="14">
        <v>1.97</v>
      </c>
      <c r="F1327" s="49"/>
      <c r="G1327" s="49"/>
    </row>
    <row r="1328" spans="1:7" x14ac:dyDescent="0.25">
      <c r="A1328" s="47">
        <v>2017</v>
      </c>
      <c r="B1328" s="6" t="s">
        <v>99</v>
      </c>
      <c r="C1328" s="12" t="s">
        <v>100</v>
      </c>
      <c r="D1328" s="7">
        <v>763</v>
      </c>
      <c r="E1328" s="8">
        <v>1.82</v>
      </c>
      <c r="F1328" s="52"/>
      <c r="G1328" s="50"/>
    </row>
    <row r="1329" spans="1:7" x14ac:dyDescent="0.25">
      <c r="A1329" s="47">
        <v>2018</v>
      </c>
      <c r="B1329" s="1" t="s">
        <v>99</v>
      </c>
      <c r="C1329" s="2" t="s">
        <v>100</v>
      </c>
      <c r="D1329" s="7">
        <v>764</v>
      </c>
      <c r="E1329" s="8">
        <v>1.81</v>
      </c>
      <c r="F1329" s="52"/>
      <c r="G1329" s="50"/>
    </row>
    <row r="1330" spans="1:7" x14ac:dyDescent="0.25">
      <c r="A1330" s="47">
        <v>2019</v>
      </c>
      <c r="B1330" s="1" t="s">
        <v>99</v>
      </c>
      <c r="C1330" s="2" t="s">
        <v>100</v>
      </c>
      <c r="D1330" s="7">
        <v>724</v>
      </c>
      <c r="E1330" s="8">
        <v>1.71</v>
      </c>
      <c r="F1330" s="49"/>
      <c r="G1330" s="50"/>
    </row>
    <row r="1331" spans="1:7" x14ac:dyDescent="0.25">
      <c r="A1331" s="47">
        <v>2020</v>
      </c>
      <c r="B1331" s="1" t="s">
        <v>99</v>
      </c>
      <c r="C1331" s="2" t="s">
        <v>100</v>
      </c>
      <c r="D1331" s="3">
        <v>694</v>
      </c>
      <c r="E1331" s="4">
        <v>1.64</v>
      </c>
      <c r="F1331" s="52"/>
      <c r="G1331" s="50"/>
    </row>
    <row r="1332" spans="1:7" x14ac:dyDescent="0.25">
      <c r="A1332" s="47">
        <v>2021</v>
      </c>
      <c r="B1332" s="67" t="s">
        <v>99</v>
      </c>
      <c r="C1332" s="47" t="s">
        <v>100</v>
      </c>
      <c r="D1332" s="58">
        <v>730</v>
      </c>
      <c r="E1332" s="60">
        <v>1.71</v>
      </c>
      <c r="F1332" s="52"/>
      <c r="G1332" s="50"/>
    </row>
    <row r="1333" spans="1:7" x14ac:dyDescent="0.25">
      <c r="A1333" s="47">
        <v>2022</v>
      </c>
      <c r="B1333" s="67" t="s">
        <v>99</v>
      </c>
      <c r="C1333" s="47" t="s">
        <v>100</v>
      </c>
      <c r="D1333" s="58">
        <v>715</v>
      </c>
      <c r="E1333" s="61">
        <v>1.68</v>
      </c>
      <c r="F1333" s="49"/>
      <c r="G1333" s="54"/>
    </row>
    <row r="1334" spans="1:7" x14ac:dyDescent="0.25">
      <c r="A1334" s="47">
        <v>2023</v>
      </c>
      <c r="B1334" s="67" t="s">
        <v>99</v>
      </c>
      <c r="C1334" s="47" t="s">
        <v>100</v>
      </c>
      <c r="D1334" s="58">
        <v>632</v>
      </c>
      <c r="E1334" s="47">
        <v>1.5</v>
      </c>
      <c r="F1334" s="49">
        <v>8.8000000000000007</v>
      </c>
      <c r="G1334" s="49">
        <v>49.1</v>
      </c>
    </row>
    <row r="1335" spans="1:7" x14ac:dyDescent="0.25">
      <c r="A1335" s="47">
        <v>2015</v>
      </c>
      <c r="B1335" s="6" t="s">
        <v>101</v>
      </c>
      <c r="C1335" s="12" t="s">
        <v>102</v>
      </c>
      <c r="D1335" s="58">
        <v>1208</v>
      </c>
      <c r="E1335" s="60">
        <v>1.9</v>
      </c>
      <c r="F1335" s="49"/>
      <c r="G1335" s="49"/>
    </row>
    <row r="1336" spans="1:7" x14ac:dyDescent="0.25">
      <c r="A1336" s="47">
        <v>2016</v>
      </c>
      <c r="B1336" s="6" t="s">
        <v>101</v>
      </c>
      <c r="C1336" s="12" t="s">
        <v>102</v>
      </c>
      <c r="D1336" s="13">
        <v>1241</v>
      </c>
      <c r="E1336" s="14">
        <v>1.95</v>
      </c>
      <c r="F1336" s="49"/>
      <c r="G1336" s="49"/>
    </row>
    <row r="1337" spans="1:7" x14ac:dyDescent="0.25">
      <c r="A1337" s="47">
        <v>2017</v>
      </c>
      <c r="B1337" s="6" t="s">
        <v>101</v>
      </c>
      <c r="C1337" s="12" t="s">
        <v>102</v>
      </c>
      <c r="D1337" s="7">
        <v>1104</v>
      </c>
      <c r="E1337" s="8">
        <v>1.71</v>
      </c>
      <c r="F1337" s="52"/>
      <c r="G1337" s="50"/>
    </row>
    <row r="1338" spans="1:7" x14ac:dyDescent="0.25">
      <c r="A1338" s="47">
        <v>2018</v>
      </c>
      <c r="B1338" s="1" t="s">
        <v>101</v>
      </c>
      <c r="C1338" s="2" t="s">
        <v>102</v>
      </c>
      <c r="D1338" s="7">
        <v>1056</v>
      </c>
      <c r="E1338" s="8">
        <v>1.65</v>
      </c>
      <c r="F1338" s="52"/>
      <c r="G1338" s="50"/>
    </row>
    <row r="1339" spans="1:7" x14ac:dyDescent="0.25">
      <c r="A1339" s="47">
        <v>2019</v>
      </c>
      <c r="B1339" s="1" t="s">
        <v>101</v>
      </c>
      <c r="C1339" s="2" t="s">
        <v>102</v>
      </c>
      <c r="D1339" s="7">
        <v>1020</v>
      </c>
      <c r="E1339" s="8">
        <v>1.59</v>
      </c>
      <c r="F1339" s="49"/>
      <c r="G1339" s="50"/>
    </row>
    <row r="1340" spans="1:7" x14ac:dyDescent="0.25">
      <c r="A1340" s="47">
        <v>2020</v>
      </c>
      <c r="B1340" s="1" t="s">
        <v>101</v>
      </c>
      <c r="C1340" s="2" t="s">
        <v>102</v>
      </c>
      <c r="D1340" s="3">
        <v>975</v>
      </c>
      <c r="E1340" s="4">
        <v>1.53</v>
      </c>
      <c r="F1340" s="52"/>
      <c r="G1340" s="50"/>
    </row>
    <row r="1341" spans="1:7" x14ac:dyDescent="0.25">
      <c r="A1341" s="47">
        <v>2021</v>
      </c>
      <c r="B1341" s="67" t="s">
        <v>101</v>
      </c>
      <c r="C1341" s="47" t="s">
        <v>102</v>
      </c>
      <c r="D1341" s="58">
        <v>1008</v>
      </c>
      <c r="E1341" s="60">
        <v>1.56</v>
      </c>
      <c r="F1341" s="52"/>
      <c r="G1341" s="50"/>
    </row>
    <row r="1342" spans="1:7" x14ac:dyDescent="0.25">
      <c r="A1342" s="47">
        <v>2022</v>
      </c>
      <c r="B1342" s="67" t="s">
        <v>101</v>
      </c>
      <c r="C1342" s="47" t="s">
        <v>102</v>
      </c>
      <c r="D1342" s="58">
        <v>979</v>
      </c>
      <c r="E1342" s="61">
        <v>1.49</v>
      </c>
      <c r="F1342" s="49"/>
      <c r="G1342" s="55"/>
    </row>
    <row r="1343" spans="1:7" x14ac:dyDescent="0.25">
      <c r="A1343" s="47">
        <v>2023</v>
      </c>
      <c r="B1343" s="67" t="s">
        <v>101</v>
      </c>
      <c r="C1343" s="47" t="s">
        <v>102</v>
      </c>
      <c r="D1343" s="58">
        <v>953</v>
      </c>
      <c r="E1343" s="47">
        <v>1.43</v>
      </c>
      <c r="F1343" s="49">
        <v>8.4</v>
      </c>
      <c r="G1343" s="49">
        <v>48.6</v>
      </c>
    </row>
    <row r="1344" spans="1:7" x14ac:dyDescent="0.25">
      <c r="A1344" s="47">
        <v>2015</v>
      </c>
      <c r="B1344" s="6" t="s">
        <v>103</v>
      </c>
      <c r="C1344" s="12" t="s">
        <v>104</v>
      </c>
      <c r="D1344" s="58">
        <v>1076</v>
      </c>
      <c r="E1344" s="60">
        <v>1.77</v>
      </c>
      <c r="F1344" s="49"/>
      <c r="G1344" s="49"/>
    </row>
    <row r="1345" spans="1:7" x14ac:dyDescent="0.25">
      <c r="A1345" s="47">
        <v>2016</v>
      </c>
      <c r="B1345" s="6" t="s">
        <v>103</v>
      </c>
      <c r="C1345" s="12" t="s">
        <v>104</v>
      </c>
      <c r="D1345" s="13">
        <v>1000</v>
      </c>
      <c r="E1345" s="14">
        <v>1.65</v>
      </c>
      <c r="F1345" s="49"/>
      <c r="G1345" s="49"/>
    </row>
    <row r="1346" spans="1:7" x14ac:dyDescent="0.25">
      <c r="A1346" s="47">
        <v>2017</v>
      </c>
      <c r="B1346" s="6" t="s">
        <v>103</v>
      </c>
      <c r="C1346" s="12" t="s">
        <v>104</v>
      </c>
      <c r="D1346" s="7">
        <v>1034</v>
      </c>
      <c r="E1346" s="8">
        <v>1.67</v>
      </c>
      <c r="F1346" s="52"/>
      <c r="G1346" s="50"/>
    </row>
    <row r="1347" spans="1:7" x14ac:dyDescent="0.25">
      <c r="A1347" s="47">
        <v>2018</v>
      </c>
      <c r="B1347" s="1" t="s">
        <v>103</v>
      </c>
      <c r="C1347" s="2" t="s">
        <v>104</v>
      </c>
      <c r="D1347" s="7">
        <v>995</v>
      </c>
      <c r="E1347" s="8">
        <v>1.57</v>
      </c>
      <c r="F1347" s="52"/>
      <c r="G1347" s="50"/>
    </row>
    <row r="1348" spans="1:7" x14ac:dyDescent="0.25">
      <c r="A1348" s="47">
        <v>2019</v>
      </c>
      <c r="B1348" s="1" t="s">
        <v>103</v>
      </c>
      <c r="C1348" s="2" t="s">
        <v>104</v>
      </c>
      <c r="D1348" s="7">
        <v>1001</v>
      </c>
      <c r="E1348" s="8">
        <v>1.59</v>
      </c>
      <c r="F1348" s="49"/>
      <c r="G1348" s="50"/>
    </row>
    <row r="1349" spans="1:7" x14ac:dyDescent="0.25">
      <c r="A1349" s="47">
        <v>2020</v>
      </c>
      <c r="B1349" s="1" t="s">
        <v>103</v>
      </c>
      <c r="C1349" s="2" t="s">
        <v>104</v>
      </c>
      <c r="D1349" s="3">
        <v>946</v>
      </c>
      <c r="E1349" s="4">
        <v>1.5</v>
      </c>
      <c r="F1349" s="52"/>
      <c r="G1349" s="50"/>
    </row>
    <row r="1350" spans="1:7" x14ac:dyDescent="0.25">
      <c r="A1350" s="47">
        <v>2021</v>
      </c>
      <c r="B1350" s="67" t="s">
        <v>103</v>
      </c>
      <c r="C1350" s="47" t="s">
        <v>104</v>
      </c>
      <c r="D1350" s="58">
        <v>1013</v>
      </c>
      <c r="E1350" s="60">
        <v>1.54</v>
      </c>
      <c r="F1350" s="52"/>
      <c r="G1350" s="50"/>
    </row>
    <row r="1351" spans="1:7" x14ac:dyDescent="0.25">
      <c r="A1351" s="47">
        <v>2022</v>
      </c>
      <c r="B1351" s="67" t="s">
        <v>103</v>
      </c>
      <c r="C1351" s="47" t="s">
        <v>104</v>
      </c>
      <c r="D1351" s="58">
        <v>1029</v>
      </c>
      <c r="E1351" s="61">
        <v>1.51</v>
      </c>
      <c r="F1351" s="49"/>
      <c r="G1351" s="55"/>
    </row>
    <row r="1352" spans="1:7" x14ac:dyDescent="0.25">
      <c r="A1352" s="47">
        <v>2023</v>
      </c>
      <c r="B1352" s="67" t="s">
        <v>103</v>
      </c>
      <c r="C1352" s="47" t="s">
        <v>104</v>
      </c>
      <c r="D1352" s="58">
        <v>944</v>
      </c>
      <c r="E1352" s="47">
        <v>1.34</v>
      </c>
      <c r="F1352" s="49">
        <v>7.8</v>
      </c>
      <c r="G1352" s="49">
        <v>41.4</v>
      </c>
    </row>
    <row r="1353" spans="1:7" x14ac:dyDescent="0.25">
      <c r="A1353" s="47">
        <v>2015</v>
      </c>
      <c r="B1353" s="6" t="s">
        <v>105</v>
      </c>
      <c r="C1353" s="12" t="s">
        <v>106</v>
      </c>
      <c r="D1353" s="58">
        <v>966</v>
      </c>
      <c r="E1353" s="60">
        <v>1.81</v>
      </c>
      <c r="F1353" s="49"/>
      <c r="G1353" s="49"/>
    </row>
    <row r="1354" spans="1:7" x14ac:dyDescent="0.25">
      <c r="A1354" s="47">
        <v>2016</v>
      </c>
      <c r="B1354" s="6" t="s">
        <v>105</v>
      </c>
      <c r="C1354" s="12" t="s">
        <v>106</v>
      </c>
      <c r="D1354" s="13">
        <v>960</v>
      </c>
      <c r="E1354" s="14">
        <v>1.79</v>
      </c>
      <c r="F1354" s="49"/>
      <c r="G1354" s="49"/>
    </row>
    <row r="1355" spans="1:7" x14ac:dyDescent="0.25">
      <c r="A1355" s="47">
        <v>2017</v>
      </c>
      <c r="B1355" s="6" t="s">
        <v>105</v>
      </c>
      <c r="C1355" s="12" t="s">
        <v>106</v>
      </c>
      <c r="D1355" s="7">
        <v>972</v>
      </c>
      <c r="E1355" s="8">
        <v>1.8</v>
      </c>
      <c r="F1355" s="52"/>
      <c r="G1355" s="50"/>
    </row>
    <row r="1356" spans="1:7" x14ac:dyDescent="0.25">
      <c r="A1356" s="47">
        <v>2018</v>
      </c>
      <c r="B1356" s="1" t="s">
        <v>105</v>
      </c>
      <c r="C1356" s="2" t="s">
        <v>106</v>
      </c>
      <c r="D1356" s="7">
        <v>889</v>
      </c>
      <c r="E1356" s="8">
        <v>1.63</v>
      </c>
      <c r="F1356" s="52"/>
      <c r="G1356" s="50"/>
    </row>
    <row r="1357" spans="1:7" x14ac:dyDescent="0.25">
      <c r="A1357" s="47">
        <v>2019</v>
      </c>
      <c r="B1357" s="1" t="s">
        <v>105</v>
      </c>
      <c r="C1357" s="2" t="s">
        <v>106</v>
      </c>
      <c r="D1357" s="7">
        <v>913</v>
      </c>
      <c r="E1357" s="8">
        <v>1.65</v>
      </c>
      <c r="F1357" s="49"/>
      <c r="G1357" s="50"/>
    </row>
    <row r="1358" spans="1:7" x14ac:dyDescent="0.25">
      <c r="A1358" s="47">
        <v>2020</v>
      </c>
      <c r="B1358" s="1" t="s">
        <v>105</v>
      </c>
      <c r="C1358" s="2" t="s">
        <v>106</v>
      </c>
      <c r="D1358" s="3">
        <v>899</v>
      </c>
      <c r="E1358" s="4">
        <v>1.62</v>
      </c>
      <c r="F1358" s="52"/>
      <c r="G1358" s="50"/>
    </row>
    <row r="1359" spans="1:7" x14ac:dyDescent="0.25">
      <c r="A1359" s="47">
        <v>2021</v>
      </c>
      <c r="B1359" s="67" t="s">
        <v>105</v>
      </c>
      <c r="C1359" s="47" t="s">
        <v>106</v>
      </c>
      <c r="D1359" s="58">
        <v>853</v>
      </c>
      <c r="E1359" s="60">
        <v>1.5</v>
      </c>
      <c r="F1359" s="52"/>
      <c r="G1359" s="50"/>
    </row>
    <row r="1360" spans="1:7" x14ac:dyDescent="0.25">
      <c r="A1360" s="47">
        <v>2022</v>
      </c>
      <c r="B1360" s="67" t="s">
        <v>105</v>
      </c>
      <c r="C1360" s="47" t="s">
        <v>106</v>
      </c>
      <c r="D1360" s="58">
        <v>804</v>
      </c>
      <c r="E1360" s="61">
        <v>1.4</v>
      </c>
      <c r="F1360" s="49"/>
      <c r="G1360" s="55"/>
    </row>
    <row r="1361" spans="1:7" x14ac:dyDescent="0.25">
      <c r="A1361" s="47">
        <v>2023</v>
      </c>
      <c r="B1361" s="67" t="s">
        <v>105</v>
      </c>
      <c r="C1361" s="47" t="s">
        <v>106</v>
      </c>
      <c r="D1361" s="58">
        <v>814</v>
      </c>
      <c r="E1361" s="47">
        <v>1.42</v>
      </c>
      <c r="F1361" s="49">
        <v>7</v>
      </c>
      <c r="G1361" s="49">
        <v>46.1</v>
      </c>
    </row>
    <row r="1362" spans="1:7" x14ac:dyDescent="0.25">
      <c r="A1362" s="47">
        <v>2015</v>
      </c>
      <c r="B1362" s="6" t="s">
        <v>189</v>
      </c>
      <c r="C1362" s="12" t="s">
        <v>190</v>
      </c>
      <c r="D1362" s="58">
        <v>1057</v>
      </c>
      <c r="E1362" s="60">
        <v>1.85</v>
      </c>
      <c r="F1362" s="49"/>
      <c r="G1362" s="49"/>
    </row>
    <row r="1363" spans="1:7" x14ac:dyDescent="0.25">
      <c r="A1363" s="47">
        <v>2016</v>
      </c>
      <c r="B1363" s="6" t="s">
        <v>189</v>
      </c>
      <c r="C1363" s="12" t="s">
        <v>190</v>
      </c>
      <c r="D1363" s="13">
        <v>1106</v>
      </c>
      <c r="E1363" s="14">
        <v>1.88</v>
      </c>
      <c r="F1363" s="49"/>
      <c r="G1363" s="49"/>
    </row>
    <row r="1364" spans="1:7" x14ac:dyDescent="0.25">
      <c r="A1364" s="47">
        <v>2017</v>
      </c>
      <c r="B1364" s="6" t="s">
        <v>189</v>
      </c>
      <c r="C1364" s="12" t="s">
        <v>190</v>
      </c>
      <c r="D1364" s="7">
        <v>1097</v>
      </c>
      <c r="E1364" s="8">
        <v>1.81</v>
      </c>
      <c r="F1364" s="52"/>
      <c r="G1364" s="50"/>
    </row>
    <row r="1365" spans="1:7" x14ac:dyDescent="0.25">
      <c r="A1365" s="47">
        <v>2018</v>
      </c>
      <c r="B1365" s="1" t="s">
        <v>189</v>
      </c>
      <c r="C1365" s="2" t="s">
        <v>190</v>
      </c>
      <c r="D1365" s="7">
        <v>1123</v>
      </c>
      <c r="E1365" s="8">
        <v>1.82</v>
      </c>
      <c r="F1365" s="52"/>
      <c r="G1365" s="50"/>
    </row>
    <row r="1366" spans="1:7" x14ac:dyDescent="0.25">
      <c r="A1366" s="47">
        <v>2019</v>
      </c>
      <c r="B1366" s="1" t="s">
        <v>189</v>
      </c>
      <c r="C1366" s="2" t="s">
        <v>190</v>
      </c>
      <c r="D1366" s="7">
        <v>1054</v>
      </c>
      <c r="E1366" s="8">
        <v>1.69</v>
      </c>
      <c r="F1366" s="49"/>
      <c r="G1366" s="50"/>
    </row>
    <row r="1367" spans="1:7" x14ac:dyDescent="0.25">
      <c r="A1367" s="47">
        <v>2020</v>
      </c>
      <c r="B1367" s="1" t="s">
        <v>189</v>
      </c>
      <c r="C1367" s="2" t="s">
        <v>190</v>
      </c>
      <c r="D1367" s="3">
        <v>1012</v>
      </c>
      <c r="E1367" s="4">
        <v>1.6</v>
      </c>
      <c r="F1367" s="52"/>
      <c r="G1367" s="50"/>
    </row>
    <row r="1368" spans="1:7" x14ac:dyDescent="0.25">
      <c r="A1368" s="47">
        <v>2021</v>
      </c>
      <c r="B1368" s="67" t="s">
        <v>189</v>
      </c>
      <c r="C1368" s="47" t="s">
        <v>190</v>
      </c>
      <c r="D1368" s="58">
        <v>1087</v>
      </c>
      <c r="E1368" s="60">
        <v>1.67</v>
      </c>
      <c r="F1368" s="52"/>
      <c r="G1368" s="50"/>
    </row>
    <row r="1369" spans="1:7" x14ac:dyDescent="0.25">
      <c r="A1369" s="47">
        <v>2022</v>
      </c>
      <c r="B1369" s="67" t="s">
        <v>189</v>
      </c>
      <c r="C1369" s="47" t="s">
        <v>190</v>
      </c>
      <c r="D1369" s="58">
        <v>1050</v>
      </c>
      <c r="E1369" s="61">
        <v>1.62</v>
      </c>
      <c r="F1369" s="49"/>
      <c r="G1369" s="55"/>
    </row>
    <row r="1370" spans="1:7" x14ac:dyDescent="0.25">
      <c r="A1370" s="47">
        <v>2023</v>
      </c>
      <c r="B1370" s="67" t="s">
        <v>189</v>
      </c>
      <c r="C1370" s="47" t="s">
        <v>190</v>
      </c>
      <c r="D1370" s="58">
        <v>998</v>
      </c>
      <c r="E1370" s="47">
        <v>1.52</v>
      </c>
      <c r="F1370" s="49">
        <v>9.5</v>
      </c>
      <c r="G1370" s="49">
        <v>52.7</v>
      </c>
    </row>
    <row r="1371" spans="1:7" x14ac:dyDescent="0.25">
      <c r="A1371" s="47">
        <v>2015</v>
      </c>
      <c r="B1371" s="6" t="s">
        <v>191</v>
      </c>
      <c r="C1371" s="12" t="s">
        <v>192</v>
      </c>
      <c r="D1371" s="58">
        <v>1875</v>
      </c>
      <c r="E1371" s="60">
        <v>1.65</v>
      </c>
      <c r="F1371" s="49"/>
      <c r="G1371" s="49"/>
    </row>
    <row r="1372" spans="1:7" x14ac:dyDescent="0.25">
      <c r="A1372" s="47">
        <v>2016</v>
      </c>
      <c r="B1372" s="6" t="s">
        <v>191</v>
      </c>
      <c r="C1372" s="12" t="s">
        <v>192</v>
      </c>
      <c r="D1372" s="13">
        <v>1922</v>
      </c>
      <c r="E1372" s="14">
        <v>1.64</v>
      </c>
      <c r="F1372" s="49"/>
      <c r="G1372" s="49"/>
    </row>
    <row r="1373" spans="1:7" x14ac:dyDescent="0.25">
      <c r="A1373" s="47">
        <v>2017</v>
      </c>
      <c r="B1373" s="6" t="s">
        <v>191</v>
      </c>
      <c r="C1373" s="12" t="s">
        <v>192</v>
      </c>
      <c r="D1373" s="7">
        <v>1778</v>
      </c>
      <c r="E1373" s="8">
        <v>1.51</v>
      </c>
      <c r="F1373" s="52"/>
      <c r="G1373" s="50"/>
    </row>
    <row r="1374" spans="1:7" x14ac:dyDescent="0.25">
      <c r="A1374" s="47">
        <v>2018</v>
      </c>
      <c r="B1374" s="1" t="s">
        <v>191</v>
      </c>
      <c r="C1374" s="2" t="s">
        <v>192</v>
      </c>
      <c r="D1374" s="7">
        <v>1818</v>
      </c>
      <c r="E1374" s="8">
        <v>1.52</v>
      </c>
      <c r="F1374" s="52"/>
      <c r="G1374" s="50"/>
    </row>
    <row r="1375" spans="1:7" x14ac:dyDescent="0.25">
      <c r="A1375" s="47">
        <v>2019</v>
      </c>
      <c r="B1375" s="1" t="s">
        <v>191</v>
      </c>
      <c r="C1375" s="2" t="s">
        <v>192</v>
      </c>
      <c r="D1375" s="7">
        <v>1718</v>
      </c>
      <c r="E1375" s="8">
        <v>1.4</v>
      </c>
      <c r="F1375" s="49"/>
      <c r="G1375" s="50"/>
    </row>
    <row r="1376" spans="1:7" x14ac:dyDescent="0.25">
      <c r="A1376" s="47">
        <v>2020</v>
      </c>
      <c r="B1376" s="1" t="s">
        <v>191</v>
      </c>
      <c r="C1376" s="2" t="s">
        <v>192</v>
      </c>
      <c r="D1376" s="3">
        <v>1726</v>
      </c>
      <c r="E1376" s="4">
        <v>1.37</v>
      </c>
      <c r="F1376" s="52"/>
      <c r="G1376" s="50"/>
    </row>
    <row r="1377" spans="1:7" x14ac:dyDescent="0.25">
      <c r="A1377" s="47">
        <v>2021</v>
      </c>
      <c r="B1377" s="67" t="s">
        <v>191</v>
      </c>
      <c r="C1377" s="47" t="s">
        <v>192</v>
      </c>
      <c r="D1377" s="58">
        <v>1713</v>
      </c>
      <c r="E1377" s="60">
        <v>1.45</v>
      </c>
      <c r="F1377" s="52"/>
      <c r="G1377" s="50"/>
    </row>
    <row r="1378" spans="1:7" x14ac:dyDescent="0.25">
      <c r="A1378" s="47">
        <v>2022</v>
      </c>
      <c r="B1378" s="67" t="s">
        <v>191</v>
      </c>
      <c r="C1378" s="47" t="s">
        <v>192</v>
      </c>
      <c r="D1378" s="58">
        <v>1563</v>
      </c>
      <c r="E1378" s="61">
        <v>1.33</v>
      </c>
      <c r="F1378" s="49"/>
      <c r="G1378" s="55"/>
    </row>
    <row r="1379" spans="1:7" x14ac:dyDescent="0.25">
      <c r="A1379" s="47">
        <v>2023</v>
      </c>
      <c r="B1379" s="67" t="s">
        <v>191</v>
      </c>
      <c r="C1379" s="47" t="s">
        <v>192</v>
      </c>
      <c r="D1379" s="58">
        <v>1510</v>
      </c>
      <c r="E1379" s="47">
        <v>1.27</v>
      </c>
      <c r="F1379" s="49">
        <v>8</v>
      </c>
      <c r="G1379" s="49">
        <v>40.799999999999997</v>
      </c>
    </row>
    <row r="1380" spans="1:7" x14ac:dyDescent="0.25">
      <c r="A1380" s="47">
        <v>2015</v>
      </c>
      <c r="B1380" s="6" t="s">
        <v>193</v>
      </c>
      <c r="C1380" s="12" t="s">
        <v>194</v>
      </c>
      <c r="D1380" s="58">
        <v>875</v>
      </c>
      <c r="E1380" s="60">
        <v>1.99</v>
      </c>
      <c r="F1380" s="49"/>
      <c r="G1380" s="49"/>
    </row>
    <row r="1381" spans="1:7" x14ac:dyDescent="0.25">
      <c r="A1381" s="47">
        <v>2016</v>
      </c>
      <c r="B1381" s="6" t="s">
        <v>193</v>
      </c>
      <c r="C1381" s="12" t="s">
        <v>194</v>
      </c>
      <c r="D1381" s="13">
        <v>803</v>
      </c>
      <c r="E1381" s="14">
        <v>1.78</v>
      </c>
      <c r="F1381" s="49"/>
      <c r="G1381" s="49"/>
    </row>
    <row r="1382" spans="1:7" x14ac:dyDescent="0.25">
      <c r="A1382" s="47">
        <v>2017</v>
      </c>
      <c r="B1382" s="6" t="s">
        <v>193</v>
      </c>
      <c r="C1382" s="12" t="s">
        <v>194</v>
      </c>
      <c r="D1382" s="7">
        <v>804</v>
      </c>
      <c r="E1382" s="8">
        <v>1.76</v>
      </c>
      <c r="F1382" s="52"/>
      <c r="G1382" s="50"/>
    </row>
    <row r="1383" spans="1:7" x14ac:dyDescent="0.25">
      <c r="A1383" s="47">
        <v>2018</v>
      </c>
      <c r="B1383" s="1" t="s">
        <v>193</v>
      </c>
      <c r="C1383" s="2" t="s">
        <v>194</v>
      </c>
      <c r="D1383" s="7">
        <v>812</v>
      </c>
      <c r="E1383" s="8">
        <v>1.72</v>
      </c>
      <c r="F1383" s="52"/>
      <c r="G1383" s="50"/>
    </row>
    <row r="1384" spans="1:7" x14ac:dyDescent="0.25">
      <c r="A1384" s="47">
        <v>2019</v>
      </c>
      <c r="B1384" s="1" t="s">
        <v>193</v>
      </c>
      <c r="C1384" s="2" t="s">
        <v>194</v>
      </c>
      <c r="D1384" s="7">
        <v>823</v>
      </c>
      <c r="E1384" s="8">
        <v>1.73</v>
      </c>
      <c r="F1384" s="49"/>
      <c r="G1384" s="50"/>
    </row>
    <row r="1385" spans="1:7" x14ac:dyDescent="0.25">
      <c r="A1385" s="47">
        <v>2020</v>
      </c>
      <c r="B1385" s="1" t="s">
        <v>193</v>
      </c>
      <c r="C1385" s="2" t="s">
        <v>194</v>
      </c>
      <c r="D1385" s="3">
        <v>780</v>
      </c>
      <c r="E1385" s="4">
        <v>1.56</v>
      </c>
      <c r="F1385" s="52"/>
      <c r="G1385" s="50"/>
    </row>
    <row r="1386" spans="1:7" x14ac:dyDescent="0.25">
      <c r="A1386" s="47">
        <v>2021</v>
      </c>
      <c r="B1386" s="67" t="s">
        <v>193</v>
      </c>
      <c r="C1386" s="47" t="s">
        <v>194</v>
      </c>
      <c r="D1386" s="58">
        <v>934</v>
      </c>
      <c r="E1386" s="60">
        <v>1.74</v>
      </c>
      <c r="F1386" s="52"/>
      <c r="G1386" s="50"/>
    </row>
    <row r="1387" spans="1:7" x14ac:dyDescent="0.25">
      <c r="A1387" s="47">
        <v>2022</v>
      </c>
      <c r="B1387" s="67" t="s">
        <v>193</v>
      </c>
      <c r="C1387" s="47" t="s">
        <v>194</v>
      </c>
      <c r="D1387" s="58">
        <v>857</v>
      </c>
      <c r="E1387" s="61">
        <v>1.52</v>
      </c>
      <c r="F1387" s="49"/>
      <c r="G1387" s="55"/>
    </row>
    <row r="1388" spans="1:7" x14ac:dyDescent="0.25">
      <c r="A1388" s="47">
        <v>2023</v>
      </c>
      <c r="B1388" s="67" t="s">
        <v>193</v>
      </c>
      <c r="C1388" s="47" t="s">
        <v>194</v>
      </c>
      <c r="D1388" s="58">
        <v>933</v>
      </c>
      <c r="E1388" s="47">
        <v>1.58</v>
      </c>
      <c r="F1388" s="49">
        <v>9.1</v>
      </c>
      <c r="G1388" s="49">
        <v>53.9</v>
      </c>
    </row>
    <row r="1389" spans="1:7" x14ac:dyDescent="0.25">
      <c r="A1389" s="47">
        <v>2015</v>
      </c>
      <c r="B1389" s="6" t="s">
        <v>195</v>
      </c>
      <c r="C1389" s="12" t="s">
        <v>196</v>
      </c>
      <c r="D1389" s="58">
        <v>1111</v>
      </c>
      <c r="E1389" s="60">
        <v>1.8</v>
      </c>
      <c r="F1389" s="49"/>
      <c r="G1389" s="49"/>
    </row>
    <row r="1390" spans="1:7" x14ac:dyDescent="0.25">
      <c r="A1390" s="47">
        <v>2016</v>
      </c>
      <c r="B1390" s="6" t="s">
        <v>195</v>
      </c>
      <c r="C1390" s="12" t="s">
        <v>196</v>
      </c>
      <c r="D1390" s="13">
        <v>1176</v>
      </c>
      <c r="E1390" s="14">
        <v>1.87</v>
      </c>
      <c r="F1390" s="49"/>
      <c r="G1390" s="49"/>
    </row>
    <row r="1391" spans="1:7" x14ac:dyDescent="0.25">
      <c r="A1391" s="47">
        <v>2017</v>
      </c>
      <c r="B1391" s="6" t="s">
        <v>195</v>
      </c>
      <c r="C1391" s="12" t="s">
        <v>196</v>
      </c>
      <c r="D1391" s="7">
        <v>1160</v>
      </c>
      <c r="E1391" s="8">
        <v>1.81</v>
      </c>
      <c r="F1391" s="52"/>
      <c r="G1391" s="50"/>
    </row>
    <row r="1392" spans="1:7" x14ac:dyDescent="0.25">
      <c r="A1392" s="47">
        <v>2018</v>
      </c>
      <c r="B1392" s="1" t="s">
        <v>195</v>
      </c>
      <c r="C1392" s="2" t="s">
        <v>196</v>
      </c>
      <c r="D1392" s="7">
        <v>1085</v>
      </c>
      <c r="E1392" s="8">
        <v>1.65</v>
      </c>
      <c r="F1392" s="52"/>
      <c r="G1392" s="50"/>
    </row>
    <row r="1393" spans="1:7" x14ac:dyDescent="0.25">
      <c r="A1393" s="47">
        <v>2019</v>
      </c>
      <c r="B1393" s="1" t="s">
        <v>195</v>
      </c>
      <c r="C1393" s="2" t="s">
        <v>196</v>
      </c>
      <c r="D1393" s="7">
        <v>1104</v>
      </c>
      <c r="E1393" s="8">
        <v>1.67</v>
      </c>
      <c r="F1393" s="49"/>
      <c r="G1393" s="50"/>
    </row>
    <row r="1394" spans="1:7" x14ac:dyDescent="0.25">
      <c r="A1394" s="47">
        <v>2020</v>
      </c>
      <c r="B1394" s="1" t="s">
        <v>195</v>
      </c>
      <c r="C1394" s="2" t="s">
        <v>196</v>
      </c>
      <c r="D1394" s="3">
        <v>994</v>
      </c>
      <c r="E1394" s="4">
        <v>1.51</v>
      </c>
      <c r="F1394" s="52"/>
      <c r="G1394" s="50"/>
    </row>
    <row r="1395" spans="1:7" x14ac:dyDescent="0.25">
      <c r="A1395" s="47">
        <v>2021</v>
      </c>
      <c r="B1395" s="67" t="s">
        <v>195</v>
      </c>
      <c r="C1395" s="47" t="s">
        <v>196</v>
      </c>
      <c r="D1395" s="58">
        <v>1065</v>
      </c>
      <c r="E1395" s="60">
        <v>1.6</v>
      </c>
      <c r="F1395" s="52"/>
      <c r="G1395" s="50"/>
    </row>
    <row r="1396" spans="1:7" x14ac:dyDescent="0.25">
      <c r="A1396" s="47">
        <v>2022</v>
      </c>
      <c r="B1396" s="67" t="s">
        <v>195</v>
      </c>
      <c r="C1396" s="47" t="s">
        <v>196</v>
      </c>
      <c r="D1396" s="58">
        <v>1089</v>
      </c>
      <c r="E1396" s="61">
        <v>1.64</v>
      </c>
      <c r="F1396" s="49"/>
      <c r="G1396" s="55"/>
    </row>
    <row r="1397" spans="1:7" x14ac:dyDescent="0.25">
      <c r="A1397" s="47">
        <v>2023</v>
      </c>
      <c r="B1397" s="67" t="s">
        <v>195</v>
      </c>
      <c r="C1397" s="47" t="s">
        <v>196</v>
      </c>
      <c r="D1397" s="58">
        <v>1039</v>
      </c>
      <c r="E1397" s="47">
        <v>1.54</v>
      </c>
      <c r="F1397" s="49">
        <v>9</v>
      </c>
      <c r="G1397" s="49">
        <v>52.7</v>
      </c>
    </row>
    <row r="1398" spans="1:7" x14ac:dyDescent="0.25">
      <c r="A1398" s="47">
        <v>2015</v>
      </c>
      <c r="B1398" s="6" t="s">
        <v>197</v>
      </c>
      <c r="C1398" s="12" t="s">
        <v>198</v>
      </c>
      <c r="D1398" s="58">
        <v>457</v>
      </c>
      <c r="E1398" s="60">
        <v>1.72</v>
      </c>
      <c r="F1398" s="49"/>
      <c r="G1398" s="49"/>
    </row>
    <row r="1399" spans="1:7" x14ac:dyDescent="0.25">
      <c r="A1399" s="47">
        <v>2016</v>
      </c>
      <c r="B1399" s="6" t="s">
        <v>197</v>
      </c>
      <c r="C1399" s="12" t="s">
        <v>198</v>
      </c>
      <c r="D1399" s="13">
        <v>512</v>
      </c>
      <c r="E1399" s="14">
        <v>1.93</v>
      </c>
      <c r="F1399" s="49"/>
      <c r="G1399" s="49"/>
    </row>
    <row r="1400" spans="1:7" x14ac:dyDescent="0.25">
      <c r="A1400" s="47">
        <v>2017</v>
      </c>
      <c r="B1400" s="6" t="s">
        <v>197</v>
      </c>
      <c r="C1400" s="12" t="s">
        <v>198</v>
      </c>
      <c r="D1400" s="7">
        <v>496</v>
      </c>
      <c r="E1400" s="8">
        <v>1.91</v>
      </c>
      <c r="F1400" s="52"/>
      <c r="G1400" s="50"/>
    </row>
    <row r="1401" spans="1:7" x14ac:dyDescent="0.25">
      <c r="A1401" s="47">
        <v>2018</v>
      </c>
      <c r="B1401" s="1" t="s">
        <v>197</v>
      </c>
      <c r="C1401" s="2" t="s">
        <v>198</v>
      </c>
      <c r="D1401" s="7">
        <v>449</v>
      </c>
      <c r="E1401" s="8">
        <v>1.75</v>
      </c>
      <c r="F1401" s="52"/>
      <c r="G1401" s="50"/>
    </row>
    <row r="1402" spans="1:7" x14ac:dyDescent="0.25">
      <c r="A1402" s="47">
        <v>2019</v>
      </c>
      <c r="B1402" s="1" t="s">
        <v>197</v>
      </c>
      <c r="C1402" s="2" t="s">
        <v>198</v>
      </c>
      <c r="D1402" s="7">
        <v>455</v>
      </c>
      <c r="E1402" s="8">
        <v>1.76</v>
      </c>
      <c r="F1402" s="49"/>
      <c r="G1402" s="50"/>
    </row>
    <row r="1403" spans="1:7" x14ac:dyDescent="0.25">
      <c r="A1403" s="47">
        <v>2020</v>
      </c>
      <c r="B1403" s="1" t="s">
        <v>197</v>
      </c>
      <c r="C1403" s="2" t="s">
        <v>198</v>
      </c>
      <c r="D1403" s="3">
        <v>436</v>
      </c>
      <c r="E1403" s="4">
        <v>1.66</v>
      </c>
      <c r="F1403" s="52"/>
      <c r="G1403" s="50"/>
    </row>
    <row r="1404" spans="1:7" x14ac:dyDescent="0.25">
      <c r="A1404" s="47">
        <v>2021</v>
      </c>
      <c r="B1404" s="67" t="s">
        <v>197</v>
      </c>
      <c r="C1404" s="47" t="s">
        <v>198</v>
      </c>
      <c r="D1404" s="58">
        <v>442</v>
      </c>
      <c r="E1404" s="60">
        <v>1.61</v>
      </c>
      <c r="F1404" s="52"/>
      <c r="G1404" s="50"/>
    </row>
    <row r="1405" spans="1:7" x14ac:dyDescent="0.25">
      <c r="A1405" s="47">
        <v>2022</v>
      </c>
      <c r="B1405" s="67" t="s">
        <v>197</v>
      </c>
      <c r="C1405" s="47" t="s">
        <v>198</v>
      </c>
      <c r="D1405" s="58">
        <v>451</v>
      </c>
      <c r="E1405" s="61">
        <v>1.66</v>
      </c>
      <c r="F1405" s="49"/>
      <c r="G1405" s="55"/>
    </row>
    <row r="1406" spans="1:7" x14ac:dyDescent="0.25">
      <c r="A1406" s="47">
        <v>2023</v>
      </c>
      <c r="B1406" s="67" t="s">
        <v>197</v>
      </c>
      <c r="C1406" s="47" t="s">
        <v>198</v>
      </c>
      <c r="D1406" s="58">
        <v>412</v>
      </c>
      <c r="E1406" s="47">
        <v>1.48</v>
      </c>
      <c r="F1406" s="49">
        <v>7.7</v>
      </c>
      <c r="G1406" s="49">
        <v>49.3</v>
      </c>
    </row>
    <row r="1407" spans="1:7" x14ac:dyDescent="0.25">
      <c r="A1407" s="47">
        <v>2015</v>
      </c>
      <c r="B1407" s="6" t="s">
        <v>199</v>
      </c>
      <c r="C1407" s="12" t="s">
        <v>200</v>
      </c>
      <c r="D1407" s="58">
        <v>1026</v>
      </c>
      <c r="E1407" s="60">
        <v>1.83</v>
      </c>
      <c r="F1407" s="49"/>
      <c r="G1407" s="49"/>
    </row>
    <row r="1408" spans="1:7" x14ac:dyDescent="0.25">
      <c r="A1408" s="47">
        <v>2016</v>
      </c>
      <c r="B1408" s="6" t="s">
        <v>199</v>
      </c>
      <c r="C1408" s="12" t="s">
        <v>200</v>
      </c>
      <c r="D1408" s="13">
        <v>1012</v>
      </c>
      <c r="E1408" s="14">
        <v>1.77</v>
      </c>
      <c r="F1408" s="49"/>
      <c r="G1408" s="49"/>
    </row>
    <row r="1409" spans="1:7" x14ac:dyDescent="0.25">
      <c r="A1409" s="47">
        <v>2017</v>
      </c>
      <c r="B1409" s="6" t="s">
        <v>199</v>
      </c>
      <c r="C1409" s="12" t="s">
        <v>200</v>
      </c>
      <c r="D1409" s="7">
        <v>1012</v>
      </c>
      <c r="E1409" s="8">
        <v>1.71</v>
      </c>
      <c r="F1409" s="52"/>
      <c r="G1409" s="50"/>
    </row>
    <row r="1410" spans="1:7" x14ac:dyDescent="0.25">
      <c r="A1410" s="47">
        <v>2018</v>
      </c>
      <c r="B1410" s="1" t="s">
        <v>199</v>
      </c>
      <c r="C1410" s="2" t="s">
        <v>200</v>
      </c>
      <c r="D1410" s="7">
        <v>1033</v>
      </c>
      <c r="E1410" s="8">
        <v>1.71</v>
      </c>
      <c r="F1410" s="52"/>
      <c r="G1410" s="50"/>
    </row>
    <row r="1411" spans="1:7" x14ac:dyDescent="0.25">
      <c r="A1411" s="47">
        <v>2019</v>
      </c>
      <c r="B1411" s="1" t="s">
        <v>199</v>
      </c>
      <c r="C1411" s="2" t="s">
        <v>200</v>
      </c>
      <c r="D1411" s="7">
        <v>1011</v>
      </c>
      <c r="E1411" s="8">
        <v>1.63</v>
      </c>
      <c r="F1411" s="49"/>
      <c r="G1411" s="50"/>
    </row>
    <row r="1412" spans="1:7" x14ac:dyDescent="0.25">
      <c r="A1412" s="47">
        <v>2020</v>
      </c>
      <c r="B1412" s="1" t="s">
        <v>199</v>
      </c>
      <c r="C1412" s="2" t="s">
        <v>200</v>
      </c>
      <c r="D1412" s="3">
        <v>999</v>
      </c>
      <c r="E1412" s="4">
        <v>1.57</v>
      </c>
      <c r="F1412" s="52"/>
      <c r="G1412" s="50"/>
    </row>
    <row r="1413" spans="1:7" x14ac:dyDescent="0.25">
      <c r="A1413" s="47">
        <v>2021</v>
      </c>
      <c r="B1413" s="67" t="s">
        <v>199</v>
      </c>
      <c r="C1413" s="47" t="s">
        <v>200</v>
      </c>
      <c r="D1413" s="58">
        <v>1024</v>
      </c>
      <c r="E1413" s="60">
        <v>1.57</v>
      </c>
      <c r="F1413" s="52"/>
      <c r="G1413" s="50"/>
    </row>
    <row r="1414" spans="1:7" x14ac:dyDescent="0.25">
      <c r="A1414" s="47">
        <v>2022</v>
      </c>
      <c r="B1414" s="67" t="s">
        <v>199</v>
      </c>
      <c r="C1414" s="47" t="s">
        <v>200</v>
      </c>
      <c r="D1414" s="58">
        <v>1049</v>
      </c>
      <c r="E1414" s="61">
        <v>1.53</v>
      </c>
      <c r="F1414" s="49"/>
      <c r="G1414" s="55"/>
    </row>
    <row r="1415" spans="1:7" x14ac:dyDescent="0.25">
      <c r="A1415" s="47">
        <v>2023</v>
      </c>
      <c r="B1415" s="67" t="s">
        <v>199</v>
      </c>
      <c r="C1415" s="47" t="s">
        <v>200</v>
      </c>
      <c r="D1415" s="58">
        <v>1014</v>
      </c>
      <c r="E1415" s="47">
        <v>1.4</v>
      </c>
      <c r="F1415" s="49">
        <v>9.1999999999999993</v>
      </c>
      <c r="G1415" s="49">
        <v>49.1</v>
      </c>
    </row>
    <row r="1416" spans="1:7" x14ac:dyDescent="0.25">
      <c r="A1416" s="47">
        <v>2015</v>
      </c>
      <c r="B1416" s="6" t="s">
        <v>201</v>
      </c>
      <c r="C1416" s="12" t="s">
        <v>202</v>
      </c>
      <c r="D1416" s="58">
        <v>561</v>
      </c>
      <c r="E1416" s="60">
        <v>1.79</v>
      </c>
      <c r="F1416" s="49"/>
      <c r="G1416" s="49"/>
    </row>
    <row r="1417" spans="1:7" x14ac:dyDescent="0.25">
      <c r="A1417" s="47">
        <v>2016</v>
      </c>
      <c r="B1417" s="6" t="s">
        <v>201</v>
      </c>
      <c r="C1417" s="12" t="s">
        <v>202</v>
      </c>
      <c r="D1417" s="13">
        <v>586</v>
      </c>
      <c r="E1417" s="14">
        <v>1.87</v>
      </c>
      <c r="F1417" s="49"/>
      <c r="G1417" s="49"/>
    </row>
    <row r="1418" spans="1:7" x14ac:dyDescent="0.25">
      <c r="A1418" s="47">
        <v>2017</v>
      </c>
      <c r="B1418" s="6" t="s">
        <v>201</v>
      </c>
      <c r="C1418" s="12" t="s">
        <v>202</v>
      </c>
      <c r="D1418" s="7">
        <v>600</v>
      </c>
      <c r="E1418" s="8">
        <v>1.85</v>
      </c>
      <c r="F1418" s="52"/>
      <c r="G1418" s="50"/>
    </row>
    <row r="1419" spans="1:7" x14ac:dyDescent="0.25">
      <c r="A1419" s="47">
        <v>2018</v>
      </c>
      <c r="B1419" s="1" t="s">
        <v>201</v>
      </c>
      <c r="C1419" s="2" t="s">
        <v>202</v>
      </c>
      <c r="D1419" s="7">
        <v>555</v>
      </c>
      <c r="E1419" s="8">
        <v>1.76</v>
      </c>
      <c r="F1419" s="52"/>
      <c r="G1419" s="50"/>
    </row>
    <row r="1420" spans="1:7" x14ac:dyDescent="0.25">
      <c r="A1420" s="47">
        <v>2019</v>
      </c>
      <c r="B1420" s="1" t="s">
        <v>201</v>
      </c>
      <c r="C1420" s="2" t="s">
        <v>202</v>
      </c>
      <c r="D1420" s="7">
        <v>513</v>
      </c>
      <c r="E1420" s="8">
        <v>1.58</v>
      </c>
      <c r="F1420" s="49"/>
      <c r="G1420" s="50"/>
    </row>
    <row r="1421" spans="1:7" x14ac:dyDescent="0.25">
      <c r="A1421" s="47">
        <v>2020</v>
      </c>
      <c r="B1421" s="1" t="s">
        <v>201</v>
      </c>
      <c r="C1421" s="2" t="s">
        <v>202</v>
      </c>
      <c r="D1421" s="3">
        <v>498</v>
      </c>
      <c r="E1421" s="4">
        <v>1.52</v>
      </c>
      <c r="F1421" s="52"/>
      <c r="G1421" s="50"/>
    </row>
    <row r="1422" spans="1:7" x14ac:dyDescent="0.25">
      <c r="A1422" s="47">
        <v>2021</v>
      </c>
      <c r="B1422" s="67" t="s">
        <v>201</v>
      </c>
      <c r="C1422" s="47" t="s">
        <v>202</v>
      </c>
      <c r="D1422" s="58">
        <v>529</v>
      </c>
      <c r="E1422" s="60">
        <v>1.54</v>
      </c>
      <c r="F1422" s="52"/>
      <c r="G1422" s="50"/>
    </row>
    <row r="1423" spans="1:7" x14ac:dyDescent="0.25">
      <c r="A1423" s="47">
        <v>2022</v>
      </c>
      <c r="B1423" s="67" t="s">
        <v>201</v>
      </c>
      <c r="C1423" s="47" t="s">
        <v>202</v>
      </c>
      <c r="D1423" s="58">
        <v>544</v>
      </c>
      <c r="E1423" s="61">
        <v>1.56</v>
      </c>
      <c r="F1423" s="49"/>
      <c r="G1423" s="54"/>
    </row>
    <row r="1424" spans="1:7" x14ac:dyDescent="0.25">
      <c r="A1424" s="47">
        <v>2023</v>
      </c>
      <c r="B1424" s="67" t="s">
        <v>201</v>
      </c>
      <c r="C1424" s="47" t="s">
        <v>202</v>
      </c>
      <c r="D1424" s="58">
        <v>525</v>
      </c>
      <c r="E1424" s="47">
        <v>1.48</v>
      </c>
      <c r="F1424" s="49">
        <v>8.8000000000000007</v>
      </c>
      <c r="G1424" s="49">
        <v>47.6</v>
      </c>
    </row>
    <row r="1425" spans="1:7" x14ac:dyDescent="0.25">
      <c r="A1425" s="47">
        <v>2015</v>
      </c>
      <c r="B1425" s="6" t="s">
        <v>205</v>
      </c>
      <c r="C1425" s="12" t="s">
        <v>206</v>
      </c>
      <c r="D1425" s="58">
        <v>816</v>
      </c>
      <c r="E1425" s="60">
        <v>2.0099999999999998</v>
      </c>
      <c r="F1425" s="49"/>
      <c r="G1425" s="49"/>
    </row>
    <row r="1426" spans="1:7" x14ac:dyDescent="0.25">
      <c r="A1426" s="47">
        <v>2016</v>
      </c>
      <c r="B1426" s="6" t="s">
        <v>205</v>
      </c>
      <c r="C1426" s="12" t="s">
        <v>206</v>
      </c>
      <c r="D1426" s="13">
        <v>797</v>
      </c>
      <c r="E1426" s="14">
        <v>1.97</v>
      </c>
      <c r="F1426" s="49"/>
      <c r="G1426" s="49"/>
    </row>
    <row r="1427" spans="1:7" x14ac:dyDescent="0.25">
      <c r="A1427" s="47">
        <v>2017</v>
      </c>
      <c r="B1427" s="6" t="s">
        <v>205</v>
      </c>
      <c r="C1427" s="12" t="s">
        <v>206</v>
      </c>
      <c r="D1427" s="7">
        <v>836</v>
      </c>
      <c r="E1427" s="8">
        <v>2.0699999999999998</v>
      </c>
      <c r="F1427" s="52"/>
      <c r="G1427" s="50"/>
    </row>
    <row r="1428" spans="1:7" x14ac:dyDescent="0.25">
      <c r="A1428" s="47">
        <v>2018</v>
      </c>
      <c r="B1428" s="1" t="s">
        <v>205</v>
      </c>
      <c r="C1428" s="2" t="s">
        <v>206</v>
      </c>
      <c r="D1428" s="7">
        <v>750</v>
      </c>
      <c r="E1428" s="8">
        <v>1.84</v>
      </c>
      <c r="F1428" s="52"/>
      <c r="G1428" s="50"/>
    </row>
    <row r="1429" spans="1:7" x14ac:dyDescent="0.25">
      <c r="A1429" s="47">
        <v>2019</v>
      </c>
      <c r="B1429" s="1" t="s">
        <v>205</v>
      </c>
      <c r="C1429" s="2" t="s">
        <v>206</v>
      </c>
      <c r="D1429" s="7">
        <v>734</v>
      </c>
      <c r="E1429" s="8">
        <v>1.84</v>
      </c>
      <c r="F1429" s="49"/>
      <c r="G1429" s="50"/>
    </row>
    <row r="1430" spans="1:7" x14ac:dyDescent="0.25">
      <c r="A1430" s="47">
        <v>2020</v>
      </c>
      <c r="B1430" s="1" t="s">
        <v>205</v>
      </c>
      <c r="C1430" s="2" t="s">
        <v>206</v>
      </c>
      <c r="D1430" s="3">
        <v>655</v>
      </c>
      <c r="E1430" s="4">
        <v>1.62</v>
      </c>
      <c r="F1430" s="52"/>
      <c r="G1430" s="50"/>
    </row>
    <row r="1431" spans="1:7" x14ac:dyDescent="0.25">
      <c r="A1431" s="47">
        <v>2021</v>
      </c>
      <c r="B1431" s="67" t="s">
        <v>205</v>
      </c>
      <c r="C1431" s="47" t="s">
        <v>206</v>
      </c>
      <c r="D1431" s="58">
        <v>705</v>
      </c>
      <c r="E1431" s="60">
        <v>1.67</v>
      </c>
      <c r="F1431" s="52"/>
      <c r="G1431" s="50"/>
    </row>
    <row r="1432" spans="1:7" x14ac:dyDescent="0.25">
      <c r="A1432" s="47">
        <v>2022</v>
      </c>
      <c r="B1432" s="67" t="s">
        <v>205</v>
      </c>
      <c r="C1432" s="47" t="s">
        <v>206</v>
      </c>
      <c r="D1432" s="58">
        <v>686</v>
      </c>
      <c r="E1432" s="61">
        <v>1.67</v>
      </c>
      <c r="F1432" s="49"/>
      <c r="G1432" s="54"/>
    </row>
    <row r="1433" spans="1:7" x14ac:dyDescent="0.25">
      <c r="A1433" s="47">
        <v>2023</v>
      </c>
      <c r="B1433" s="67" t="s">
        <v>205</v>
      </c>
      <c r="C1433" s="47" t="s">
        <v>206</v>
      </c>
      <c r="D1433" s="58">
        <v>650</v>
      </c>
      <c r="E1433" s="47">
        <v>1.64</v>
      </c>
      <c r="F1433" s="49">
        <v>9.1</v>
      </c>
      <c r="G1433" s="49">
        <v>52.5</v>
      </c>
    </row>
    <row r="1434" spans="1:7" x14ac:dyDescent="0.25">
      <c r="A1434" s="47">
        <v>2015</v>
      </c>
      <c r="B1434" s="6" t="s">
        <v>207</v>
      </c>
      <c r="C1434" s="12" t="s">
        <v>208</v>
      </c>
      <c r="D1434" s="58">
        <v>1211</v>
      </c>
      <c r="E1434" s="60">
        <v>1.98</v>
      </c>
      <c r="F1434" s="49"/>
      <c r="G1434" s="49"/>
    </row>
    <row r="1435" spans="1:7" x14ac:dyDescent="0.25">
      <c r="A1435" s="47">
        <v>2016</v>
      </c>
      <c r="B1435" s="6" t="s">
        <v>207</v>
      </c>
      <c r="C1435" s="12" t="s">
        <v>208</v>
      </c>
      <c r="D1435" s="13">
        <v>1173</v>
      </c>
      <c r="E1435" s="14">
        <v>1.93</v>
      </c>
      <c r="F1435" s="49"/>
      <c r="G1435" s="49"/>
    </row>
    <row r="1436" spans="1:7" x14ac:dyDescent="0.25">
      <c r="A1436" s="47">
        <v>2017</v>
      </c>
      <c r="B1436" s="6" t="s">
        <v>207</v>
      </c>
      <c r="C1436" s="12" t="s">
        <v>208</v>
      </c>
      <c r="D1436" s="7">
        <v>1186</v>
      </c>
      <c r="E1436" s="8">
        <v>1.95</v>
      </c>
      <c r="F1436" s="52"/>
      <c r="G1436" s="50"/>
    </row>
    <row r="1437" spans="1:7" x14ac:dyDescent="0.25">
      <c r="A1437" s="47">
        <v>2018</v>
      </c>
      <c r="B1437" s="1" t="s">
        <v>207</v>
      </c>
      <c r="C1437" s="2" t="s">
        <v>208</v>
      </c>
      <c r="D1437" s="7">
        <v>1122</v>
      </c>
      <c r="E1437" s="8">
        <v>1.83</v>
      </c>
      <c r="F1437" s="52"/>
      <c r="G1437" s="50"/>
    </row>
    <row r="1438" spans="1:7" x14ac:dyDescent="0.25">
      <c r="A1438" s="47">
        <v>2019</v>
      </c>
      <c r="B1438" s="1" t="s">
        <v>207</v>
      </c>
      <c r="C1438" s="2" t="s">
        <v>208</v>
      </c>
      <c r="D1438" s="7">
        <v>1081</v>
      </c>
      <c r="E1438" s="8">
        <v>1.76</v>
      </c>
      <c r="F1438" s="49"/>
      <c r="G1438" s="50"/>
    </row>
    <row r="1439" spans="1:7" x14ac:dyDescent="0.25">
      <c r="A1439" s="47">
        <v>2020</v>
      </c>
      <c r="B1439" s="1" t="s">
        <v>207</v>
      </c>
      <c r="C1439" s="2" t="s">
        <v>208</v>
      </c>
      <c r="D1439" s="3">
        <v>1026</v>
      </c>
      <c r="E1439" s="4">
        <v>1.68</v>
      </c>
      <c r="F1439" s="52"/>
      <c r="G1439" s="50"/>
    </row>
    <row r="1440" spans="1:7" x14ac:dyDescent="0.25">
      <c r="A1440" s="47">
        <v>2021</v>
      </c>
      <c r="B1440" s="67" t="s">
        <v>207</v>
      </c>
      <c r="C1440" s="47" t="s">
        <v>208</v>
      </c>
      <c r="D1440" s="58">
        <v>1070</v>
      </c>
      <c r="E1440" s="60">
        <v>1.66</v>
      </c>
      <c r="F1440" s="52"/>
      <c r="G1440" s="50"/>
    </row>
    <row r="1441" spans="1:7" x14ac:dyDescent="0.25">
      <c r="A1441" s="47">
        <v>2022</v>
      </c>
      <c r="B1441" s="67" t="s">
        <v>207</v>
      </c>
      <c r="C1441" s="47" t="s">
        <v>208</v>
      </c>
      <c r="D1441" s="58">
        <v>1018</v>
      </c>
      <c r="E1441" s="61">
        <v>1.59</v>
      </c>
      <c r="F1441" s="49"/>
      <c r="G1441" s="55"/>
    </row>
    <row r="1442" spans="1:7" x14ac:dyDescent="0.25">
      <c r="A1442" s="47">
        <v>2023</v>
      </c>
      <c r="B1442" s="67" t="s">
        <v>207</v>
      </c>
      <c r="C1442" s="47" t="s">
        <v>208</v>
      </c>
      <c r="D1442" s="58">
        <v>930</v>
      </c>
      <c r="E1442" s="47">
        <v>1.46</v>
      </c>
      <c r="F1442" s="49">
        <v>6.4</v>
      </c>
      <c r="G1442" s="49">
        <v>47.3</v>
      </c>
    </row>
    <row r="1443" spans="1:7" x14ac:dyDescent="0.25">
      <c r="A1443" s="47">
        <v>2015</v>
      </c>
      <c r="B1443" s="6" t="s">
        <v>209</v>
      </c>
      <c r="C1443" s="12" t="s">
        <v>210</v>
      </c>
      <c r="D1443" s="58">
        <v>1287</v>
      </c>
      <c r="E1443" s="60">
        <v>1.7</v>
      </c>
      <c r="F1443" s="49"/>
      <c r="G1443" s="49"/>
    </row>
    <row r="1444" spans="1:7" x14ac:dyDescent="0.25">
      <c r="A1444" s="47">
        <v>2016</v>
      </c>
      <c r="B1444" s="6" t="s">
        <v>209</v>
      </c>
      <c r="C1444" s="12" t="s">
        <v>210</v>
      </c>
      <c r="D1444" s="13">
        <v>1176</v>
      </c>
      <c r="E1444" s="14">
        <v>1.56</v>
      </c>
      <c r="F1444" s="49"/>
      <c r="G1444" s="49"/>
    </row>
    <row r="1445" spans="1:7" x14ac:dyDescent="0.25">
      <c r="A1445" s="47">
        <v>2017</v>
      </c>
      <c r="B1445" s="6" t="s">
        <v>209</v>
      </c>
      <c r="C1445" s="12" t="s">
        <v>210</v>
      </c>
      <c r="D1445" s="7">
        <v>1162</v>
      </c>
      <c r="E1445" s="8">
        <v>1.55</v>
      </c>
      <c r="F1445" s="52"/>
      <c r="G1445" s="50"/>
    </row>
    <row r="1446" spans="1:7" x14ac:dyDescent="0.25">
      <c r="A1446" s="47">
        <v>2018</v>
      </c>
      <c r="B1446" s="1" t="s">
        <v>209</v>
      </c>
      <c r="C1446" s="2" t="s">
        <v>210</v>
      </c>
      <c r="D1446" s="7">
        <v>1082</v>
      </c>
      <c r="E1446" s="8">
        <v>1.46</v>
      </c>
      <c r="F1446" s="52"/>
      <c r="G1446" s="50"/>
    </row>
    <row r="1447" spans="1:7" x14ac:dyDescent="0.25">
      <c r="A1447" s="47">
        <v>2019</v>
      </c>
      <c r="B1447" s="1" t="s">
        <v>209</v>
      </c>
      <c r="C1447" s="2" t="s">
        <v>210</v>
      </c>
      <c r="D1447" s="7">
        <v>1021</v>
      </c>
      <c r="E1447" s="8">
        <v>1.36</v>
      </c>
      <c r="F1447" s="49"/>
      <c r="G1447" s="50"/>
    </row>
    <row r="1448" spans="1:7" x14ac:dyDescent="0.25">
      <c r="A1448" s="47">
        <v>2020</v>
      </c>
      <c r="B1448" s="1" t="s">
        <v>209</v>
      </c>
      <c r="C1448" s="2" t="s">
        <v>210</v>
      </c>
      <c r="D1448" s="3">
        <v>1068</v>
      </c>
      <c r="E1448" s="4">
        <v>1.49</v>
      </c>
      <c r="F1448" s="52"/>
      <c r="G1448" s="50"/>
    </row>
    <row r="1449" spans="1:7" x14ac:dyDescent="0.25">
      <c r="A1449" s="47">
        <v>2021</v>
      </c>
      <c r="B1449" s="67" t="s">
        <v>209</v>
      </c>
      <c r="C1449" s="47" t="s">
        <v>210</v>
      </c>
      <c r="D1449" s="58">
        <v>949</v>
      </c>
      <c r="E1449" s="60">
        <v>1.17</v>
      </c>
      <c r="F1449" s="52"/>
      <c r="G1449" s="50"/>
    </row>
    <row r="1450" spans="1:7" x14ac:dyDescent="0.25">
      <c r="A1450" s="47">
        <v>2022</v>
      </c>
      <c r="B1450" s="67" t="s">
        <v>209</v>
      </c>
      <c r="C1450" s="47" t="s">
        <v>210</v>
      </c>
      <c r="D1450" s="58">
        <v>979</v>
      </c>
      <c r="E1450" s="61">
        <v>1.23</v>
      </c>
      <c r="F1450" s="49"/>
      <c r="G1450" s="54"/>
    </row>
    <row r="1451" spans="1:7" x14ac:dyDescent="0.25">
      <c r="A1451" s="47">
        <v>2023</v>
      </c>
      <c r="B1451" s="67" t="s">
        <v>209</v>
      </c>
      <c r="C1451" s="47" t="s">
        <v>210</v>
      </c>
      <c r="D1451" s="58">
        <v>903</v>
      </c>
      <c r="E1451" s="47">
        <v>1.1299999999999999</v>
      </c>
      <c r="F1451" s="49">
        <v>8.6999999999999993</v>
      </c>
      <c r="G1451" s="49">
        <v>36.5</v>
      </c>
    </row>
    <row r="1452" spans="1:7" x14ac:dyDescent="0.25">
      <c r="A1452" s="47">
        <v>2015</v>
      </c>
      <c r="B1452" s="6" t="s">
        <v>211</v>
      </c>
      <c r="C1452" s="12" t="s">
        <v>212</v>
      </c>
      <c r="D1452" s="58">
        <v>1124</v>
      </c>
      <c r="E1452" s="60">
        <v>1.94</v>
      </c>
      <c r="F1452" s="49"/>
      <c r="G1452" s="49"/>
    </row>
    <row r="1453" spans="1:7" x14ac:dyDescent="0.25">
      <c r="A1453" s="47">
        <v>2016</v>
      </c>
      <c r="B1453" s="6" t="s">
        <v>211</v>
      </c>
      <c r="C1453" s="12" t="s">
        <v>212</v>
      </c>
      <c r="D1453" s="13">
        <v>1110</v>
      </c>
      <c r="E1453" s="14">
        <v>1.85</v>
      </c>
      <c r="F1453" s="49"/>
      <c r="G1453" s="49"/>
    </row>
    <row r="1454" spans="1:7" x14ac:dyDescent="0.25">
      <c r="A1454" s="47">
        <v>2017</v>
      </c>
      <c r="B1454" s="6" t="s">
        <v>211</v>
      </c>
      <c r="C1454" s="12" t="s">
        <v>212</v>
      </c>
      <c r="D1454" s="7">
        <v>1072</v>
      </c>
      <c r="E1454" s="8">
        <v>1.73</v>
      </c>
      <c r="F1454" s="52"/>
      <c r="G1454" s="50"/>
    </row>
    <row r="1455" spans="1:7" x14ac:dyDescent="0.25">
      <c r="A1455" s="47">
        <v>2018</v>
      </c>
      <c r="B1455" s="1" t="s">
        <v>211</v>
      </c>
      <c r="C1455" s="2" t="s">
        <v>212</v>
      </c>
      <c r="D1455" s="7">
        <v>1041</v>
      </c>
      <c r="E1455" s="8">
        <v>1.64</v>
      </c>
      <c r="F1455" s="52"/>
      <c r="G1455" s="50"/>
    </row>
    <row r="1456" spans="1:7" x14ac:dyDescent="0.25">
      <c r="A1456" s="47">
        <v>2019</v>
      </c>
      <c r="B1456" s="1" t="s">
        <v>211</v>
      </c>
      <c r="C1456" s="2" t="s">
        <v>212</v>
      </c>
      <c r="D1456" s="7">
        <v>991</v>
      </c>
      <c r="E1456" s="8">
        <v>1.55</v>
      </c>
      <c r="F1456" s="49"/>
      <c r="G1456" s="50"/>
    </row>
    <row r="1457" spans="1:7" x14ac:dyDescent="0.25">
      <c r="A1457" s="47">
        <v>2020</v>
      </c>
      <c r="B1457" s="1" t="s">
        <v>211</v>
      </c>
      <c r="C1457" s="2" t="s">
        <v>212</v>
      </c>
      <c r="D1457" s="3">
        <v>984</v>
      </c>
      <c r="E1457" s="4">
        <v>1.52</v>
      </c>
      <c r="F1457" s="52"/>
      <c r="G1457" s="50"/>
    </row>
    <row r="1458" spans="1:7" x14ac:dyDescent="0.25">
      <c r="A1458" s="47">
        <v>2021</v>
      </c>
      <c r="B1458" s="67" t="s">
        <v>211</v>
      </c>
      <c r="C1458" s="47" t="s">
        <v>212</v>
      </c>
      <c r="D1458" s="58">
        <v>962</v>
      </c>
      <c r="E1458" s="60">
        <v>1.46</v>
      </c>
      <c r="F1458" s="52"/>
      <c r="G1458" s="50"/>
    </row>
    <row r="1459" spans="1:7" x14ac:dyDescent="0.25">
      <c r="A1459" s="47">
        <v>2022</v>
      </c>
      <c r="B1459" s="67" t="s">
        <v>211</v>
      </c>
      <c r="C1459" s="47" t="s">
        <v>212</v>
      </c>
      <c r="D1459" s="58">
        <v>900</v>
      </c>
      <c r="E1459" s="61">
        <v>1.36</v>
      </c>
      <c r="F1459" s="49"/>
      <c r="G1459" s="54"/>
    </row>
    <row r="1460" spans="1:7" x14ac:dyDescent="0.25">
      <c r="A1460" s="47">
        <v>2023</v>
      </c>
      <c r="B1460" s="67" t="s">
        <v>211</v>
      </c>
      <c r="C1460" s="47" t="s">
        <v>212</v>
      </c>
      <c r="D1460" s="58">
        <v>904</v>
      </c>
      <c r="E1460" s="47">
        <v>1.36</v>
      </c>
      <c r="F1460" s="49">
        <v>7.5</v>
      </c>
      <c r="G1460" s="49">
        <v>45.5</v>
      </c>
    </row>
    <row r="1461" spans="1:7" x14ac:dyDescent="0.25">
      <c r="A1461" s="47">
        <v>2015</v>
      </c>
      <c r="B1461" s="6" t="s">
        <v>213</v>
      </c>
      <c r="C1461" s="12" t="s">
        <v>214</v>
      </c>
      <c r="D1461" s="58">
        <v>957</v>
      </c>
      <c r="E1461" s="60">
        <v>1.94</v>
      </c>
      <c r="F1461" s="49"/>
      <c r="G1461" s="49"/>
    </row>
    <row r="1462" spans="1:7" x14ac:dyDescent="0.25">
      <c r="A1462" s="47">
        <v>2016</v>
      </c>
      <c r="B1462" s="6" t="s">
        <v>213</v>
      </c>
      <c r="C1462" s="12" t="s">
        <v>214</v>
      </c>
      <c r="D1462" s="13">
        <v>963</v>
      </c>
      <c r="E1462" s="14">
        <v>1.93</v>
      </c>
      <c r="F1462" s="49"/>
      <c r="G1462" s="49"/>
    </row>
    <row r="1463" spans="1:7" x14ac:dyDescent="0.25">
      <c r="A1463" s="47">
        <v>2017</v>
      </c>
      <c r="B1463" s="6" t="s">
        <v>213</v>
      </c>
      <c r="C1463" s="12" t="s">
        <v>214</v>
      </c>
      <c r="D1463" s="7">
        <v>987</v>
      </c>
      <c r="E1463" s="8">
        <v>1.96</v>
      </c>
      <c r="F1463" s="52"/>
      <c r="G1463" s="50"/>
    </row>
    <row r="1464" spans="1:7" x14ac:dyDescent="0.25">
      <c r="A1464" s="47">
        <v>2018</v>
      </c>
      <c r="B1464" s="1" t="s">
        <v>213</v>
      </c>
      <c r="C1464" s="2" t="s">
        <v>214</v>
      </c>
      <c r="D1464" s="7">
        <v>927</v>
      </c>
      <c r="E1464" s="8">
        <v>1.83</v>
      </c>
      <c r="F1464" s="52"/>
      <c r="G1464" s="50"/>
    </row>
    <row r="1465" spans="1:7" x14ac:dyDescent="0.25">
      <c r="A1465" s="47">
        <v>2019</v>
      </c>
      <c r="B1465" s="1" t="s">
        <v>213</v>
      </c>
      <c r="C1465" s="2" t="s">
        <v>214</v>
      </c>
      <c r="D1465" s="7">
        <v>903</v>
      </c>
      <c r="E1465" s="8">
        <v>1.78</v>
      </c>
      <c r="F1465" s="49"/>
      <c r="G1465" s="50"/>
    </row>
    <row r="1466" spans="1:7" x14ac:dyDescent="0.25">
      <c r="A1466" s="47">
        <v>2020</v>
      </c>
      <c r="B1466" s="1" t="s">
        <v>213</v>
      </c>
      <c r="C1466" s="2" t="s">
        <v>214</v>
      </c>
      <c r="D1466" s="3">
        <v>854</v>
      </c>
      <c r="E1466" s="4">
        <v>1.66</v>
      </c>
      <c r="F1466" s="52"/>
      <c r="G1466" s="50"/>
    </row>
    <row r="1467" spans="1:7" x14ac:dyDescent="0.25">
      <c r="A1467" s="47">
        <v>2021</v>
      </c>
      <c r="B1467" s="67" t="s">
        <v>213</v>
      </c>
      <c r="C1467" s="47" t="s">
        <v>214</v>
      </c>
      <c r="D1467" s="58">
        <v>901</v>
      </c>
      <c r="E1467" s="60">
        <v>1.7</v>
      </c>
      <c r="F1467" s="52"/>
      <c r="G1467" s="50"/>
    </row>
    <row r="1468" spans="1:7" x14ac:dyDescent="0.25">
      <c r="A1468" s="47">
        <v>2022</v>
      </c>
      <c r="B1468" s="67" t="s">
        <v>213</v>
      </c>
      <c r="C1468" s="47" t="s">
        <v>214</v>
      </c>
      <c r="D1468" s="58">
        <v>868</v>
      </c>
      <c r="E1468" s="61">
        <v>1.64</v>
      </c>
      <c r="F1468" s="49"/>
      <c r="G1468" s="54"/>
    </row>
    <row r="1469" spans="1:7" x14ac:dyDescent="0.25">
      <c r="A1469" s="47">
        <v>2023</v>
      </c>
      <c r="B1469" s="67" t="s">
        <v>213</v>
      </c>
      <c r="C1469" s="47" t="s">
        <v>214</v>
      </c>
      <c r="D1469" s="58">
        <v>802</v>
      </c>
      <c r="E1469" s="47">
        <v>1.51</v>
      </c>
      <c r="F1469" s="49">
        <v>8.1999999999999993</v>
      </c>
      <c r="G1469" s="49">
        <v>50.2</v>
      </c>
    </row>
    <row r="1470" spans="1:7" x14ac:dyDescent="0.25">
      <c r="A1470" s="47">
        <v>2015</v>
      </c>
      <c r="B1470" s="6" t="s">
        <v>215</v>
      </c>
      <c r="C1470" s="12" t="s">
        <v>216</v>
      </c>
      <c r="D1470" s="58">
        <v>1477</v>
      </c>
      <c r="E1470" s="60">
        <v>1.99</v>
      </c>
      <c r="F1470" s="49"/>
      <c r="G1470" s="49"/>
    </row>
    <row r="1471" spans="1:7" x14ac:dyDescent="0.25">
      <c r="A1471" s="47">
        <v>2016</v>
      </c>
      <c r="B1471" s="6" t="s">
        <v>215</v>
      </c>
      <c r="C1471" s="12" t="s">
        <v>216</v>
      </c>
      <c r="D1471" s="13">
        <v>1368</v>
      </c>
      <c r="E1471" s="14">
        <v>1.85</v>
      </c>
      <c r="F1471" s="49"/>
      <c r="G1471" s="49"/>
    </row>
    <row r="1472" spans="1:7" x14ac:dyDescent="0.25">
      <c r="A1472" s="47">
        <v>2017</v>
      </c>
      <c r="B1472" s="6" t="s">
        <v>215</v>
      </c>
      <c r="C1472" s="12" t="s">
        <v>216</v>
      </c>
      <c r="D1472" s="7">
        <v>1371</v>
      </c>
      <c r="E1472" s="8">
        <v>1.82</v>
      </c>
      <c r="F1472" s="52"/>
      <c r="G1472" s="50"/>
    </row>
    <row r="1473" spans="1:7" x14ac:dyDescent="0.25">
      <c r="A1473" s="47">
        <v>2018</v>
      </c>
      <c r="B1473" s="41" t="s">
        <v>215</v>
      </c>
      <c r="C1473" s="10" t="s">
        <v>216</v>
      </c>
      <c r="D1473" s="11">
        <v>1239</v>
      </c>
      <c r="E1473" s="34">
        <v>1.67</v>
      </c>
      <c r="F1473" s="52"/>
      <c r="G1473" s="50"/>
    </row>
    <row r="1474" spans="1:7" x14ac:dyDescent="0.25">
      <c r="A1474" s="47">
        <v>2019</v>
      </c>
      <c r="B1474" s="2" t="s">
        <v>215</v>
      </c>
      <c r="C1474" s="2" t="s">
        <v>216</v>
      </c>
      <c r="D1474" s="7">
        <v>1249</v>
      </c>
      <c r="E1474" s="8">
        <v>1.71</v>
      </c>
      <c r="G1474" s="50"/>
    </row>
    <row r="1475" spans="1:7" x14ac:dyDescent="0.25">
      <c r="A1475" s="47">
        <v>2020</v>
      </c>
      <c r="B1475" s="2" t="s">
        <v>215</v>
      </c>
      <c r="C1475" s="2" t="s">
        <v>216</v>
      </c>
      <c r="D1475" s="3">
        <v>1221</v>
      </c>
      <c r="E1475" s="4">
        <v>1.67</v>
      </c>
      <c r="F1475" s="57"/>
      <c r="G1475" s="50"/>
    </row>
    <row r="1476" spans="1:7" x14ac:dyDescent="0.25">
      <c r="A1476" s="47">
        <v>2021</v>
      </c>
      <c r="B1476" s="47" t="s">
        <v>215</v>
      </c>
      <c r="C1476" s="47" t="s">
        <v>216</v>
      </c>
      <c r="D1476" s="58">
        <v>1207</v>
      </c>
      <c r="E1476" s="60">
        <v>1.54</v>
      </c>
      <c r="F1476" s="57"/>
      <c r="G1476" s="50"/>
    </row>
    <row r="1477" spans="1:7" x14ac:dyDescent="0.25">
      <c r="A1477" s="47">
        <v>2022</v>
      </c>
      <c r="B1477" s="47" t="s">
        <v>215</v>
      </c>
      <c r="C1477" s="47" t="s">
        <v>216</v>
      </c>
      <c r="D1477" s="58">
        <v>1170</v>
      </c>
      <c r="E1477" s="61">
        <v>1.49</v>
      </c>
      <c r="G1477" s="55"/>
    </row>
    <row r="1478" spans="1:7" x14ac:dyDescent="0.25">
      <c r="A1478" s="47">
        <v>2023</v>
      </c>
      <c r="B1478" s="47" t="s">
        <v>215</v>
      </c>
      <c r="C1478" s="47" t="s">
        <v>216</v>
      </c>
      <c r="D1478" s="58">
        <v>1088</v>
      </c>
      <c r="E1478" s="47">
        <v>1.36</v>
      </c>
      <c r="F1478" s="47">
        <v>7.5</v>
      </c>
      <c r="G1478" s="49">
        <v>44.8</v>
      </c>
    </row>
    <row r="1479" spans="1:7" x14ac:dyDescent="0.25">
      <c r="A1479" s="47">
        <v>2015</v>
      </c>
      <c r="B1479" s="12" t="s">
        <v>217</v>
      </c>
      <c r="C1479" s="12" t="s">
        <v>218</v>
      </c>
      <c r="D1479" s="58">
        <v>901</v>
      </c>
      <c r="E1479" s="60">
        <v>1.97</v>
      </c>
      <c r="G1479" s="49"/>
    </row>
    <row r="1480" spans="1:7" x14ac:dyDescent="0.25">
      <c r="A1480" s="47">
        <v>2016</v>
      </c>
      <c r="B1480" s="12" t="s">
        <v>217</v>
      </c>
      <c r="C1480" s="12" t="s">
        <v>218</v>
      </c>
      <c r="D1480" s="13">
        <v>898</v>
      </c>
      <c r="E1480" s="14">
        <v>1.92</v>
      </c>
      <c r="G1480" s="49"/>
    </row>
    <row r="1481" spans="1:7" x14ac:dyDescent="0.25">
      <c r="A1481" s="47">
        <v>2017</v>
      </c>
      <c r="B1481" s="12" t="s">
        <v>217</v>
      </c>
      <c r="C1481" s="12" t="s">
        <v>218</v>
      </c>
      <c r="D1481" s="7">
        <v>871</v>
      </c>
      <c r="E1481" s="8">
        <v>1.83</v>
      </c>
      <c r="F1481" s="57"/>
      <c r="G1481" s="50"/>
    </row>
    <row r="1482" spans="1:7" x14ac:dyDescent="0.25">
      <c r="A1482" s="47">
        <v>2018</v>
      </c>
      <c r="B1482" s="2" t="s">
        <v>217</v>
      </c>
      <c r="C1482" s="2" t="s">
        <v>218</v>
      </c>
      <c r="D1482" s="7">
        <v>856</v>
      </c>
      <c r="E1482" s="8">
        <v>1.79</v>
      </c>
      <c r="F1482" s="57"/>
      <c r="G1482" s="50"/>
    </row>
    <row r="1483" spans="1:7" x14ac:dyDescent="0.25">
      <c r="A1483" s="47">
        <v>2019</v>
      </c>
      <c r="B1483" s="2" t="s">
        <v>217</v>
      </c>
      <c r="C1483" s="2" t="s">
        <v>218</v>
      </c>
      <c r="D1483" s="7">
        <v>788</v>
      </c>
      <c r="E1483" s="8">
        <v>1.64</v>
      </c>
      <c r="G1483" s="50"/>
    </row>
    <row r="1484" spans="1:7" x14ac:dyDescent="0.25">
      <c r="A1484" s="47">
        <v>2020</v>
      </c>
      <c r="B1484" s="2" t="s">
        <v>217</v>
      </c>
      <c r="C1484" s="2" t="s">
        <v>218</v>
      </c>
      <c r="D1484" s="3">
        <v>792</v>
      </c>
      <c r="E1484" s="4">
        <v>1.63</v>
      </c>
      <c r="F1484" s="57"/>
      <c r="G1484" s="50"/>
    </row>
    <row r="1485" spans="1:7" x14ac:dyDescent="0.25">
      <c r="A1485" s="47">
        <v>2021</v>
      </c>
      <c r="B1485" s="47" t="s">
        <v>217</v>
      </c>
      <c r="C1485" s="47" t="s">
        <v>218</v>
      </c>
      <c r="D1485" s="58">
        <v>765</v>
      </c>
      <c r="E1485" s="60">
        <v>1.54</v>
      </c>
      <c r="F1485" s="57"/>
      <c r="G1485" s="50"/>
    </row>
    <row r="1486" spans="1:7" x14ac:dyDescent="0.25">
      <c r="A1486" s="47">
        <v>2022</v>
      </c>
      <c r="B1486" s="47" t="s">
        <v>217</v>
      </c>
      <c r="C1486" s="47" t="s">
        <v>218</v>
      </c>
      <c r="D1486" s="58">
        <v>776</v>
      </c>
      <c r="E1486" s="61">
        <v>1.54</v>
      </c>
      <c r="G1486" s="55"/>
    </row>
    <row r="1487" spans="1:7" x14ac:dyDescent="0.25">
      <c r="A1487" s="47">
        <v>2023</v>
      </c>
      <c r="B1487" s="47" t="s">
        <v>217</v>
      </c>
      <c r="C1487" s="47" t="s">
        <v>218</v>
      </c>
      <c r="D1487" s="58">
        <v>721</v>
      </c>
      <c r="E1487" s="47">
        <v>1.45</v>
      </c>
      <c r="F1487" s="47">
        <v>7.4</v>
      </c>
      <c r="G1487" s="49">
        <v>47.1</v>
      </c>
    </row>
    <row r="1488" spans="1:7" x14ac:dyDescent="0.25">
      <c r="A1488" s="47">
        <v>2015</v>
      </c>
      <c r="B1488" s="12" t="s">
        <v>381</v>
      </c>
      <c r="C1488" s="12" t="s">
        <v>382</v>
      </c>
      <c r="D1488" s="58">
        <v>1386</v>
      </c>
      <c r="E1488" s="60">
        <v>1.93</v>
      </c>
      <c r="G1488" s="49"/>
    </row>
    <row r="1489" spans="1:7" x14ac:dyDescent="0.25">
      <c r="A1489" s="47">
        <v>2016</v>
      </c>
      <c r="B1489" s="12" t="s">
        <v>381</v>
      </c>
      <c r="C1489" s="12" t="s">
        <v>382</v>
      </c>
      <c r="D1489" s="13">
        <v>1434</v>
      </c>
      <c r="E1489" s="14">
        <v>1.97</v>
      </c>
      <c r="G1489" s="49"/>
    </row>
    <row r="1490" spans="1:7" x14ac:dyDescent="0.25">
      <c r="A1490" s="47">
        <v>2017</v>
      </c>
      <c r="B1490" s="12" t="s">
        <v>381</v>
      </c>
      <c r="C1490" s="12" t="s">
        <v>382</v>
      </c>
      <c r="D1490" s="7">
        <v>1372</v>
      </c>
      <c r="E1490" s="8">
        <v>1.86</v>
      </c>
      <c r="F1490" s="57"/>
      <c r="G1490" s="50"/>
    </row>
    <row r="1491" spans="1:7" x14ac:dyDescent="0.25">
      <c r="A1491" s="47">
        <v>2018</v>
      </c>
      <c r="B1491" s="2" t="s">
        <v>381</v>
      </c>
      <c r="C1491" s="2" t="s">
        <v>382</v>
      </c>
      <c r="D1491" s="7">
        <v>1331</v>
      </c>
      <c r="E1491" s="8">
        <v>1.8</v>
      </c>
      <c r="F1491" s="57"/>
      <c r="G1491" s="50"/>
    </row>
    <row r="1492" spans="1:7" x14ac:dyDescent="0.25">
      <c r="A1492" s="47">
        <v>2019</v>
      </c>
      <c r="B1492" s="2" t="s">
        <v>381</v>
      </c>
      <c r="C1492" s="2" t="s">
        <v>382</v>
      </c>
      <c r="D1492" s="7">
        <v>1293</v>
      </c>
      <c r="E1492" s="8">
        <v>1.75</v>
      </c>
      <c r="G1492" s="50"/>
    </row>
    <row r="1493" spans="1:7" x14ac:dyDescent="0.25">
      <c r="A1493" s="47">
        <v>2020</v>
      </c>
      <c r="B1493" s="2" t="s">
        <v>381</v>
      </c>
      <c r="C1493" s="2" t="s">
        <v>382</v>
      </c>
      <c r="D1493" s="3">
        <v>1236</v>
      </c>
      <c r="E1493" s="4">
        <v>1.66</v>
      </c>
      <c r="F1493" s="57"/>
      <c r="G1493" s="50"/>
    </row>
    <row r="1494" spans="1:7" x14ac:dyDescent="0.25">
      <c r="A1494" s="47">
        <v>2021</v>
      </c>
      <c r="B1494" s="47" t="s">
        <v>381</v>
      </c>
      <c r="C1494" s="47" t="s">
        <v>382</v>
      </c>
      <c r="D1494" s="58">
        <v>1303</v>
      </c>
      <c r="E1494" s="60">
        <v>1.69</v>
      </c>
      <c r="F1494" s="57"/>
      <c r="G1494" s="50"/>
    </row>
    <row r="1495" spans="1:7" x14ac:dyDescent="0.25">
      <c r="A1495" s="47">
        <v>2022</v>
      </c>
      <c r="B1495" s="47" t="s">
        <v>381</v>
      </c>
      <c r="C1495" s="47" t="s">
        <v>382</v>
      </c>
      <c r="D1495" s="58">
        <v>1210</v>
      </c>
      <c r="E1495" s="61">
        <v>1.57</v>
      </c>
      <c r="G1495" s="55"/>
    </row>
    <row r="1496" spans="1:7" x14ac:dyDescent="0.25">
      <c r="A1496" s="47">
        <v>2023</v>
      </c>
      <c r="B1496" s="47" t="s">
        <v>381</v>
      </c>
      <c r="C1496" s="47" t="s">
        <v>382</v>
      </c>
      <c r="D1496" s="58">
        <v>1181</v>
      </c>
      <c r="E1496" s="47">
        <v>1.55</v>
      </c>
      <c r="F1496" s="47">
        <v>8.1</v>
      </c>
      <c r="G1496" s="49">
        <v>51.8</v>
      </c>
    </row>
    <row r="1497" spans="1:7" x14ac:dyDescent="0.25">
      <c r="A1497" s="47">
        <v>2015</v>
      </c>
      <c r="B1497" s="12" t="s">
        <v>383</v>
      </c>
      <c r="C1497" s="12" t="s">
        <v>384</v>
      </c>
      <c r="D1497" s="58">
        <v>1141</v>
      </c>
      <c r="E1497" s="60">
        <v>1.84</v>
      </c>
      <c r="G1497" s="49"/>
    </row>
    <row r="1498" spans="1:7" x14ac:dyDescent="0.25">
      <c r="A1498" s="47">
        <v>2016</v>
      </c>
      <c r="B1498" s="12" t="s">
        <v>383</v>
      </c>
      <c r="C1498" s="12" t="s">
        <v>384</v>
      </c>
      <c r="D1498" s="13">
        <v>1103</v>
      </c>
      <c r="E1498" s="14">
        <v>1.75</v>
      </c>
      <c r="G1498" s="49"/>
    </row>
    <row r="1499" spans="1:7" x14ac:dyDescent="0.25">
      <c r="A1499" s="47">
        <v>2017</v>
      </c>
      <c r="B1499" s="12" t="s">
        <v>383</v>
      </c>
      <c r="C1499" s="12" t="s">
        <v>384</v>
      </c>
      <c r="D1499" s="7">
        <v>1121</v>
      </c>
      <c r="E1499" s="8">
        <v>1.74</v>
      </c>
      <c r="F1499" s="57"/>
      <c r="G1499" s="50"/>
    </row>
    <row r="1500" spans="1:7" x14ac:dyDescent="0.25">
      <c r="A1500" s="47">
        <v>2018</v>
      </c>
      <c r="B1500" s="2" t="s">
        <v>383</v>
      </c>
      <c r="C1500" s="2" t="s">
        <v>384</v>
      </c>
      <c r="D1500" s="7">
        <v>1142</v>
      </c>
      <c r="E1500" s="8">
        <v>1.74</v>
      </c>
      <c r="F1500" s="57"/>
      <c r="G1500" s="50"/>
    </row>
    <row r="1501" spans="1:7" x14ac:dyDescent="0.25">
      <c r="A1501" s="47">
        <v>2019</v>
      </c>
      <c r="B1501" s="2" t="s">
        <v>383</v>
      </c>
      <c r="C1501" s="2" t="s">
        <v>384</v>
      </c>
      <c r="D1501" s="7">
        <v>1041</v>
      </c>
      <c r="E1501" s="8">
        <v>1.55</v>
      </c>
      <c r="G1501" s="50"/>
    </row>
    <row r="1502" spans="1:7" x14ac:dyDescent="0.25">
      <c r="A1502" s="47">
        <v>2020</v>
      </c>
      <c r="B1502" s="2" t="s">
        <v>383</v>
      </c>
      <c r="C1502" s="2" t="s">
        <v>384</v>
      </c>
      <c r="D1502" s="3">
        <v>973</v>
      </c>
      <c r="E1502" s="4">
        <v>1.41</v>
      </c>
      <c r="F1502" s="57"/>
      <c r="G1502" s="50"/>
    </row>
    <row r="1503" spans="1:7" x14ac:dyDescent="0.25">
      <c r="A1503" s="47">
        <v>2021</v>
      </c>
      <c r="B1503" s="47" t="s">
        <v>383</v>
      </c>
      <c r="C1503" s="47" t="s">
        <v>384</v>
      </c>
      <c r="D1503" s="58">
        <v>1081</v>
      </c>
      <c r="E1503" s="60">
        <v>1.56</v>
      </c>
      <c r="F1503" s="57"/>
      <c r="G1503" s="50"/>
    </row>
    <row r="1504" spans="1:7" x14ac:dyDescent="0.25">
      <c r="A1504" s="47">
        <v>2022</v>
      </c>
      <c r="B1504" s="47" t="s">
        <v>383</v>
      </c>
      <c r="C1504" s="47" t="s">
        <v>384</v>
      </c>
      <c r="D1504" s="58">
        <v>1068</v>
      </c>
      <c r="E1504" s="61">
        <v>1.51</v>
      </c>
      <c r="G1504" s="55"/>
    </row>
    <row r="1505" spans="1:7" x14ac:dyDescent="0.25">
      <c r="A1505" s="47">
        <v>2023</v>
      </c>
      <c r="B1505" s="47" t="s">
        <v>383</v>
      </c>
      <c r="C1505" s="47" t="s">
        <v>384</v>
      </c>
      <c r="D1505" s="58">
        <v>1057</v>
      </c>
      <c r="E1505" s="47">
        <v>1.45</v>
      </c>
      <c r="F1505" s="47">
        <v>7.8</v>
      </c>
      <c r="G1505" s="49">
        <v>49</v>
      </c>
    </row>
    <row r="1506" spans="1:7" x14ac:dyDescent="0.25">
      <c r="A1506" s="47">
        <v>2015</v>
      </c>
      <c r="B1506" s="12" t="s">
        <v>385</v>
      </c>
      <c r="C1506" s="12" t="s">
        <v>386</v>
      </c>
      <c r="D1506" s="58">
        <v>1070</v>
      </c>
      <c r="E1506" s="60">
        <v>1.97</v>
      </c>
      <c r="G1506" s="49"/>
    </row>
    <row r="1507" spans="1:7" x14ac:dyDescent="0.25">
      <c r="A1507" s="47">
        <v>2016</v>
      </c>
      <c r="B1507" s="12" t="s">
        <v>385</v>
      </c>
      <c r="C1507" s="12" t="s">
        <v>386</v>
      </c>
      <c r="D1507" s="13">
        <v>1086</v>
      </c>
      <c r="E1507" s="14">
        <v>1.99</v>
      </c>
      <c r="G1507" s="49"/>
    </row>
    <row r="1508" spans="1:7" x14ac:dyDescent="0.25">
      <c r="A1508" s="47">
        <v>2017</v>
      </c>
      <c r="B1508" s="12" t="s">
        <v>385</v>
      </c>
      <c r="C1508" s="12" t="s">
        <v>386</v>
      </c>
      <c r="D1508" s="7">
        <v>1052</v>
      </c>
      <c r="E1508" s="8">
        <v>1.95</v>
      </c>
      <c r="F1508" s="57"/>
      <c r="G1508" s="50"/>
    </row>
    <row r="1509" spans="1:7" x14ac:dyDescent="0.25">
      <c r="A1509" s="47">
        <v>2018</v>
      </c>
      <c r="B1509" s="2" t="s">
        <v>385</v>
      </c>
      <c r="C1509" s="2" t="s">
        <v>386</v>
      </c>
      <c r="D1509" s="7">
        <v>1048</v>
      </c>
      <c r="E1509" s="8">
        <v>1.98</v>
      </c>
      <c r="F1509" s="57"/>
      <c r="G1509" s="50"/>
    </row>
    <row r="1510" spans="1:7" x14ac:dyDescent="0.25">
      <c r="A1510" s="47">
        <v>2019</v>
      </c>
      <c r="B1510" s="2" t="s">
        <v>385</v>
      </c>
      <c r="C1510" s="2" t="s">
        <v>386</v>
      </c>
      <c r="D1510" s="7">
        <v>964</v>
      </c>
      <c r="E1510" s="8">
        <v>1.83</v>
      </c>
      <c r="G1510" s="50"/>
    </row>
    <row r="1511" spans="1:7" x14ac:dyDescent="0.25">
      <c r="A1511" s="47">
        <v>2020</v>
      </c>
      <c r="B1511" s="2" t="s">
        <v>385</v>
      </c>
      <c r="C1511" s="2" t="s">
        <v>386</v>
      </c>
      <c r="D1511" s="3">
        <v>932</v>
      </c>
      <c r="E1511" s="4">
        <v>1.78</v>
      </c>
      <c r="F1511" s="57"/>
      <c r="G1511" s="50"/>
    </row>
    <row r="1512" spans="1:7" x14ac:dyDescent="0.25">
      <c r="A1512" s="47">
        <v>2021</v>
      </c>
      <c r="B1512" s="47" t="s">
        <v>385</v>
      </c>
      <c r="C1512" s="47" t="s">
        <v>386</v>
      </c>
      <c r="D1512" s="58">
        <v>888</v>
      </c>
      <c r="E1512" s="60">
        <v>1.57</v>
      </c>
      <c r="F1512" s="57"/>
      <c r="G1512" s="50"/>
    </row>
    <row r="1513" spans="1:7" x14ac:dyDescent="0.25">
      <c r="A1513" s="47">
        <v>2022</v>
      </c>
      <c r="B1513" s="47" t="s">
        <v>385</v>
      </c>
      <c r="C1513" s="47" t="s">
        <v>386</v>
      </c>
      <c r="D1513" s="58">
        <v>905</v>
      </c>
      <c r="E1513" s="61">
        <v>1.61</v>
      </c>
      <c r="G1513" s="55"/>
    </row>
    <row r="1514" spans="1:7" x14ac:dyDescent="0.25">
      <c r="A1514" s="47">
        <v>2023</v>
      </c>
      <c r="B1514" s="47" t="s">
        <v>385</v>
      </c>
      <c r="C1514" s="47" t="s">
        <v>386</v>
      </c>
      <c r="D1514" s="58">
        <v>871</v>
      </c>
      <c r="E1514" s="47">
        <v>1.57</v>
      </c>
      <c r="F1514" s="47">
        <v>8.6999999999999993</v>
      </c>
      <c r="G1514" s="49">
        <v>52.6</v>
      </c>
    </row>
    <row r="1515" spans="1:7" x14ac:dyDescent="0.25">
      <c r="A1515" s="47">
        <v>2015</v>
      </c>
      <c r="B1515" s="12" t="s">
        <v>387</v>
      </c>
      <c r="C1515" s="12" t="s">
        <v>881</v>
      </c>
      <c r="D1515" s="58">
        <v>1641</v>
      </c>
      <c r="E1515" s="60">
        <v>2.08</v>
      </c>
      <c r="G1515" s="49"/>
    </row>
    <row r="1516" spans="1:7" x14ac:dyDescent="0.25">
      <c r="A1516" s="47">
        <v>2016</v>
      </c>
      <c r="B1516" s="12" t="s">
        <v>387</v>
      </c>
      <c r="C1516" s="12" t="s">
        <v>388</v>
      </c>
      <c r="D1516" s="13">
        <v>1580</v>
      </c>
      <c r="E1516" s="14">
        <v>2.0299999999999998</v>
      </c>
      <c r="G1516" s="49"/>
    </row>
    <row r="1517" spans="1:7" x14ac:dyDescent="0.25">
      <c r="A1517" s="47">
        <v>2017</v>
      </c>
      <c r="B1517" s="12" t="s">
        <v>387</v>
      </c>
      <c r="C1517" s="12" t="s">
        <v>388</v>
      </c>
      <c r="D1517" s="7">
        <v>1523</v>
      </c>
      <c r="E1517" s="8">
        <v>1.97</v>
      </c>
      <c r="F1517" s="57"/>
      <c r="G1517" s="50"/>
    </row>
    <row r="1518" spans="1:7" x14ac:dyDescent="0.25">
      <c r="A1518" s="47">
        <v>2018</v>
      </c>
      <c r="B1518" s="2" t="s">
        <v>387</v>
      </c>
      <c r="C1518" s="2" t="s">
        <v>388</v>
      </c>
      <c r="D1518" s="7">
        <v>1426</v>
      </c>
      <c r="E1518" s="8">
        <v>1.88</v>
      </c>
      <c r="F1518" s="57"/>
      <c r="G1518" s="50"/>
    </row>
    <row r="1519" spans="1:7" x14ac:dyDescent="0.25">
      <c r="A1519" s="47">
        <v>2019</v>
      </c>
      <c r="B1519" s="2" t="s">
        <v>387</v>
      </c>
      <c r="C1519" s="2" t="s">
        <v>388</v>
      </c>
      <c r="D1519" s="7">
        <v>1412</v>
      </c>
      <c r="E1519" s="8">
        <v>1.9</v>
      </c>
      <c r="G1519" s="50"/>
    </row>
    <row r="1520" spans="1:7" x14ac:dyDescent="0.25">
      <c r="A1520" s="47">
        <v>2020</v>
      </c>
      <c r="B1520" s="2" t="s">
        <v>387</v>
      </c>
      <c r="C1520" s="2" t="s">
        <v>388</v>
      </c>
      <c r="D1520" s="3">
        <v>1336</v>
      </c>
      <c r="E1520" s="4">
        <v>1.8</v>
      </c>
      <c r="F1520" s="57"/>
      <c r="G1520" s="50"/>
    </row>
    <row r="1521" spans="1:7" x14ac:dyDescent="0.25">
      <c r="A1521" s="47">
        <v>2021</v>
      </c>
      <c r="B1521" s="47" t="s">
        <v>387</v>
      </c>
      <c r="C1521" s="47" t="s">
        <v>388</v>
      </c>
      <c r="D1521" s="58">
        <v>1350</v>
      </c>
      <c r="E1521" s="60">
        <v>1.6</v>
      </c>
      <c r="F1521" s="57"/>
      <c r="G1521" s="50"/>
    </row>
    <row r="1522" spans="1:7" x14ac:dyDescent="0.25">
      <c r="A1522" s="47">
        <v>2022</v>
      </c>
      <c r="B1522" s="47" t="s">
        <v>387</v>
      </c>
      <c r="C1522" s="47" t="s">
        <v>388</v>
      </c>
      <c r="D1522" s="58">
        <v>1348</v>
      </c>
      <c r="E1522" s="61">
        <v>1.62</v>
      </c>
      <c r="G1522" s="55"/>
    </row>
    <row r="1523" spans="1:7" x14ac:dyDescent="0.25">
      <c r="A1523" s="47">
        <v>2023</v>
      </c>
      <c r="B1523" s="47" t="s">
        <v>387</v>
      </c>
      <c r="C1523" s="47" t="s">
        <v>388</v>
      </c>
      <c r="D1523" s="58">
        <v>1246</v>
      </c>
      <c r="E1523" s="47">
        <v>1.53</v>
      </c>
      <c r="F1523" s="47">
        <v>8</v>
      </c>
      <c r="G1523" s="49">
        <v>51.3</v>
      </c>
    </row>
    <row r="1524" spans="1:7" x14ac:dyDescent="0.25">
      <c r="A1524" s="47">
        <v>2015</v>
      </c>
      <c r="B1524" s="12" t="s">
        <v>389</v>
      </c>
      <c r="C1524" s="12" t="s">
        <v>390</v>
      </c>
      <c r="D1524" s="58">
        <v>774</v>
      </c>
      <c r="E1524" s="60">
        <v>1.79</v>
      </c>
      <c r="G1524" s="49"/>
    </row>
    <row r="1525" spans="1:7" x14ac:dyDescent="0.25">
      <c r="A1525" s="47">
        <v>2016</v>
      </c>
      <c r="B1525" s="12" t="s">
        <v>389</v>
      </c>
      <c r="C1525" s="12" t="s">
        <v>390</v>
      </c>
      <c r="D1525" s="13">
        <v>789</v>
      </c>
      <c r="E1525" s="14">
        <v>1.81</v>
      </c>
      <c r="G1525" s="49"/>
    </row>
    <row r="1526" spans="1:7" x14ac:dyDescent="0.25">
      <c r="A1526" s="47">
        <v>2017</v>
      </c>
      <c r="B1526" s="12" t="s">
        <v>389</v>
      </c>
      <c r="C1526" s="12" t="s">
        <v>390</v>
      </c>
      <c r="D1526" s="7">
        <v>753</v>
      </c>
      <c r="E1526" s="8">
        <v>1.71</v>
      </c>
      <c r="F1526" s="57"/>
      <c r="G1526" s="50"/>
    </row>
    <row r="1527" spans="1:7" x14ac:dyDescent="0.25">
      <c r="A1527" s="47">
        <v>2018</v>
      </c>
      <c r="B1527" s="2" t="s">
        <v>389</v>
      </c>
      <c r="C1527" s="2" t="s">
        <v>390</v>
      </c>
      <c r="D1527" s="7">
        <v>708</v>
      </c>
      <c r="E1527" s="8">
        <v>1.61</v>
      </c>
      <c r="F1527" s="57"/>
      <c r="G1527" s="50"/>
    </row>
    <row r="1528" spans="1:7" x14ac:dyDescent="0.25">
      <c r="A1528" s="47">
        <v>2019</v>
      </c>
      <c r="B1528" s="2" t="s">
        <v>389</v>
      </c>
      <c r="C1528" s="2" t="s">
        <v>390</v>
      </c>
      <c r="D1528" s="7">
        <v>682</v>
      </c>
      <c r="E1528" s="8">
        <v>1.55</v>
      </c>
      <c r="G1528" s="50"/>
    </row>
    <row r="1529" spans="1:7" x14ac:dyDescent="0.25">
      <c r="A1529" s="47">
        <v>2020</v>
      </c>
      <c r="B1529" s="2" t="s">
        <v>389</v>
      </c>
      <c r="C1529" s="2" t="s">
        <v>390</v>
      </c>
      <c r="D1529" s="3">
        <v>600</v>
      </c>
      <c r="E1529" s="4">
        <v>1.36</v>
      </c>
      <c r="F1529" s="57"/>
      <c r="G1529" s="50"/>
    </row>
    <row r="1530" spans="1:7" x14ac:dyDescent="0.25">
      <c r="A1530" s="47">
        <v>2021</v>
      </c>
      <c r="B1530" s="47" t="s">
        <v>389</v>
      </c>
      <c r="C1530" s="47" t="s">
        <v>390</v>
      </c>
      <c r="D1530" s="58">
        <v>625</v>
      </c>
      <c r="E1530" s="60">
        <v>1.43</v>
      </c>
      <c r="F1530" s="57"/>
      <c r="G1530" s="50"/>
    </row>
    <row r="1531" spans="1:7" x14ac:dyDescent="0.25">
      <c r="A1531" s="47">
        <v>2022</v>
      </c>
      <c r="B1531" s="47" t="s">
        <v>389</v>
      </c>
      <c r="C1531" s="47" t="s">
        <v>390</v>
      </c>
      <c r="D1531" s="58">
        <v>612</v>
      </c>
      <c r="E1531" s="61">
        <v>1.42</v>
      </c>
      <c r="G1531" s="55"/>
    </row>
    <row r="1532" spans="1:7" x14ac:dyDescent="0.25">
      <c r="A1532" s="47">
        <v>2023</v>
      </c>
      <c r="B1532" s="47" t="s">
        <v>389</v>
      </c>
      <c r="C1532" s="47" t="s">
        <v>390</v>
      </c>
      <c r="D1532" s="58">
        <v>579</v>
      </c>
      <c r="E1532" s="47">
        <v>1.36</v>
      </c>
      <c r="F1532" s="47">
        <v>5.6</v>
      </c>
      <c r="G1532" s="49">
        <v>44.3</v>
      </c>
    </row>
    <row r="1533" spans="1:7" x14ac:dyDescent="0.25">
      <c r="A1533" s="47">
        <v>2015</v>
      </c>
      <c r="B1533" s="12" t="s">
        <v>391</v>
      </c>
      <c r="C1533" s="12" t="s">
        <v>392</v>
      </c>
      <c r="D1533" s="58">
        <v>1711</v>
      </c>
      <c r="E1533" s="60">
        <v>1.46</v>
      </c>
      <c r="G1533" s="49"/>
    </row>
    <row r="1534" spans="1:7" x14ac:dyDescent="0.25">
      <c r="A1534" s="47">
        <v>2016</v>
      </c>
      <c r="B1534" s="12" t="s">
        <v>391</v>
      </c>
      <c r="C1534" s="12" t="s">
        <v>392</v>
      </c>
      <c r="D1534" s="13">
        <v>1728</v>
      </c>
      <c r="E1534" s="14">
        <v>1.46</v>
      </c>
      <c r="G1534" s="49"/>
    </row>
    <row r="1535" spans="1:7" x14ac:dyDescent="0.25">
      <c r="A1535" s="47">
        <v>2017</v>
      </c>
      <c r="B1535" s="12" t="s">
        <v>391</v>
      </c>
      <c r="C1535" s="12" t="s">
        <v>392</v>
      </c>
      <c r="D1535" s="7">
        <v>1554</v>
      </c>
      <c r="E1535" s="8">
        <v>1.35</v>
      </c>
      <c r="F1535" s="57"/>
      <c r="G1535" s="50"/>
    </row>
    <row r="1536" spans="1:7" x14ac:dyDescent="0.25">
      <c r="A1536" s="47">
        <v>2018</v>
      </c>
      <c r="B1536" s="2" t="s">
        <v>391</v>
      </c>
      <c r="C1536" s="2" t="s">
        <v>392</v>
      </c>
      <c r="D1536" s="7">
        <v>1530</v>
      </c>
      <c r="E1536" s="8">
        <v>1.34</v>
      </c>
      <c r="F1536" s="57"/>
      <c r="G1536" s="50"/>
    </row>
    <row r="1537" spans="1:7" x14ac:dyDescent="0.25">
      <c r="A1537" s="47">
        <v>2019</v>
      </c>
      <c r="B1537" s="2" t="s">
        <v>391</v>
      </c>
      <c r="C1537" s="2" t="s">
        <v>392</v>
      </c>
      <c r="D1537" s="7">
        <v>1471</v>
      </c>
      <c r="E1537" s="8">
        <v>1.31</v>
      </c>
      <c r="G1537" s="50"/>
    </row>
    <row r="1538" spans="1:7" x14ac:dyDescent="0.25">
      <c r="A1538" s="47">
        <v>2020</v>
      </c>
      <c r="B1538" s="2" t="s">
        <v>391</v>
      </c>
      <c r="C1538" s="2" t="s">
        <v>392</v>
      </c>
      <c r="D1538" s="3">
        <v>1342</v>
      </c>
      <c r="E1538" s="4">
        <v>1.21</v>
      </c>
      <c r="F1538" s="57"/>
      <c r="G1538" s="50"/>
    </row>
    <row r="1539" spans="1:7" x14ac:dyDescent="0.25">
      <c r="A1539" s="47">
        <v>2021</v>
      </c>
      <c r="B1539" s="47" t="s">
        <v>391</v>
      </c>
      <c r="C1539" s="47" t="s">
        <v>392</v>
      </c>
      <c r="D1539" s="58">
        <v>1333</v>
      </c>
      <c r="E1539" s="60">
        <v>1.1399999999999999</v>
      </c>
      <c r="F1539" s="57"/>
      <c r="G1539" s="50"/>
    </row>
    <row r="1540" spans="1:7" x14ac:dyDescent="0.25">
      <c r="A1540" s="47">
        <v>2022</v>
      </c>
      <c r="B1540" s="47" t="s">
        <v>391</v>
      </c>
      <c r="C1540" s="47" t="s">
        <v>392</v>
      </c>
      <c r="D1540" s="58">
        <v>1313</v>
      </c>
      <c r="E1540" s="61">
        <v>1.1200000000000001</v>
      </c>
      <c r="G1540" s="55"/>
    </row>
    <row r="1541" spans="1:7" x14ac:dyDescent="0.25">
      <c r="A1541" s="47">
        <v>2023</v>
      </c>
      <c r="B1541" s="47" t="s">
        <v>391</v>
      </c>
      <c r="C1541" s="47" t="s">
        <v>392</v>
      </c>
      <c r="D1541" s="58">
        <v>1290</v>
      </c>
      <c r="E1541" s="47">
        <v>1.0900000000000001</v>
      </c>
      <c r="F1541" s="47">
        <v>8.9</v>
      </c>
      <c r="G1541" s="49">
        <v>35.9</v>
      </c>
    </row>
    <row r="1542" spans="1:7" x14ac:dyDescent="0.25">
      <c r="A1542" s="47">
        <v>2015</v>
      </c>
      <c r="B1542" s="12" t="s">
        <v>393</v>
      </c>
      <c r="C1542" s="12" t="s">
        <v>394</v>
      </c>
      <c r="D1542" s="58">
        <v>1329</v>
      </c>
      <c r="E1542" s="60">
        <v>1.95</v>
      </c>
      <c r="G1542" s="49"/>
    </row>
    <row r="1543" spans="1:7" x14ac:dyDescent="0.25">
      <c r="A1543" s="47">
        <v>2016</v>
      </c>
      <c r="B1543" s="12" t="s">
        <v>393</v>
      </c>
      <c r="C1543" s="12" t="s">
        <v>394</v>
      </c>
      <c r="D1543" s="13">
        <v>1337</v>
      </c>
      <c r="E1543" s="14">
        <v>1.95</v>
      </c>
      <c r="G1543" s="49"/>
    </row>
    <row r="1544" spans="1:7" x14ac:dyDescent="0.25">
      <c r="A1544" s="47">
        <v>2017</v>
      </c>
      <c r="B1544" s="12" t="s">
        <v>393</v>
      </c>
      <c r="C1544" s="12" t="s">
        <v>394</v>
      </c>
      <c r="D1544" s="7">
        <v>1295</v>
      </c>
      <c r="E1544" s="8">
        <v>1.83</v>
      </c>
      <c r="F1544" s="57"/>
      <c r="G1544" s="50"/>
    </row>
    <row r="1545" spans="1:7" x14ac:dyDescent="0.25">
      <c r="A1545" s="47">
        <v>2018</v>
      </c>
      <c r="B1545" s="2" t="s">
        <v>393</v>
      </c>
      <c r="C1545" s="2" t="s">
        <v>394</v>
      </c>
      <c r="D1545" s="7">
        <v>1251</v>
      </c>
      <c r="E1545" s="8">
        <v>1.71</v>
      </c>
      <c r="F1545" s="57"/>
      <c r="G1545" s="50"/>
    </row>
    <row r="1546" spans="1:7" x14ac:dyDescent="0.25">
      <c r="A1546" s="47">
        <v>2019</v>
      </c>
      <c r="B1546" s="2" t="s">
        <v>393</v>
      </c>
      <c r="C1546" s="2" t="s">
        <v>394</v>
      </c>
      <c r="D1546" s="7">
        <v>1220</v>
      </c>
      <c r="E1546" s="8">
        <v>1.63</v>
      </c>
      <c r="G1546" s="50"/>
    </row>
    <row r="1547" spans="1:7" x14ac:dyDescent="0.25">
      <c r="A1547" s="47">
        <v>2020</v>
      </c>
      <c r="B1547" s="2" t="s">
        <v>393</v>
      </c>
      <c r="C1547" s="2" t="s">
        <v>394</v>
      </c>
      <c r="D1547" s="3">
        <v>1224</v>
      </c>
      <c r="E1547" s="4">
        <v>1.58</v>
      </c>
      <c r="F1547" s="57"/>
      <c r="G1547" s="50"/>
    </row>
    <row r="1548" spans="1:7" x14ac:dyDescent="0.25">
      <c r="A1548" s="47">
        <v>2021</v>
      </c>
      <c r="B1548" s="47" t="s">
        <v>393</v>
      </c>
      <c r="C1548" s="47" t="s">
        <v>394</v>
      </c>
      <c r="D1548" s="58">
        <v>1273</v>
      </c>
      <c r="E1548" s="60">
        <v>1.61</v>
      </c>
      <c r="F1548" s="57"/>
      <c r="G1548" s="50"/>
    </row>
    <row r="1549" spans="1:7" x14ac:dyDescent="0.25">
      <c r="A1549" s="47">
        <v>2022</v>
      </c>
      <c r="B1549" s="47" t="s">
        <v>393</v>
      </c>
      <c r="C1549" s="47" t="s">
        <v>394</v>
      </c>
      <c r="D1549" s="58">
        <v>1223</v>
      </c>
      <c r="E1549" s="61">
        <v>1.53</v>
      </c>
      <c r="G1549" s="55"/>
    </row>
    <row r="1550" spans="1:7" x14ac:dyDescent="0.25">
      <c r="A1550" s="47">
        <v>2023</v>
      </c>
      <c r="B1550" s="47" t="s">
        <v>393</v>
      </c>
      <c r="C1550" s="47" t="s">
        <v>394</v>
      </c>
      <c r="D1550" s="58">
        <v>1181</v>
      </c>
      <c r="E1550" s="47">
        <v>1.46</v>
      </c>
      <c r="F1550" s="47">
        <v>8.1</v>
      </c>
      <c r="G1550" s="49">
        <v>49.2</v>
      </c>
    </row>
    <row r="1551" spans="1:7" x14ac:dyDescent="0.25">
      <c r="A1551" s="47">
        <v>2015</v>
      </c>
      <c r="B1551" s="12" t="s">
        <v>777</v>
      </c>
      <c r="C1551" s="12" t="s">
        <v>778</v>
      </c>
      <c r="D1551" s="58">
        <v>1004</v>
      </c>
      <c r="E1551" s="60">
        <v>2.16</v>
      </c>
      <c r="G1551" s="49"/>
    </row>
    <row r="1552" spans="1:7" x14ac:dyDescent="0.25">
      <c r="A1552" s="47">
        <v>2016</v>
      </c>
      <c r="B1552" s="12" t="s">
        <v>777</v>
      </c>
      <c r="C1552" s="12" t="s">
        <v>778</v>
      </c>
      <c r="D1552" s="13">
        <v>1004</v>
      </c>
      <c r="E1552" s="14">
        <v>2.15</v>
      </c>
      <c r="G1552" s="49"/>
    </row>
    <row r="1553" spans="1:7" x14ac:dyDescent="0.25">
      <c r="A1553" s="47">
        <v>2017</v>
      </c>
      <c r="B1553" s="12" t="s">
        <v>777</v>
      </c>
      <c r="C1553" s="12" t="s">
        <v>778</v>
      </c>
      <c r="D1553" s="7">
        <v>962</v>
      </c>
      <c r="E1553" s="8">
        <v>2.04</v>
      </c>
      <c r="F1553" s="57"/>
      <c r="G1553" s="50"/>
    </row>
    <row r="1554" spans="1:7" x14ac:dyDescent="0.25">
      <c r="A1554" s="47">
        <v>2018</v>
      </c>
      <c r="B1554" s="2" t="s">
        <v>777</v>
      </c>
      <c r="C1554" s="2" t="s">
        <v>778</v>
      </c>
      <c r="D1554" s="7">
        <v>888</v>
      </c>
      <c r="E1554" s="8">
        <v>1.86</v>
      </c>
      <c r="F1554" s="57"/>
      <c r="G1554" s="50"/>
    </row>
    <row r="1555" spans="1:7" x14ac:dyDescent="0.25">
      <c r="A1555" s="47">
        <v>2019</v>
      </c>
      <c r="B1555" s="2" t="s">
        <v>777</v>
      </c>
      <c r="C1555" s="2" t="s">
        <v>778</v>
      </c>
      <c r="D1555" s="7">
        <v>956</v>
      </c>
      <c r="E1555" s="8">
        <v>1.97</v>
      </c>
      <c r="G1555" s="50"/>
    </row>
    <row r="1556" spans="1:7" x14ac:dyDescent="0.25">
      <c r="A1556" s="47">
        <v>2015</v>
      </c>
      <c r="B1556" s="12" t="s">
        <v>779</v>
      </c>
      <c r="C1556" s="12" t="s">
        <v>780</v>
      </c>
      <c r="D1556" s="58">
        <v>763</v>
      </c>
      <c r="E1556" s="60">
        <v>1.91</v>
      </c>
      <c r="G1556" s="49"/>
    </row>
    <row r="1557" spans="1:7" x14ac:dyDescent="0.25">
      <c r="A1557" s="47">
        <v>2016</v>
      </c>
      <c r="B1557" s="12" t="s">
        <v>779</v>
      </c>
      <c r="C1557" s="12" t="s">
        <v>780</v>
      </c>
      <c r="D1557" s="13">
        <v>819</v>
      </c>
      <c r="E1557" s="14">
        <v>2</v>
      </c>
      <c r="G1557" s="49"/>
    </row>
    <row r="1558" spans="1:7" x14ac:dyDescent="0.25">
      <c r="A1558" s="47">
        <v>2017</v>
      </c>
      <c r="B1558" s="12" t="s">
        <v>779</v>
      </c>
      <c r="C1558" s="12" t="s">
        <v>780</v>
      </c>
      <c r="D1558" s="7">
        <v>824</v>
      </c>
      <c r="E1558" s="8">
        <v>1.93</v>
      </c>
      <c r="F1558" s="57"/>
      <c r="G1558" s="50"/>
    </row>
    <row r="1559" spans="1:7" x14ac:dyDescent="0.25">
      <c r="A1559" s="47">
        <v>2018</v>
      </c>
      <c r="B1559" s="2" t="s">
        <v>779</v>
      </c>
      <c r="C1559" s="2" t="s">
        <v>780</v>
      </c>
      <c r="D1559" s="7">
        <v>903</v>
      </c>
      <c r="E1559" s="8">
        <v>2.0099999999999998</v>
      </c>
      <c r="F1559" s="57"/>
      <c r="G1559" s="50"/>
    </row>
    <row r="1560" spans="1:7" x14ac:dyDescent="0.25">
      <c r="A1560" s="47">
        <v>2019</v>
      </c>
      <c r="B1560" s="2" t="s">
        <v>779</v>
      </c>
      <c r="C1560" s="2" t="s">
        <v>780</v>
      </c>
      <c r="D1560" s="7">
        <v>861</v>
      </c>
      <c r="E1560" s="8">
        <v>1.85</v>
      </c>
      <c r="G1560" s="50"/>
    </row>
    <row r="1561" spans="1:7" x14ac:dyDescent="0.25">
      <c r="A1561" s="47">
        <v>2015</v>
      </c>
      <c r="B1561" s="12" t="s">
        <v>781</v>
      </c>
      <c r="C1561" s="12" t="s">
        <v>782</v>
      </c>
      <c r="D1561" s="58">
        <v>901</v>
      </c>
      <c r="E1561" s="60">
        <v>1.87</v>
      </c>
      <c r="G1561" s="49"/>
    </row>
    <row r="1562" spans="1:7" x14ac:dyDescent="0.25">
      <c r="A1562" s="47">
        <v>2016</v>
      </c>
      <c r="B1562" s="12" t="s">
        <v>781</v>
      </c>
      <c r="C1562" s="12" t="s">
        <v>782</v>
      </c>
      <c r="D1562" s="13">
        <v>997</v>
      </c>
      <c r="E1562" s="14">
        <v>2.0499999999999998</v>
      </c>
      <c r="G1562" s="49"/>
    </row>
    <row r="1563" spans="1:7" x14ac:dyDescent="0.25">
      <c r="A1563" s="47">
        <v>2017</v>
      </c>
      <c r="B1563" s="12" t="s">
        <v>781</v>
      </c>
      <c r="C1563" s="12" t="s">
        <v>782</v>
      </c>
      <c r="D1563" s="7">
        <v>970</v>
      </c>
      <c r="E1563" s="8">
        <v>1.94</v>
      </c>
      <c r="F1563" s="57"/>
      <c r="G1563" s="50"/>
    </row>
    <row r="1564" spans="1:7" x14ac:dyDescent="0.25">
      <c r="A1564" s="47">
        <v>2018</v>
      </c>
      <c r="B1564" s="2" t="s">
        <v>781</v>
      </c>
      <c r="C1564" s="2" t="s">
        <v>782</v>
      </c>
      <c r="D1564" s="7">
        <v>910</v>
      </c>
      <c r="E1564" s="8">
        <v>1.81</v>
      </c>
      <c r="F1564" s="57"/>
      <c r="G1564" s="50"/>
    </row>
    <row r="1565" spans="1:7" x14ac:dyDescent="0.25">
      <c r="A1565" s="47">
        <v>2019</v>
      </c>
      <c r="B1565" s="2" t="s">
        <v>781</v>
      </c>
      <c r="C1565" s="2" t="s">
        <v>782</v>
      </c>
      <c r="D1565" s="7">
        <v>895</v>
      </c>
      <c r="E1565" s="8">
        <v>1.76</v>
      </c>
      <c r="G1565" s="50"/>
    </row>
    <row r="1566" spans="1:7" x14ac:dyDescent="0.25">
      <c r="A1566" s="47">
        <v>2015</v>
      </c>
      <c r="B1566" s="12" t="s">
        <v>783</v>
      </c>
      <c r="C1566" s="12" t="s">
        <v>784</v>
      </c>
      <c r="D1566" s="58">
        <v>1272</v>
      </c>
      <c r="E1566" s="60">
        <v>2.1800000000000002</v>
      </c>
      <c r="G1566" s="49"/>
    </row>
    <row r="1567" spans="1:7" x14ac:dyDescent="0.25">
      <c r="A1567" s="47">
        <v>2016</v>
      </c>
      <c r="B1567" s="12" t="s">
        <v>783</v>
      </c>
      <c r="C1567" s="12" t="s">
        <v>784</v>
      </c>
      <c r="D1567" s="13">
        <v>1250</v>
      </c>
      <c r="E1567" s="14">
        <v>2.13</v>
      </c>
      <c r="G1567" s="49"/>
    </row>
    <row r="1568" spans="1:7" x14ac:dyDescent="0.25">
      <c r="A1568" s="47">
        <v>2017</v>
      </c>
      <c r="B1568" s="12" t="s">
        <v>783</v>
      </c>
      <c r="C1568" s="12" t="s">
        <v>784</v>
      </c>
      <c r="D1568" s="7">
        <v>1155</v>
      </c>
      <c r="E1568" s="8">
        <v>1.93</v>
      </c>
      <c r="F1568" s="57"/>
      <c r="G1568" s="50"/>
    </row>
    <row r="1569" spans="1:7" x14ac:dyDescent="0.25">
      <c r="A1569" s="47">
        <v>2018</v>
      </c>
      <c r="B1569" s="2" t="s">
        <v>783</v>
      </c>
      <c r="C1569" s="2" t="s">
        <v>784</v>
      </c>
      <c r="D1569" s="7">
        <v>1191</v>
      </c>
      <c r="E1569" s="8">
        <v>1.95</v>
      </c>
      <c r="F1569" s="57"/>
      <c r="G1569" s="50"/>
    </row>
    <row r="1570" spans="1:7" x14ac:dyDescent="0.25">
      <c r="A1570" s="47">
        <v>2019</v>
      </c>
      <c r="B1570" s="2" t="s">
        <v>783</v>
      </c>
      <c r="C1570" s="2" t="s">
        <v>784</v>
      </c>
      <c r="D1570" s="7">
        <v>1213</v>
      </c>
      <c r="E1570" s="8">
        <v>1.99</v>
      </c>
      <c r="G1570" s="50"/>
    </row>
    <row r="1571" spans="1:7" x14ac:dyDescent="0.25">
      <c r="A1571" s="47">
        <v>2015</v>
      </c>
      <c r="B1571" s="12" t="s">
        <v>785</v>
      </c>
      <c r="C1571" s="12" t="s">
        <v>786</v>
      </c>
      <c r="D1571" s="58">
        <v>3249</v>
      </c>
      <c r="E1571" s="60">
        <v>2.0099999999999998</v>
      </c>
      <c r="G1571" s="49"/>
    </row>
    <row r="1572" spans="1:7" x14ac:dyDescent="0.25">
      <c r="A1572" s="47">
        <v>2016</v>
      </c>
      <c r="B1572" s="12" t="s">
        <v>785</v>
      </c>
      <c r="C1572" s="12" t="s">
        <v>786</v>
      </c>
      <c r="D1572" s="13">
        <v>3278</v>
      </c>
      <c r="E1572" s="14">
        <v>2.02</v>
      </c>
      <c r="G1572" s="49"/>
    </row>
    <row r="1573" spans="1:7" x14ac:dyDescent="0.25">
      <c r="A1573" s="47">
        <v>2017</v>
      </c>
      <c r="B1573" s="12" t="s">
        <v>785</v>
      </c>
      <c r="C1573" s="12" t="s">
        <v>786</v>
      </c>
      <c r="D1573" s="7">
        <v>3169</v>
      </c>
      <c r="E1573" s="8">
        <v>2.0099999999999998</v>
      </c>
      <c r="F1573" s="57"/>
      <c r="G1573" s="50"/>
    </row>
    <row r="1574" spans="1:7" x14ac:dyDescent="0.25">
      <c r="A1574" s="47">
        <v>2018</v>
      </c>
      <c r="B1574" s="2" t="s">
        <v>785</v>
      </c>
      <c r="C1574" s="2" t="s">
        <v>786</v>
      </c>
      <c r="D1574" s="7">
        <v>3000</v>
      </c>
      <c r="E1574" s="8">
        <v>1.95</v>
      </c>
      <c r="F1574" s="57"/>
      <c r="G1574" s="50"/>
    </row>
    <row r="1575" spans="1:7" x14ac:dyDescent="0.25">
      <c r="A1575" s="47">
        <v>2019</v>
      </c>
      <c r="B1575" s="2" t="s">
        <v>785</v>
      </c>
      <c r="C1575" s="2" t="s">
        <v>786</v>
      </c>
      <c r="D1575" s="7">
        <v>2909</v>
      </c>
      <c r="E1575" s="8">
        <v>1.96</v>
      </c>
      <c r="G1575" s="50"/>
    </row>
    <row r="1576" spans="1:7" x14ac:dyDescent="0.25">
      <c r="A1576" s="47">
        <v>2015</v>
      </c>
      <c r="B1576" s="12" t="s">
        <v>787</v>
      </c>
      <c r="C1576" s="12" t="s">
        <v>788</v>
      </c>
      <c r="D1576" s="58">
        <v>886</v>
      </c>
      <c r="E1576" s="60">
        <v>1.93</v>
      </c>
      <c r="G1576" s="49"/>
    </row>
    <row r="1577" spans="1:7" x14ac:dyDescent="0.25">
      <c r="A1577" s="47">
        <v>2016</v>
      </c>
      <c r="B1577" s="12" t="s">
        <v>787</v>
      </c>
      <c r="C1577" s="12" t="s">
        <v>788</v>
      </c>
      <c r="D1577" s="13">
        <v>806</v>
      </c>
      <c r="E1577" s="14">
        <v>1.76</v>
      </c>
      <c r="G1577" s="49"/>
    </row>
    <row r="1578" spans="1:7" x14ac:dyDescent="0.25">
      <c r="A1578" s="47">
        <v>2017</v>
      </c>
      <c r="B1578" s="12" t="s">
        <v>787</v>
      </c>
      <c r="C1578" s="12" t="s">
        <v>788</v>
      </c>
      <c r="D1578" s="7">
        <v>865</v>
      </c>
      <c r="E1578" s="8">
        <v>1.85</v>
      </c>
      <c r="F1578" s="57"/>
      <c r="G1578" s="50"/>
    </row>
    <row r="1579" spans="1:7" x14ac:dyDescent="0.25">
      <c r="A1579" s="47">
        <v>2018</v>
      </c>
      <c r="B1579" s="2" t="s">
        <v>787</v>
      </c>
      <c r="C1579" s="2" t="s">
        <v>788</v>
      </c>
      <c r="D1579" s="7">
        <v>909</v>
      </c>
      <c r="E1579" s="8">
        <v>1.85</v>
      </c>
      <c r="F1579" s="57"/>
      <c r="G1579" s="50"/>
    </row>
    <row r="1580" spans="1:7" x14ac:dyDescent="0.25">
      <c r="A1580" s="47">
        <v>2019</v>
      </c>
      <c r="B1580" s="2" t="s">
        <v>787</v>
      </c>
      <c r="C1580" s="2" t="s">
        <v>788</v>
      </c>
      <c r="D1580" s="7">
        <v>860</v>
      </c>
      <c r="E1580" s="8">
        <v>1.69</v>
      </c>
      <c r="G1580" s="50"/>
    </row>
    <row r="1581" spans="1:7" x14ac:dyDescent="0.25">
      <c r="A1581" s="47">
        <v>2015</v>
      </c>
      <c r="B1581" s="12" t="s">
        <v>789</v>
      </c>
      <c r="C1581" s="12" t="s">
        <v>790</v>
      </c>
      <c r="D1581" s="58">
        <v>979</v>
      </c>
      <c r="E1581" s="60">
        <v>2.1800000000000002</v>
      </c>
      <c r="G1581" s="49"/>
    </row>
    <row r="1582" spans="1:7" x14ac:dyDescent="0.25">
      <c r="A1582" s="47">
        <v>2016</v>
      </c>
      <c r="B1582" s="12" t="s">
        <v>789</v>
      </c>
      <c r="C1582" s="12" t="s">
        <v>790</v>
      </c>
      <c r="D1582" s="13">
        <v>959</v>
      </c>
      <c r="E1582" s="14">
        <v>2.13</v>
      </c>
      <c r="G1582" s="49"/>
    </row>
    <row r="1583" spans="1:7" x14ac:dyDescent="0.25">
      <c r="A1583" s="47">
        <v>2017</v>
      </c>
      <c r="B1583" s="12" t="s">
        <v>789</v>
      </c>
      <c r="C1583" s="12" t="s">
        <v>790</v>
      </c>
      <c r="D1583" s="7">
        <v>952</v>
      </c>
      <c r="E1583" s="8">
        <v>2.08</v>
      </c>
      <c r="F1583" s="57"/>
      <c r="G1583" s="50"/>
    </row>
    <row r="1584" spans="1:7" x14ac:dyDescent="0.25">
      <c r="A1584" s="47">
        <v>2018</v>
      </c>
      <c r="B1584" s="2" t="s">
        <v>789</v>
      </c>
      <c r="C1584" s="2" t="s">
        <v>790</v>
      </c>
      <c r="D1584" s="7">
        <v>891</v>
      </c>
      <c r="E1584" s="8">
        <v>1.96</v>
      </c>
      <c r="F1584" s="57"/>
      <c r="G1584" s="50"/>
    </row>
    <row r="1585" spans="1:7" x14ac:dyDescent="0.25">
      <c r="A1585" s="47">
        <v>2019</v>
      </c>
      <c r="B1585" s="2" t="s">
        <v>789</v>
      </c>
      <c r="C1585" s="2" t="s">
        <v>790</v>
      </c>
      <c r="D1585" s="7">
        <v>916</v>
      </c>
      <c r="E1585" s="8">
        <v>2.06</v>
      </c>
      <c r="G1585" s="50"/>
    </row>
    <row r="1586" spans="1:7" x14ac:dyDescent="0.25">
      <c r="A1586" s="47">
        <v>2015</v>
      </c>
      <c r="B1586" s="12" t="s">
        <v>741</v>
      </c>
      <c r="C1586" s="12" t="s">
        <v>742</v>
      </c>
      <c r="D1586" s="58">
        <v>464</v>
      </c>
      <c r="E1586" s="60">
        <v>1.9</v>
      </c>
      <c r="G1586" s="49"/>
    </row>
    <row r="1587" spans="1:7" x14ac:dyDescent="0.25">
      <c r="A1587" s="47">
        <v>2016</v>
      </c>
      <c r="B1587" s="12" t="s">
        <v>741</v>
      </c>
      <c r="C1587" s="12" t="s">
        <v>742</v>
      </c>
      <c r="D1587" s="13">
        <v>432</v>
      </c>
      <c r="E1587" s="14">
        <v>1.74</v>
      </c>
      <c r="G1587" s="49"/>
    </row>
    <row r="1588" spans="1:7" x14ac:dyDescent="0.25">
      <c r="A1588" s="47">
        <v>2017</v>
      </c>
      <c r="B1588" s="12" t="s">
        <v>741</v>
      </c>
      <c r="C1588" s="12" t="s">
        <v>742</v>
      </c>
      <c r="D1588" s="7">
        <v>465</v>
      </c>
      <c r="E1588" s="8">
        <v>1.85</v>
      </c>
      <c r="F1588" s="57"/>
      <c r="G1588" s="50"/>
    </row>
    <row r="1589" spans="1:7" x14ac:dyDescent="0.25">
      <c r="A1589" s="47">
        <v>2018</v>
      </c>
      <c r="B1589" s="2" t="s">
        <v>741</v>
      </c>
      <c r="C1589" s="2" t="s">
        <v>742</v>
      </c>
      <c r="D1589" s="7">
        <v>470</v>
      </c>
      <c r="E1589" s="8">
        <v>1.84</v>
      </c>
      <c r="F1589" s="57"/>
      <c r="G1589" s="50"/>
    </row>
    <row r="1590" spans="1:7" x14ac:dyDescent="0.25">
      <c r="A1590" s="47">
        <v>2019</v>
      </c>
      <c r="B1590" s="2" t="s">
        <v>741</v>
      </c>
      <c r="C1590" s="2" t="s">
        <v>742</v>
      </c>
      <c r="D1590" s="7">
        <v>419</v>
      </c>
      <c r="E1590" s="8">
        <v>1.61</v>
      </c>
      <c r="G1590" s="50"/>
    </row>
    <row r="1591" spans="1:7" x14ac:dyDescent="0.25">
      <c r="A1591" s="47">
        <v>2020</v>
      </c>
      <c r="B1591" s="2" t="s">
        <v>741</v>
      </c>
      <c r="C1591" s="2" t="s">
        <v>742</v>
      </c>
      <c r="D1591" s="3">
        <v>411</v>
      </c>
      <c r="E1591" s="4">
        <v>1.58</v>
      </c>
      <c r="F1591" s="57"/>
      <c r="G1591" s="50"/>
    </row>
    <row r="1592" spans="1:7" x14ac:dyDescent="0.25">
      <c r="A1592" s="47">
        <v>2021</v>
      </c>
      <c r="B1592" s="47" t="s">
        <v>741</v>
      </c>
      <c r="C1592" s="47" t="s">
        <v>742</v>
      </c>
      <c r="D1592" s="58">
        <v>399</v>
      </c>
      <c r="E1592" s="60">
        <v>1.49</v>
      </c>
      <c r="F1592" s="57"/>
      <c r="G1592" s="50"/>
    </row>
    <row r="1593" spans="1:7" x14ac:dyDescent="0.25">
      <c r="A1593" s="47">
        <v>2022</v>
      </c>
      <c r="B1593" s="47" t="s">
        <v>741</v>
      </c>
      <c r="C1593" s="47" t="s">
        <v>742</v>
      </c>
      <c r="D1593" s="58">
        <v>420</v>
      </c>
      <c r="E1593" s="61">
        <v>1.54</v>
      </c>
      <c r="G1593" s="54"/>
    </row>
    <row r="1594" spans="1:7" x14ac:dyDescent="0.25">
      <c r="A1594" s="47">
        <v>2015</v>
      </c>
      <c r="B1594" s="12" t="s">
        <v>743</v>
      </c>
      <c r="C1594" s="12" t="s">
        <v>744</v>
      </c>
      <c r="D1594" s="58">
        <v>764</v>
      </c>
      <c r="E1594" s="60">
        <v>1.85</v>
      </c>
      <c r="G1594" s="49"/>
    </row>
    <row r="1595" spans="1:7" x14ac:dyDescent="0.25">
      <c r="A1595" s="47">
        <v>2016</v>
      </c>
      <c r="B1595" s="12" t="s">
        <v>743</v>
      </c>
      <c r="C1595" s="12" t="s">
        <v>744</v>
      </c>
      <c r="D1595" s="13">
        <v>803</v>
      </c>
      <c r="E1595" s="14">
        <v>1.93</v>
      </c>
      <c r="G1595" s="49"/>
    </row>
    <row r="1596" spans="1:7" x14ac:dyDescent="0.25">
      <c r="A1596" s="47">
        <v>2017</v>
      </c>
      <c r="B1596" s="12" t="s">
        <v>743</v>
      </c>
      <c r="C1596" s="12" t="s">
        <v>744</v>
      </c>
      <c r="D1596" s="7">
        <v>769</v>
      </c>
      <c r="E1596" s="8">
        <v>1.84</v>
      </c>
      <c r="F1596" s="57"/>
      <c r="G1596" s="50"/>
    </row>
    <row r="1597" spans="1:7" x14ac:dyDescent="0.25">
      <c r="A1597" s="47">
        <v>2018</v>
      </c>
      <c r="B1597" s="2" t="s">
        <v>743</v>
      </c>
      <c r="C1597" s="2" t="s">
        <v>744</v>
      </c>
      <c r="D1597" s="7">
        <v>720</v>
      </c>
      <c r="E1597" s="8">
        <v>1.7</v>
      </c>
      <c r="F1597" s="57"/>
      <c r="G1597" s="50"/>
    </row>
    <row r="1598" spans="1:7" x14ac:dyDescent="0.25">
      <c r="A1598" s="47">
        <v>2019</v>
      </c>
      <c r="B1598" s="2" t="s">
        <v>743</v>
      </c>
      <c r="C1598" s="2" t="s">
        <v>744</v>
      </c>
      <c r="D1598" s="7">
        <v>645</v>
      </c>
      <c r="E1598" s="8">
        <v>1.52</v>
      </c>
      <c r="G1598" s="50"/>
    </row>
    <row r="1599" spans="1:7" x14ac:dyDescent="0.25">
      <c r="A1599" s="47">
        <v>2020</v>
      </c>
      <c r="B1599" s="2" t="s">
        <v>743</v>
      </c>
      <c r="C1599" s="2" t="s">
        <v>744</v>
      </c>
      <c r="D1599" s="3">
        <v>625</v>
      </c>
      <c r="E1599" s="4">
        <v>1.45</v>
      </c>
      <c r="F1599" s="57"/>
      <c r="G1599" s="50"/>
    </row>
    <row r="1600" spans="1:7" x14ac:dyDescent="0.25">
      <c r="A1600" s="47">
        <v>2021</v>
      </c>
      <c r="B1600" s="47" t="s">
        <v>743</v>
      </c>
      <c r="C1600" s="47" t="s">
        <v>744</v>
      </c>
      <c r="D1600" s="58">
        <v>691</v>
      </c>
      <c r="E1600" s="60">
        <v>1.55</v>
      </c>
      <c r="F1600" s="57"/>
      <c r="G1600" s="50"/>
    </row>
    <row r="1601" spans="1:7" x14ac:dyDescent="0.25">
      <c r="A1601" s="47">
        <v>2022</v>
      </c>
      <c r="B1601" s="47" t="s">
        <v>743</v>
      </c>
      <c r="C1601" s="47" t="s">
        <v>744</v>
      </c>
      <c r="D1601" s="58">
        <v>700</v>
      </c>
      <c r="E1601" s="61">
        <v>1.56</v>
      </c>
      <c r="G1601" s="54"/>
    </row>
    <row r="1602" spans="1:7" x14ac:dyDescent="0.25">
      <c r="A1602" s="47">
        <v>2015</v>
      </c>
      <c r="B1602" s="12" t="s">
        <v>745</v>
      </c>
      <c r="C1602" s="12" t="s">
        <v>746</v>
      </c>
      <c r="D1602" s="58">
        <v>1494</v>
      </c>
      <c r="E1602" s="60">
        <v>1.95</v>
      </c>
      <c r="G1602" s="49"/>
    </row>
    <row r="1603" spans="1:7" x14ac:dyDescent="0.25">
      <c r="A1603" s="47">
        <v>2016</v>
      </c>
      <c r="B1603" s="12" t="s">
        <v>745</v>
      </c>
      <c r="C1603" s="12" t="s">
        <v>746</v>
      </c>
      <c r="D1603" s="13">
        <v>1475</v>
      </c>
      <c r="E1603" s="14">
        <v>1.98</v>
      </c>
      <c r="G1603" s="49"/>
    </row>
    <row r="1604" spans="1:7" x14ac:dyDescent="0.25">
      <c r="A1604" s="47">
        <v>2017</v>
      </c>
      <c r="B1604" s="12" t="s">
        <v>745</v>
      </c>
      <c r="C1604" s="12" t="s">
        <v>746</v>
      </c>
      <c r="D1604" s="7">
        <v>1400</v>
      </c>
      <c r="E1604" s="8">
        <v>1.78</v>
      </c>
      <c r="F1604" s="57"/>
      <c r="G1604" s="50"/>
    </row>
    <row r="1605" spans="1:7" x14ac:dyDescent="0.25">
      <c r="A1605" s="47">
        <v>2018</v>
      </c>
      <c r="B1605" s="2" t="s">
        <v>745</v>
      </c>
      <c r="C1605" s="2" t="s">
        <v>746</v>
      </c>
      <c r="D1605" s="7">
        <v>1357</v>
      </c>
      <c r="E1605" s="8">
        <v>1.72</v>
      </c>
      <c r="F1605" s="57"/>
      <c r="G1605" s="50"/>
    </row>
    <row r="1606" spans="1:7" x14ac:dyDescent="0.25">
      <c r="A1606" s="47">
        <v>2019</v>
      </c>
      <c r="B1606" s="2" t="s">
        <v>745</v>
      </c>
      <c r="C1606" s="2" t="s">
        <v>746</v>
      </c>
      <c r="D1606" s="7">
        <v>1284</v>
      </c>
      <c r="E1606" s="8">
        <v>1.67</v>
      </c>
      <c r="G1606" s="50"/>
    </row>
    <row r="1607" spans="1:7" x14ac:dyDescent="0.25">
      <c r="A1607" s="47">
        <v>2020</v>
      </c>
      <c r="B1607" s="2" t="s">
        <v>745</v>
      </c>
      <c r="C1607" s="2" t="s">
        <v>746</v>
      </c>
      <c r="D1607" s="3">
        <v>1257</v>
      </c>
      <c r="E1607" s="4">
        <v>1.64</v>
      </c>
      <c r="F1607" s="57"/>
      <c r="G1607" s="50"/>
    </row>
    <row r="1608" spans="1:7" x14ac:dyDescent="0.25">
      <c r="A1608" s="47">
        <v>2021</v>
      </c>
      <c r="B1608" s="47" t="s">
        <v>745</v>
      </c>
      <c r="C1608" s="47" t="s">
        <v>746</v>
      </c>
      <c r="D1608" s="58">
        <v>1356</v>
      </c>
      <c r="E1608" s="60">
        <v>1.59</v>
      </c>
      <c r="F1608" s="57"/>
      <c r="G1608" s="50"/>
    </row>
    <row r="1609" spans="1:7" x14ac:dyDescent="0.25">
      <c r="A1609" s="47">
        <v>2022</v>
      </c>
      <c r="B1609" s="47" t="s">
        <v>745</v>
      </c>
      <c r="C1609" s="47" t="s">
        <v>746</v>
      </c>
      <c r="D1609" s="58">
        <v>1204</v>
      </c>
      <c r="E1609" s="61">
        <v>1.39</v>
      </c>
      <c r="G1609" s="55"/>
    </row>
    <row r="1610" spans="1:7" x14ac:dyDescent="0.25">
      <c r="A1610" s="47">
        <v>2015</v>
      </c>
      <c r="B1610" s="12" t="s">
        <v>747</v>
      </c>
      <c r="C1610" s="12" t="s">
        <v>748</v>
      </c>
      <c r="D1610" s="58">
        <v>540</v>
      </c>
      <c r="E1610" s="60">
        <v>2.13</v>
      </c>
      <c r="G1610" s="49"/>
    </row>
    <row r="1611" spans="1:7" x14ac:dyDescent="0.25">
      <c r="A1611" s="47">
        <v>2016</v>
      </c>
      <c r="B1611" s="12" t="s">
        <v>747</v>
      </c>
      <c r="C1611" s="12" t="s">
        <v>748</v>
      </c>
      <c r="D1611" s="13">
        <v>555</v>
      </c>
      <c r="E1611" s="14">
        <v>2.14</v>
      </c>
      <c r="G1611" s="49"/>
    </row>
    <row r="1612" spans="1:7" x14ac:dyDescent="0.25">
      <c r="A1612" s="47">
        <v>2017</v>
      </c>
      <c r="B1612" s="12" t="s">
        <v>747</v>
      </c>
      <c r="C1612" s="12" t="s">
        <v>748</v>
      </c>
      <c r="D1612" s="7">
        <v>503</v>
      </c>
      <c r="E1612" s="8">
        <v>1.91</v>
      </c>
      <c r="F1612" s="57"/>
      <c r="G1612" s="50"/>
    </row>
    <row r="1613" spans="1:7" x14ac:dyDescent="0.25">
      <c r="A1613" s="47">
        <v>2018</v>
      </c>
      <c r="B1613" s="2" t="s">
        <v>747</v>
      </c>
      <c r="C1613" s="2" t="s">
        <v>748</v>
      </c>
      <c r="D1613" s="7">
        <v>513</v>
      </c>
      <c r="E1613" s="8">
        <v>2.0099999999999998</v>
      </c>
      <c r="F1613" s="57"/>
      <c r="G1613" s="50"/>
    </row>
    <row r="1614" spans="1:7" x14ac:dyDescent="0.25">
      <c r="A1614" s="47">
        <v>2019</v>
      </c>
      <c r="B1614" s="2" t="s">
        <v>747</v>
      </c>
      <c r="C1614" s="2" t="s">
        <v>748</v>
      </c>
      <c r="D1614" s="7">
        <v>417</v>
      </c>
      <c r="E1614" s="8">
        <v>1.63</v>
      </c>
      <c r="G1614" s="50"/>
    </row>
    <row r="1615" spans="1:7" x14ac:dyDescent="0.25">
      <c r="A1615" s="47">
        <v>2020</v>
      </c>
      <c r="B1615" s="2" t="s">
        <v>747</v>
      </c>
      <c r="C1615" s="2" t="s">
        <v>748</v>
      </c>
      <c r="D1615" s="3">
        <v>410</v>
      </c>
      <c r="E1615" s="4">
        <v>1.62</v>
      </c>
      <c r="F1615" s="57"/>
      <c r="G1615" s="50"/>
    </row>
    <row r="1616" spans="1:7" x14ac:dyDescent="0.25">
      <c r="A1616" s="47">
        <v>2021</v>
      </c>
      <c r="B1616" s="47" t="s">
        <v>747</v>
      </c>
      <c r="C1616" s="47" t="s">
        <v>748</v>
      </c>
      <c r="D1616" s="58">
        <v>450</v>
      </c>
      <c r="E1616" s="60">
        <v>1.76</v>
      </c>
      <c r="F1616" s="57"/>
      <c r="G1616" s="50"/>
    </row>
    <row r="1617" spans="1:7" x14ac:dyDescent="0.25">
      <c r="A1617" s="47">
        <v>2022</v>
      </c>
      <c r="B1617" s="47" t="s">
        <v>747</v>
      </c>
      <c r="C1617" s="47" t="s">
        <v>748</v>
      </c>
      <c r="D1617" s="58">
        <v>384</v>
      </c>
      <c r="E1617" s="61">
        <v>1.54</v>
      </c>
      <c r="G1617" s="54"/>
    </row>
    <row r="1618" spans="1:7" x14ac:dyDescent="0.25">
      <c r="A1618" s="47">
        <v>2015</v>
      </c>
      <c r="B1618" s="12" t="s">
        <v>749</v>
      </c>
      <c r="C1618" s="12" t="s">
        <v>750</v>
      </c>
      <c r="D1618" s="58">
        <v>476</v>
      </c>
      <c r="E1618" s="60">
        <v>2</v>
      </c>
      <c r="G1618" s="49"/>
    </row>
    <row r="1619" spans="1:7" x14ac:dyDescent="0.25">
      <c r="A1619" s="47">
        <v>2016</v>
      </c>
      <c r="B1619" s="12" t="s">
        <v>749</v>
      </c>
      <c r="C1619" s="12" t="s">
        <v>750</v>
      </c>
      <c r="D1619" s="13">
        <v>439</v>
      </c>
      <c r="E1619" s="14">
        <v>1.8</v>
      </c>
      <c r="G1619" s="49"/>
    </row>
    <row r="1620" spans="1:7" x14ac:dyDescent="0.25">
      <c r="A1620" s="47">
        <v>2017</v>
      </c>
      <c r="B1620" s="12" t="s">
        <v>749</v>
      </c>
      <c r="C1620" s="12" t="s">
        <v>750</v>
      </c>
      <c r="D1620" s="7">
        <v>427</v>
      </c>
      <c r="E1620" s="8">
        <v>1.68</v>
      </c>
      <c r="F1620" s="57"/>
      <c r="G1620" s="50"/>
    </row>
    <row r="1621" spans="1:7" x14ac:dyDescent="0.25">
      <c r="A1621" s="47">
        <v>2018</v>
      </c>
      <c r="B1621" s="2" t="s">
        <v>749</v>
      </c>
      <c r="C1621" s="2" t="s">
        <v>750</v>
      </c>
      <c r="D1621" s="7">
        <v>413</v>
      </c>
      <c r="E1621" s="8">
        <v>1.59</v>
      </c>
      <c r="F1621" s="57"/>
      <c r="G1621" s="50"/>
    </row>
    <row r="1622" spans="1:7" x14ac:dyDescent="0.25">
      <c r="A1622" s="47">
        <v>2019</v>
      </c>
      <c r="B1622" s="2" t="s">
        <v>749</v>
      </c>
      <c r="C1622" s="2" t="s">
        <v>750</v>
      </c>
      <c r="D1622" s="7">
        <v>460</v>
      </c>
      <c r="E1622" s="8">
        <v>1.76</v>
      </c>
      <c r="G1622" s="50"/>
    </row>
    <row r="1623" spans="1:7" x14ac:dyDescent="0.25">
      <c r="A1623" s="47">
        <v>2020</v>
      </c>
      <c r="B1623" s="2" t="s">
        <v>749</v>
      </c>
      <c r="C1623" s="2" t="s">
        <v>750</v>
      </c>
      <c r="D1623" s="3">
        <v>412</v>
      </c>
      <c r="E1623" s="4">
        <v>1.57</v>
      </c>
      <c r="F1623" s="57"/>
      <c r="G1623" s="50"/>
    </row>
    <row r="1624" spans="1:7" x14ac:dyDescent="0.25">
      <c r="A1624" s="47">
        <v>2021</v>
      </c>
      <c r="B1624" s="47" t="s">
        <v>749</v>
      </c>
      <c r="C1624" s="47" t="s">
        <v>750</v>
      </c>
      <c r="D1624" s="58">
        <v>412</v>
      </c>
      <c r="E1624" s="60">
        <v>1.53</v>
      </c>
      <c r="F1624" s="57"/>
      <c r="G1624" s="50"/>
    </row>
    <row r="1625" spans="1:7" x14ac:dyDescent="0.25">
      <c r="A1625" s="47">
        <v>2022</v>
      </c>
      <c r="B1625" s="47" t="s">
        <v>749</v>
      </c>
      <c r="C1625" s="47" t="s">
        <v>750</v>
      </c>
      <c r="D1625" s="58">
        <v>406</v>
      </c>
      <c r="E1625" s="61">
        <v>1.5</v>
      </c>
      <c r="G1625" s="54"/>
    </row>
    <row r="1626" spans="1:7" x14ac:dyDescent="0.25">
      <c r="A1626" s="47">
        <v>2015</v>
      </c>
      <c r="B1626" s="12" t="s">
        <v>751</v>
      </c>
      <c r="C1626" s="12" t="s">
        <v>752</v>
      </c>
      <c r="D1626" s="58">
        <v>976</v>
      </c>
      <c r="E1626" s="60">
        <v>1.81</v>
      </c>
      <c r="G1626" s="49"/>
    </row>
    <row r="1627" spans="1:7" x14ac:dyDescent="0.25">
      <c r="A1627" s="47">
        <v>2016</v>
      </c>
      <c r="B1627" s="12" t="s">
        <v>751</v>
      </c>
      <c r="C1627" s="12" t="s">
        <v>752</v>
      </c>
      <c r="D1627" s="13">
        <v>1034</v>
      </c>
      <c r="E1627" s="14">
        <v>1.97</v>
      </c>
      <c r="G1627" s="49"/>
    </row>
    <row r="1628" spans="1:7" x14ac:dyDescent="0.25">
      <c r="A1628" s="47">
        <v>2017</v>
      </c>
      <c r="B1628" s="12" t="s">
        <v>751</v>
      </c>
      <c r="C1628" s="12" t="s">
        <v>752</v>
      </c>
      <c r="D1628" s="7">
        <v>978</v>
      </c>
      <c r="E1628" s="8">
        <v>1.86</v>
      </c>
      <c r="F1628" s="57"/>
      <c r="G1628" s="50"/>
    </row>
    <row r="1629" spans="1:7" x14ac:dyDescent="0.25">
      <c r="A1629" s="47">
        <v>2018</v>
      </c>
      <c r="B1629" s="2" t="s">
        <v>751</v>
      </c>
      <c r="C1629" s="2" t="s">
        <v>752</v>
      </c>
      <c r="D1629" s="7">
        <v>918</v>
      </c>
      <c r="E1629" s="8">
        <v>1.74</v>
      </c>
      <c r="F1629" s="57"/>
      <c r="G1629" s="50"/>
    </row>
    <row r="1630" spans="1:7" x14ac:dyDescent="0.25">
      <c r="A1630" s="47">
        <v>2019</v>
      </c>
      <c r="B1630" s="2" t="s">
        <v>751</v>
      </c>
      <c r="C1630" s="2" t="s">
        <v>752</v>
      </c>
      <c r="D1630" s="7">
        <v>924</v>
      </c>
      <c r="E1630" s="8">
        <v>1.79</v>
      </c>
      <c r="G1630" s="50"/>
    </row>
    <row r="1631" spans="1:7" x14ac:dyDescent="0.25">
      <c r="A1631" s="47">
        <v>2020</v>
      </c>
      <c r="B1631" s="2" t="s">
        <v>751</v>
      </c>
      <c r="C1631" s="2" t="s">
        <v>752</v>
      </c>
      <c r="D1631" s="3">
        <v>894</v>
      </c>
      <c r="E1631" s="4">
        <v>1.72</v>
      </c>
      <c r="F1631" s="57"/>
      <c r="G1631" s="50"/>
    </row>
    <row r="1632" spans="1:7" x14ac:dyDescent="0.25">
      <c r="A1632" s="47">
        <v>2021</v>
      </c>
      <c r="B1632" s="47" t="s">
        <v>751</v>
      </c>
      <c r="C1632" s="47" t="s">
        <v>752</v>
      </c>
      <c r="D1632" s="58">
        <v>872</v>
      </c>
      <c r="E1632" s="60">
        <v>1.59</v>
      </c>
      <c r="F1632" s="57"/>
      <c r="G1632" s="50"/>
    </row>
    <row r="1633" spans="1:7" x14ac:dyDescent="0.25">
      <c r="A1633" s="47">
        <v>2022</v>
      </c>
      <c r="B1633" s="47" t="s">
        <v>751</v>
      </c>
      <c r="C1633" s="47" t="s">
        <v>752</v>
      </c>
      <c r="D1633" s="58">
        <v>860</v>
      </c>
      <c r="E1633" s="61">
        <v>1.59</v>
      </c>
      <c r="G1633" s="54"/>
    </row>
    <row r="1634" spans="1:7" x14ac:dyDescent="0.25">
      <c r="A1634" s="47">
        <v>2015</v>
      </c>
      <c r="B1634" s="12" t="s">
        <v>753</v>
      </c>
      <c r="C1634" s="12" t="s">
        <v>754</v>
      </c>
      <c r="D1634" s="58">
        <v>929</v>
      </c>
      <c r="E1634" s="60">
        <v>1.94</v>
      </c>
      <c r="G1634" s="49"/>
    </row>
    <row r="1635" spans="1:7" x14ac:dyDescent="0.25">
      <c r="A1635" s="47">
        <v>2016</v>
      </c>
      <c r="B1635" s="12" t="s">
        <v>753</v>
      </c>
      <c r="C1635" s="12" t="s">
        <v>754</v>
      </c>
      <c r="D1635" s="13">
        <v>974</v>
      </c>
      <c r="E1635" s="14">
        <v>2</v>
      </c>
      <c r="G1635" s="49"/>
    </row>
    <row r="1636" spans="1:7" x14ac:dyDescent="0.25">
      <c r="A1636" s="47">
        <v>2017</v>
      </c>
      <c r="B1636" s="12" t="s">
        <v>753</v>
      </c>
      <c r="C1636" s="12" t="s">
        <v>754</v>
      </c>
      <c r="D1636" s="7">
        <v>899</v>
      </c>
      <c r="E1636" s="8">
        <v>1.81</v>
      </c>
      <c r="F1636" s="57"/>
      <c r="G1636" s="50"/>
    </row>
    <row r="1637" spans="1:7" x14ac:dyDescent="0.25">
      <c r="A1637" s="47">
        <v>2018</v>
      </c>
      <c r="B1637" s="2" t="s">
        <v>753</v>
      </c>
      <c r="C1637" s="2" t="s">
        <v>754</v>
      </c>
      <c r="D1637" s="7">
        <v>921</v>
      </c>
      <c r="E1637" s="8">
        <v>1.81</v>
      </c>
      <c r="F1637" s="57"/>
      <c r="G1637" s="50"/>
    </row>
    <row r="1638" spans="1:7" x14ac:dyDescent="0.25">
      <c r="A1638" s="47">
        <v>2019</v>
      </c>
      <c r="B1638" s="2" t="s">
        <v>753</v>
      </c>
      <c r="C1638" s="2" t="s">
        <v>754</v>
      </c>
      <c r="D1638" s="7">
        <v>900</v>
      </c>
      <c r="E1638" s="8">
        <v>1.72</v>
      </c>
      <c r="G1638" s="50"/>
    </row>
    <row r="1639" spans="1:7" x14ac:dyDescent="0.25">
      <c r="A1639" s="47">
        <v>2020</v>
      </c>
      <c r="B1639" s="2" t="s">
        <v>753</v>
      </c>
      <c r="C1639" s="2" t="s">
        <v>754</v>
      </c>
      <c r="D1639" s="3">
        <v>885</v>
      </c>
      <c r="E1639" s="4">
        <v>1.66</v>
      </c>
      <c r="F1639" s="57"/>
      <c r="G1639" s="50"/>
    </row>
    <row r="1640" spans="1:7" x14ac:dyDescent="0.25">
      <c r="A1640" s="47">
        <v>2021</v>
      </c>
      <c r="B1640" s="47" t="s">
        <v>753</v>
      </c>
      <c r="C1640" s="47" t="s">
        <v>754</v>
      </c>
      <c r="D1640" s="58">
        <v>953</v>
      </c>
      <c r="E1640" s="60">
        <v>1.71</v>
      </c>
      <c r="F1640" s="57"/>
      <c r="G1640" s="50"/>
    </row>
    <row r="1641" spans="1:7" x14ac:dyDescent="0.25">
      <c r="A1641" s="47">
        <v>2022</v>
      </c>
      <c r="B1641" s="47" t="s">
        <v>753</v>
      </c>
      <c r="C1641" s="47" t="s">
        <v>754</v>
      </c>
      <c r="D1641" s="58">
        <v>960</v>
      </c>
      <c r="E1641" s="61">
        <v>1.69</v>
      </c>
      <c r="G1641" s="55"/>
    </row>
    <row r="1642" spans="1:7" x14ac:dyDescent="0.25">
      <c r="A1642" s="47">
        <v>2015</v>
      </c>
      <c r="B1642" s="12" t="s">
        <v>221</v>
      </c>
      <c r="C1642" s="12" t="s">
        <v>222</v>
      </c>
      <c r="D1642" s="58">
        <v>1488</v>
      </c>
      <c r="E1642" s="60">
        <v>1.94</v>
      </c>
      <c r="G1642" s="49"/>
    </row>
    <row r="1643" spans="1:7" x14ac:dyDescent="0.25">
      <c r="A1643" s="47">
        <v>2016</v>
      </c>
      <c r="B1643" s="12" t="s">
        <v>221</v>
      </c>
      <c r="C1643" s="12" t="s">
        <v>222</v>
      </c>
      <c r="D1643" s="13">
        <v>1442</v>
      </c>
      <c r="E1643" s="14">
        <v>1.87</v>
      </c>
      <c r="G1643" s="49"/>
    </row>
    <row r="1644" spans="1:7" x14ac:dyDescent="0.25">
      <c r="A1644" s="47">
        <v>2017</v>
      </c>
      <c r="B1644" s="12" t="s">
        <v>221</v>
      </c>
      <c r="C1644" s="12" t="s">
        <v>222</v>
      </c>
      <c r="D1644" s="7">
        <v>1477</v>
      </c>
      <c r="E1644" s="8">
        <v>1.86</v>
      </c>
      <c r="F1644" s="57"/>
      <c r="G1644" s="50"/>
    </row>
    <row r="1645" spans="1:7" x14ac:dyDescent="0.25">
      <c r="A1645" s="47">
        <v>2018</v>
      </c>
      <c r="B1645" s="2" t="s">
        <v>221</v>
      </c>
      <c r="C1645" s="2" t="s">
        <v>222</v>
      </c>
      <c r="D1645" s="7">
        <v>1341</v>
      </c>
      <c r="E1645" s="8">
        <v>1.68</v>
      </c>
      <c r="F1645" s="57"/>
      <c r="G1645" s="50"/>
    </row>
    <row r="1646" spans="1:7" x14ac:dyDescent="0.25">
      <c r="A1646" s="47">
        <v>2019</v>
      </c>
      <c r="B1646" s="2" t="s">
        <v>221</v>
      </c>
      <c r="C1646" s="2" t="s">
        <v>222</v>
      </c>
      <c r="D1646" s="7">
        <v>1361</v>
      </c>
      <c r="E1646" s="8">
        <v>1.68</v>
      </c>
      <c r="G1646" s="50"/>
    </row>
    <row r="1647" spans="1:7" x14ac:dyDescent="0.25">
      <c r="A1647" s="47">
        <v>2020</v>
      </c>
      <c r="B1647" s="2" t="s">
        <v>221</v>
      </c>
      <c r="C1647" s="2" t="s">
        <v>222</v>
      </c>
      <c r="D1647" s="3">
        <v>1238</v>
      </c>
      <c r="E1647" s="4">
        <v>1.54</v>
      </c>
      <c r="F1647" s="57"/>
      <c r="G1647" s="50"/>
    </row>
    <row r="1648" spans="1:7" x14ac:dyDescent="0.25">
      <c r="A1648" s="47">
        <v>2021</v>
      </c>
      <c r="B1648" s="47" t="s">
        <v>221</v>
      </c>
      <c r="C1648" s="47" t="s">
        <v>222</v>
      </c>
      <c r="D1648" s="58">
        <v>1305</v>
      </c>
      <c r="E1648" s="60">
        <v>1.65</v>
      </c>
      <c r="F1648" s="57"/>
      <c r="G1648" s="50"/>
    </row>
    <row r="1649" spans="1:7" x14ac:dyDescent="0.25">
      <c r="A1649" s="47">
        <v>2022</v>
      </c>
      <c r="B1649" s="47" t="s">
        <v>221</v>
      </c>
      <c r="C1649" s="47" t="s">
        <v>222</v>
      </c>
      <c r="D1649" s="58">
        <v>1314</v>
      </c>
      <c r="E1649" s="61">
        <v>1.63</v>
      </c>
      <c r="G1649" s="55"/>
    </row>
    <row r="1650" spans="1:7" x14ac:dyDescent="0.25">
      <c r="A1650" s="47">
        <v>2023</v>
      </c>
      <c r="B1650" s="47" t="s">
        <v>221</v>
      </c>
      <c r="C1650" s="47" t="s">
        <v>222</v>
      </c>
      <c r="D1650" s="58">
        <v>1200</v>
      </c>
      <c r="E1650" s="47">
        <v>1.49</v>
      </c>
      <c r="F1650" s="47">
        <v>9.3000000000000007</v>
      </c>
      <c r="G1650" s="49">
        <v>50.7</v>
      </c>
    </row>
    <row r="1651" spans="1:7" x14ac:dyDescent="0.25">
      <c r="A1651" s="47">
        <v>2015</v>
      </c>
      <c r="B1651" s="12" t="s">
        <v>223</v>
      </c>
      <c r="C1651" s="12" t="s">
        <v>224</v>
      </c>
      <c r="D1651" s="58">
        <v>1231</v>
      </c>
      <c r="E1651" s="60">
        <v>2.0299999999999998</v>
      </c>
      <c r="G1651" s="49"/>
    </row>
    <row r="1652" spans="1:7" x14ac:dyDescent="0.25">
      <c r="A1652" s="47">
        <v>2016</v>
      </c>
      <c r="B1652" s="12" t="s">
        <v>223</v>
      </c>
      <c r="C1652" s="12" t="s">
        <v>224</v>
      </c>
      <c r="D1652" s="13">
        <v>1274</v>
      </c>
      <c r="E1652" s="14">
        <v>2.12</v>
      </c>
      <c r="G1652" s="49"/>
    </row>
    <row r="1653" spans="1:7" x14ac:dyDescent="0.25">
      <c r="A1653" s="47">
        <v>2017</v>
      </c>
      <c r="B1653" s="12" t="s">
        <v>223</v>
      </c>
      <c r="C1653" s="12" t="s">
        <v>224</v>
      </c>
      <c r="D1653" s="7">
        <v>1197</v>
      </c>
      <c r="E1653" s="8">
        <v>1.95</v>
      </c>
      <c r="F1653" s="57"/>
      <c r="G1653" s="50"/>
    </row>
    <row r="1654" spans="1:7" x14ac:dyDescent="0.25">
      <c r="A1654" s="47">
        <v>2018</v>
      </c>
      <c r="B1654" s="2" t="s">
        <v>223</v>
      </c>
      <c r="C1654" s="2" t="s">
        <v>224</v>
      </c>
      <c r="D1654" s="7">
        <v>1118</v>
      </c>
      <c r="E1654" s="8">
        <v>1.8</v>
      </c>
      <c r="F1654" s="57"/>
      <c r="G1654" s="50"/>
    </row>
    <row r="1655" spans="1:7" x14ac:dyDescent="0.25">
      <c r="A1655" s="47">
        <v>2019</v>
      </c>
      <c r="B1655" s="2" t="s">
        <v>223</v>
      </c>
      <c r="C1655" s="2" t="s">
        <v>224</v>
      </c>
      <c r="D1655" s="7">
        <v>1126</v>
      </c>
      <c r="E1655" s="8">
        <v>1.8</v>
      </c>
      <c r="G1655" s="50"/>
    </row>
    <row r="1656" spans="1:7" x14ac:dyDescent="0.25">
      <c r="A1656" s="47">
        <v>2020</v>
      </c>
      <c r="B1656" s="2" t="s">
        <v>223</v>
      </c>
      <c r="C1656" s="2" t="s">
        <v>224</v>
      </c>
      <c r="D1656" s="3">
        <v>1080</v>
      </c>
      <c r="E1656" s="4">
        <v>1.71</v>
      </c>
      <c r="F1656" s="57"/>
      <c r="G1656" s="50"/>
    </row>
    <row r="1657" spans="1:7" x14ac:dyDescent="0.25">
      <c r="A1657" s="47">
        <v>2021</v>
      </c>
      <c r="B1657" s="47" t="s">
        <v>223</v>
      </c>
      <c r="C1657" s="47" t="s">
        <v>224</v>
      </c>
      <c r="D1657" s="58">
        <v>1110</v>
      </c>
      <c r="E1657" s="60">
        <v>1.66</v>
      </c>
      <c r="F1657" s="57"/>
      <c r="G1657" s="50"/>
    </row>
    <row r="1658" spans="1:7" x14ac:dyDescent="0.25">
      <c r="A1658" s="47">
        <v>2022</v>
      </c>
      <c r="B1658" s="47" t="s">
        <v>223</v>
      </c>
      <c r="C1658" s="47" t="s">
        <v>224</v>
      </c>
      <c r="D1658" s="58">
        <v>1067</v>
      </c>
      <c r="E1658" s="61">
        <v>1.58</v>
      </c>
      <c r="G1658" s="55"/>
    </row>
    <row r="1659" spans="1:7" x14ac:dyDescent="0.25">
      <c r="A1659" s="47">
        <v>2023</v>
      </c>
      <c r="B1659" s="47" t="s">
        <v>223</v>
      </c>
      <c r="C1659" s="47" t="s">
        <v>224</v>
      </c>
      <c r="D1659" s="58">
        <v>1130</v>
      </c>
      <c r="E1659" s="47">
        <v>1.62</v>
      </c>
      <c r="F1659" s="47">
        <v>9.1999999999999993</v>
      </c>
      <c r="G1659" s="49">
        <v>55.5</v>
      </c>
    </row>
    <row r="1660" spans="1:7" x14ac:dyDescent="0.25">
      <c r="A1660" s="47">
        <v>2015</v>
      </c>
      <c r="B1660" s="12" t="s">
        <v>225</v>
      </c>
      <c r="C1660" s="12" t="s">
        <v>226</v>
      </c>
      <c r="D1660" s="58">
        <v>1196</v>
      </c>
      <c r="E1660" s="60">
        <v>1.73</v>
      </c>
      <c r="G1660" s="49"/>
    </row>
    <row r="1661" spans="1:7" x14ac:dyDescent="0.25">
      <c r="A1661" s="47">
        <v>2016</v>
      </c>
      <c r="B1661" s="12" t="s">
        <v>225</v>
      </c>
      <c r="C1661" s="12" t="s">
        <v>226</v>
      </c>
      <c r="D1661" s="13">
        <v>1195</v>
      </c>
      <c r="E1661" s="14">
        <v>1.72</v>
      </c>
      <c r="G1661" s="49"/>
    </row>
    <row r="1662" spans="1:7" x14ac:dyDescent="0.25">
      <c r="A1662" s="47">
        <v>2017</v>
      </c>
      <c r="B1662" s="12" t="s">
        <v>225</v>
      </c>
      <c r="C1662" s="12" t="s">
        <v>226</v>
      </c>
      <c r="D1662" s="7">
        <v>1073</v>
      </c>
      <c r="E1662" s="8">
        <v>1.54</v>
      </c>
      <c r="F1662" s="57"/>
      <c r="G1662" s="50"/>
    </row>
    <row r="1663" spans="1:7" x14ac:dyDescent="0.25">
      <c r="A1663" s="47">
        <v>2018</v>
      </c>
      <c r="B1663" s="2" t="s">
        <v>225</v>
      </c>
      <c r="C1663" s="2" t="s">
        <v>226</v>
      </c>
      <c r="D1663" s="7">
        <v>1094</v>
      </c>
      <c r="E1663" s="8">
        <v>1.57</v>
      </c>
      <c r="F1663" s="57"/>
      <c r="G1663" s="50"/>
    </row>
    <row r="1664" spans="1:7" x14ac:dyDescent="0.25">
      <c r="A1664" s="47">
        <v>2019</v>
      </c>
      <c r="B1664" s="2" t="s">
        <v>225</v>
      </c>
      <c r="C1664" s="2" t="s">
        <v>226</v>
      </c>
      <c r="D1664" s="7">
        <v>1034</v>
      </c>
      <c r="E1664" s="8">
        <v>1.46</v>
      </c>
      <c r="G1664" s="50"/>
    </row>
    <row r="1665" spans="1:7" x14ac:dyDescent="0.25">
      <c r="A1665" s="47">
        <v>2020</v>
      </c>
      <c r="B1665" s="2" t="s">
        <v>225</v>
      </c>
      <c r="C1665" s="2" t="s">
        <v>226</v>
      </c>
      <c r="D1665" s="3">
        <v>966</v>
      </c>
      <c r="E1665" s="4">
        <v>1.35</v>
      </c>
      <c r="F1665" s="57"/>
      <c r="G1665" s="50"/>
    </row>
    <row r="1666" spans="1:7" x14ac:dyDescent="0.25">
      <c r="A1666" s="47">
        <v>2021</v>
      </c>
      <c r="B1666" s="47" t="s">
        <v>225</v>
      </c>
      <c r="C1666" s="47" t="s">
        <v>226</v>
      </c>
      <c r="D1666" s="58">
        <v>989</v>
      </c>
      <c r="E1666" s="60">
        <v>1.39</v>
      </c>
      <c r="F1666" s="57"/>
      <c r="G1666" s="50"/>
    </row>
    <row r="1667" spans="1:7" x14ac:dyDescent="0.25">
      <c r="A1667" s="47">
        <v>2022</v>
      </c>
      <c r="B1667" s="47" t="s">
        <v>225</v>
      </c>
      <c r="C1667" s="47" t="s">
        <v>226</v>
      </c>
      <c r="D1667" s="58">
        <v>925</v>
      </c>
      <c r="E1667" s="61">
        <v>1.29</v>
      </c>
      <c r="G1667" s="54"/>
    </row>
    <row r="1668" spans="1:7" x14ac:dyDescent="0.25">
      <c r="A1668" s="47">
        <v>2023</v>
      </c>
      <c r="B1668" s="47" t="s">
        <v>225</v>
      </c>
      <c r="C1668" s="47" t="s">
        <v>226</v>
      </c>
      <c r="D1668" s="58">
        <v>937</v>
      </c>
      <c r="E1668" s="47">
        <v>1.27</v>
      </c>
      <c r="F1668" s="47">
        <v>8.3000000000000007</v>
      </c>
      <c r="G1668" s="49">
        <v>43.8</v>
      </c>
    </row>
    <row r="1669" spans="1:7" x14ac:dyDescent="0.25">
      <c r="A1669" s="47">
        <v>2015</v>
      </c>
      <c r="B1669" s="12" t="s">
        <v>227</v>
      </c>
      <c r="C1669" s="12" t="s">
        <v>228</v>
      </c>
      <c r="D1669" s="58">
        <v>1305</v>
      </c>
      <c r="E1669" s="60">
        <v>1.9</v>
      </c>
      <c r="G1669" s="49"/>
    </row>
    <row r="1670" spans="1:7" x14ac:dyDescent="0.25">
      <c r="A1670" s="47">
        <v>2016</v>
      </c>
      <c r="B1670" s="12" t="s">
        <v>227</v>
      </c>
      <c r="C1670" s="12" t="s">
        <v>228</v>
      </c>
      <c r="D1670" s="13">
        <v>1269</v>
      </c>
      <c r="E1670" s="14">
        <v>1.82</v>
      </c>
      <c r="G1670" s="49"/>
    </row>
    <row r="1671" spans="1:7" x14ac:dyDescent="0.25">
      <c r="A1671" s="47">
        <v>2017</v>
      </c>
      <c r="B1671" s="12" t="s">
        <v>227</v>
      </c>
      <c r="C1671" s="12" t="s">
        <v>228</v>
      </c>
      <c r="D1671" s="7">
        <v>1193</v>
      </c>
      <c r="E1671" s="8">
        <v>1.69</v>
      </c>
      <c r="F1671" s="57"/>
      <c r="G1671" s="50"/>
    </row>
    <row r="1672" spans="1:7" x14ac:dyDescent="0.25">
      <c r="A1672" s="47">
        <v>2018</v>
      </c>
      <c r="B1672" s="2" t="s">
        <v>227</v>
      </c>
      <c r="C1672" s="2" t="s">
        <v>228</v>
      </c>
      <c r="D1672" s="7">
        <v>1136</v>
      </c>
      <c r="E1672" s="8">
        <v>1.6</v>
      </c>
      <c r="F1672" s="57"/>
      <c r="G1672" s="50"/>
    </row>
    <row r="1673" spans="1:7" x14ac:dyDescent="0.25">
      <c r="A1673" s="47">
        <v>2019</v>
      </c>
      <c r="B1673" s="2" t="s">
        <v>227</v>
      </c>
      <c r="C1673" s="2" t="s">
        <v>228</v>
      </c>
      <c r="D1673" s="7">
        <v>1098</v>
      </c>
      <c r="E1673" s="8">
        <v>1.54</v>
      </c>
      <c r="G1673" s="50"/>
    </row>
    <row r="1674" spans="1:7" x14ac:dyDescent="0.25">
      <c r="A1674" s="47">
        <v>2020</v>
      </c>
      <c r="B1674" s="2" t="s">
        <v>227</v>
      </c>
      <c r="C1674" s="2" t="s">
        <v>228</v>
      </c>
      <c r="D1674" s="3">
        <v>1123</v>
      </c>
      <c r="E1674" s="4">
        <v>1.53</v>
      </c>
      <c r="F1674" s="57"/>
      <c r="G1674" s="50"/>
    </row>
    <row r="1675" spans="1:7" x14ac:dyDescent="0.25">
      <c r="A1675" s="47">
        <v>2021</v>
      </c>
      <c r="B1675" s="47" t="s">
        <v>227</v>
      </c>
      <c r="C1675" s="47" t="s">
        <v>228</v>
      </c>
      <c r="D1675" s="58">
        <v>1102</v>
      </c>
      <c r="E1675" s="60">
        <v>1.5</v>
      </c>
      <c r="F1675" s="57"/>
      <c r="G1675" s="50"/>
    </row>
    <row r="1676" spans="1:7" x14ac:dyDescent="0.25">
      <c r="A1676" s="47">
        <v>2022</v>
      </c>
      <c r="B1676" s="47" t="s">
        <v>227</v>
      </c>
      <c r="C1676" s="47" t="s">
        <v>228</v>
      </c>
      <c r="D1676" s="58">
        <v>1051</v>
      </c>
      <c r="E1676" s="61">
        <v>1.44</v>
      </c>
      <c r="G1676" s="54"/>
    </row>
    <row r="1677" spans="1:7" x14ac:dyDescent="0.25">
      <c r="A1677" s="47">
        <v>2023</v>
      </c>
      <c r="B1677" s="47" t="s">
        <v>227</v>
      </c>
      <c r="C1677" s="47" t="s">
        <v>228</v>
      </c>
      <c r="D1677" s="58">
        <v>1087</v>
      </c>
      <c r="E1677" s="47">
        <v>1.49</v>
      </c>
      <c r="F1677" s="47">
        <v>9.1999999999999993</v>
      </c>
      <c r="G1677" s="49">
        <v>51.7</v>
      </c>
    </row>
    <row r="1678" spans="1:7" x14ac:dyDescent="0.25">
      <c r="A1678" s="47">
        <v>2015</v>
      </c>
      <c r="B1678" s="12" t="s">
        <v>229</v>
      </c>
      <c r="C1678" s="12" t="s">
        <v>230</v>
      </c>
      <c r="D1678" s="58">
        <v>1284</v>
      </c>
      <c r="E1678" s="60">
        <v>1.91</v>
      </c>
      <c r="G1678" s="49"/>
    </row>
    <row r="1679" spans="1:7" x14ac:dyDescent="0.25">
      <c r="A1679" s="47">
        <v>2016</v>
      </c>
      <c r="B1679" s="12" t="s">
        <v>229</v>
      </c>
      <c r="C1679" s="12" t="s">
        <v>230</v>
      </c>
      <c r="D1679" s="13">
        <v>1281</v>
      </c>
      <c r="E1679" s="14">
        <v>1.9</v>
      </c>
      <c r="G1679" s="49"/>
    </row>
    <row r="1680" spans="1:7" x14ac:dyDescent="0.25">
      <c r="A1680" s="47">
        <v>2017</v>
      </c>
      <c r="B1680" s="12" t="s">
        <v>229</v>
      </c>
      <c r="C1680" s="12" t="s">
        <v>230</v>
      </c>
      <c r="D1680" s="7">
        <v>1309</v>
      </c>
      <c r="E1680" s="8">
        <v>1.93</v>
      </c>
      <c r="F1680" s="57"/>
      <c r="G1680" s="50"/>
    </row>
    <row r="1681" spans="1:7" x14ac:dyDescent="0.25">
      <c r="A1681" s="47">
        <v>2018</v>
      </c>
      <c r="B1681" s="2" t="s">
        <v>229</v>
      </c>
      <c r="C1681" s="2" t="s">
        <v>230</v>
      </c>
      <c r="D1681" s="7">
        <v>1151</v>
      </c>
      <c r="E1681" s="8">
        <v>1.7</v>
      </c>
      <c r="F1681" s="57"/>
      <c r="G1681" s="50"/>
    </row>
    <row r="1682" spans="1:7" x14ac:dyDescent="0.25">
      <c r="A1682" s="47">
        <v>2019</v>
      </c>
      <c r="B1682" s="2" t="s">
        <v>229</v>
      </c>
      <c r="C1682" s="2" t="s">
        <v>230</v>
      </c>
      <c r="D1682" s="7">
        <v>1182</v>
      </c>
      <c r="E1682" s="8">
        <v>1.75</v>
      </c>
      <c r="G1682" s="50"/>
    </row>
    <row r="1683" spans="1:7" x14ac:dyDescent="0.25">
      <c r="A1683" s="47">
        <v>2020</v>
      </c>
      <c r="B1683" s="2" t="s">
        <v>229</v>
      </c>
      <c r="C1683" s="2" t="s">
        <v>230</v>
      </c>
      <c r="D1683" s="3">
        <v>1140</v>
      </c>
      <c r="E1683" s="4">
        <v>1.73</v>
      </c>
      <c r="F1683" s="57"/>
      <c r="G1683" s="50"/>
    </row>
    <row r="1684" spans="1:7" x14ac:dyDescent="0.25">
      <c r="A1684" s="47">
        <v>2021</v>
      </c>
      <c r="B1684" s="47" t="s">
        <v>229</v>
      </c>
      <c r="C1684" s="47" t="s">
        <v>230</v>
      </c>
      <c r="D1684" s="58">
        <v>1146</v>
      </c>
      <c r="E1684" s="60">
        <v>1.64</v>
      </c>
      <c r="F1684" s="57"/>
      <c r="G1684" s="50"/>
    </row>
    <row r="1685" spans="1:7" x14ac:dyDescent="0.25">
      <c r="A1685" s="47">
        <v>2022</v>
      </c>
      <c r="B1685" s="47" t="s">
        <v>229</v>
      </c>
      <c r="C1685" s="47" t="s">
        <v>230</v>
      </c>
      <c r="D1685" s="58">
        <v>1105</v>
      </c>
      <c r="E1685" s="61">
        <v>1.61</v>
      </c>
      <c r="G1685" s="55"/>
    </row>
    <row r="1686" spans="1:7" x14ac:dyDescent="0.25">
      <c r="A1686" s="47">
        <v>2023</v>
      </c>
      <c r="B1686" s="47" t="s">
        <v>229</v>
      </c>
      <c r="C1686" s="47" t="s">
        <v>230</v>
      </c>
      <c r="D1686" s="58">
        <v>1036</v>
      </c>
      <c r="E1686" s="47">
        <v>1.52</v>
      </c>
      <c r="F1686" s="47">
        <v>9.1999999999999993</v>
      </c>
      <c r="G1686" s="49">
        <v>50.4</v>
      </c>
    </row>
    <row r="1687" spans="1:7" x14ac:dyDescent="0.25">
      <c r="A1687" s="47">
        <v>2015</v>
      </c>
      <c r="B1687" s="12" t="s">
        <v>231</v>
      </c>
      <c r="C1687" s="12" t="s">
        <v>232</v>
      </c>
      <c r="D1687" s="58">
        <v>1225</v>
      </c>
      <c r="E1687" s="60">
        <v>1.92</v>
      </c>
      <c r="G1687" s="49"/>
    </row>
    <row r="1688" spans="1:7" x14ac:dyDescent="0.25">
      <c r="A1688" s="47">
        <v>2016</v>
      </c>
      <c r="B1688" s="12" t="s">
        <v>231</v>
      </c>
      <c r="C1688" s="12" t="s">
        <v>232</v>
      </c>
      <c r="D1688" s="13">
        <v>1187</v>
      </c>
      <c r="E1688" s="14">
        <v>1.84</v>
      </c>
      <c r="G1688" s="49"/>
    </row>
    <row r="1689" spans="1:7" x14ac:dyDescent="0.25">
      <c r="A1689" s="47">
        <v>2017</v>
      </c>
      <c r="B1689" s="12" t="s">
        <v>231</v>
      </c>
      <c r="C1689" s="12" t="s">
        <v>232</v>
      </c>
      <c r="D1689" s="7">
        <v>1197</v>
      </c>
      <c r="E1689" s="8">
        <v>1.8</v>
      </c>
      <c r="F1689" s="57"/>
      <c r="G1689" s="50"/>
    </row>
    <row r="1690" spans="1:7" x14ac:dyDescent="0.25">
      <c r="A1690" s="47">
        <v>2018</v>
      </c>
      <c r="B1690" s="2" t="s">
        <v>231</v>
      </c>
      <c r="C1690" s="2" t="s">
        <v>232</v>
      </c>
      <c r="D1690" s="7">
        <v>1158</v>
      </c>
      <c r="E1690" s="8">
        <v>1.73</v>
      </c>
      <c r="F1690" s="57"/>
      <c r="G1690" s="50"/>
    </row>
    <row r="1691" spans="1:7" x14ac:dyDescent="0.25">
      <c r="A1691" s="47">
        <v>2019</v>
      </c>
      <c r="B1691" s="2" t="s">
        <v>231</v>
      </c>
      <c r="C1691" s="2" t="s">
        <v>232</v>
      </c>
      <c r="D1691" s="7">
        <v>1078</v>
      </c>
      <c r="E1691" s="8">
        <v>1.61</v>
      </c>
      <c r="G1691" s="50"/>
    </row>
    <row r="1692" spans="1:7" x14ac:dyDescent="0.25">
      <c r="A1692" s="47">
        <v>2020</v>
      </c>
      <c r="B1692" s="2" t="s">
        <v>231</v>
      </c>
      <c r="C1692" s="2" t="s">
        <v>232</v>
      </c>
      <c r="D1692" s="3">
        <v>1155</v>
      </c>
      <c r="E1692" s="4">
        <v>1.7</v>
      </c>
      <c r="F1692" s="57"/>
      <c r="G1692" s="50"/>
    </row>
    <row r="1693" spans="1:7" x14ac:dyDescent="0.25">
      <c r="A1693" s="47">
        <v>2021</v>
      </c>
      <c r="B1693" s="47" t="s">
        <v>231</v>
      </c>
      <c r="C1693" s="47" t="s">
        <v>232</v>
      </c>
      <c r="D1693" s="58">
        <v>1205</v>
      </c>
      <c r="E1693" s="60">
        <v>1.71</v>
      </c>
      <c r="F1693" s="57"/>
      <c r="G1693" s="50"/>
    </row>
    <row r="1694" spans="1:7" x14ac:dyDescent="0.25">
      <c r="A1694" s="47">
        <v>2022</v>
      </c>
      <c r="B1694" s="47" t="s">
        <v>231</v>
      </c>
      <c r="C1694" s="47" t="s">
        <v>232</v>
      </c>
      <c r="D1694" s="58">
        <v>1075</v>
      </c>
      <c r="E1694" s="61">
        <v>1.51</v>
      </c>
      <c r="G1694" s="55"/>
    </row>
    <row r="1695" spans="1:7" x14ac:dyDescent="0.25">
      <c r="A1695" s="47">
        <v>2023</v>
      </c>
      <c r="B1695" s="47" t="s">
        <v>231</v>
      </c>
      <c r="C1695" s="47" t="s">
        <v>232</v>
      </c>
      <c r="D1695" s="58">
        <v>1079</v>
      </c>
      <c r="E1695" s="47">
        <v>1.51</v>
      </c>
      <c r="F1695" s="47">
        <v>8.6</v>
      </c>
      <c r="G1695" s="49">
        <v>50.7</v>
      </c>
    </row>
    <row r="1696" spans="1:7" x14ac:dyDescent="0.25">
      <c r="A1696" s="47">
        <v>2015</v>
      </c>
      <c r="B1696" s="12" t="s">
        <v>233</v>
      </c>
      <c r="C1696" s="12" t="s">
        <v>234</v>
      </c>
      <c r="D1696" s="58">
        <v>1069</v>
      </c>
      <c r="E1696" s="60">
        <v>1.65</v>
      </c>
      <c r="G1696" s="49"/>
    </row>
    <row r="1697" spans="1:7" x14ac:dyDescent="0.25">
      <c r="A1697" s="47">
        <v>2016</v>
      </c>
      <c r="B1697" s="12" t="s">
        <v>233</v>
      </c>
      <c r="C1697" s="12" t="s">
        <v>234</v>
      </c>
      <c r="D1697" s="13">
        <v>1039</v>
      </c>
      <c r="E1697" s="14">
        <v>1.6</v>
      </c>
      <c r="G1697" s="49"/>
    </row>
    <row r="1698" spans="1:7" x14ac:dyDescent="0.25">
      <c r="A1698" s="47">
        <v>2017</v>
      </c>
      <c r="B1698" s="12" t="s">
        <v>233</v>
      </c>
      <c r="C1698" s="12" t="s">
        <v>234</v>
      </c>
      <c r="D1698" s="7">
        <v>1090</v>
      </c>
      <c r="E1698" s="8">
        <v>1.65</v>
      </c>
      <c r="F1698" s="57"/>
      <c r="G1698" s="50"/>
    </row>
    <row r="1699" spans="1:7" x14ac:dyDescent="0.25">
      <c r="A1699" s="47">
        <v>2018</v>
      </c>
      <c r="B1699" s="2" t="s">
        <v>233</v>
      </c>
      <c r="C1699" s="2" t="s">
        <v>234</v>
      </c>
      <c r="D1699" s="7">
        <v>1063</v>
      </c>
      <c r="E1699" s="8">
        <v>1.59</v>
      </c>
      <c r="F1699" s="57"/>
      <c r="G1699" s="50"/>
    </row>
    <row r="1700" spans="1:7" x14ac:dyDescent="0.25">
      <c r="A1700" s="47">
        <v>2019</v>
      </c>
      <c r="B1700" s="2" t="s">
        <v>233</v>
      </c>
      <c r="C1700" s="2" t="s">
        <v>234</v>
      </c>
      <c r="D1700" s="7">
        <v>1024</v>
      </c>
      <c r="E1700" s="8">
        <v>1.5</v>
      </c>
      <c r="G1700" s="50"/>
    </row>
    <row r="1701" spans="1:7" x14ac:dyDescent="0.25">
      <c r="A1701" s="47">
        <v>2020</v>
      </c>
      <c r="B1701" s="2" t="s">
        <v>233</v>
      </c>
      <c r="C1701" s="2" t="s">
        <v>234</v>
      </c>
      <c r="D1701" s="3">
        <v>1009</v>
      </c>
      <c r="E1701" s="4">
        <v>1.42</v>
      </c>
      <c r="F1701" s="57"/>
      <c r="G1701" s="50"/>
    </row>
    <row r="1702" spans="1:7" x14ac:dyDescent="0.25">
      <c r="A1702" s="47">
        <v>2021</v>
      </c>
      <c r="B1702" s="47" t="s">
        <v>233</v>
      </c>
      <c r="C1702" s="47" t="s">
        <v>234</v>
      </c>
      <c r="D1702" s="58">
        <v>1048</v>
      </c>
      <c r="E1702" s="60">
        <v>1.5</v>
      </c>
      <c r="F1702" s="57"/>
      <c r="G1702" s="50"/>
    </row>
    <row r="1703" spans="1:7" x14ac:dyDescent="0.25">
      <c r="A1703" s="47">
        <v>2022</v>
      </c>
      <c r="B1703" s="47" t="s">
        <v>233</v>
      </c>
      <c r="C1703" s="47" t="s">
        <v>234</v>
      </c>
      <c r="D1703" s="58">
        <v>1012</v>
      </c>
      <c r="E1703" s="61">
        <v>1.44</v>
      </c>
      <c r="G1703" s="55"/>
    </row>
    <row r="1704" spans="1:7" x14ac:dyDescent="0.25">
      <c r="A1704" s="47">
        <v>2023</v>
      </c>
      <c r="B1704" s="47" t="s">
        <v>233</v>
      </c>
      <c r="C1704" s="47" t="s">
        <v>234</v>
      </c>
      <c r="D1704" s="58">
        <v>997</v>
      </c>
      <c r="E1704" s="47">
        <v>1.39</v>
      </c>
      <c r="F1704" s="47">
        <v>8</v>
      </c>
      <c r="G1704" s="49">
        <v>46.5</v>
      </c>
    </row>
    <row r="1705" spans="1:7" x14ac:dyDescent="0.25">
      <c r="A1705" s="47">
        <v>2015</v>
      </c>
      <c r="B1705" s="12" t="s">
        <v>571</v>
      </c>
      <c r="C1705" s="12" t="s">
        <v>572</v>
      </c>
      <c r="D1705" s="58">
        <v>1848</v>
      </c>
      <c r="E1705" s="60">
        <v>2.02</v>
      </c>
      <c r="G1705" s="49"/>
    </row>
    <row r="1706" spans="1:7" x14ac:dyDescent="0.25">
      <c r="A1706" s="47">
        <v>2016</v>
      </c>
      <c r="B1706" s="12" t="s">
        <v>571</v>
      </c>
      <c r="C1706" s="12" t="s">
        <v>572</v>
      </c>
      <c r="D1706" s="13">
        <v>1836</v>
      </c>
      <c r="E1706" s="14">
        <v>2.0299999999999998</v>
      </c>
      <c r="G1706" s="49"/>
    </row>
    <row r="1707" spans="1:7" x14ac:dyDescent="0.25">
      <c r="A1707" s="47">
        <v>2017</v>
      </c>
      <c r="B1707" s="12" t="s">
        <v>571</v>
      </c>
      <c r="C1707" s="12" t="s">
        <v>572</v>
      </c>
      <c r="D1707" s="7">
        <v>1789</v>
      </c>
      <c r="E1707" s="8">
        <v>1.96</v>
      </c>
      <c r="G1707" s="49"/>
    </row>
    <row r="1708" spans="1:7" x14ac:dyDescent="0.25">
      <c r="A1708" s="47">
        <v>2018</v>
      </c>
      <c r="B1708" s="2" t="s">
        <v>571</v>
      </c>
      <c r="C1708" s="2" t="s">
        <v>572</v>
      </c>
      <c r="D1708" s="7">
        <v>1754</v>
      </c>
      <c r="E1708" s="8">
        <v>1.89</v>
      </c>
      <c r="F1708" s="57"/>
      <c r="G1708" s="50"/>
    </row>
    <row r="1709" spans="1:7" x14ac:dyDescent="0.25">
      <c r="A1709" s="47">
        <v>2019</v>
      </c>
      <c r="B1709" s="2" t="s">
        <v>571</v>
      </c>
      <c r="C1709" s="2" t="s">
        <v>572</v>
      </c>
      <c r="D1709" s="7">
        <v>1810</v>
      </c>
      <c r="E1709" s="8">
        <v>1.98</v>
      </c>
      <c r="G1709" s="50"/>
    </row>
    <row r="1710" spans="1:7" x14ac:dyDescent="0.25">
      <c r="A1710" s="47">
        <v>2020</v>
      </c>
      <c r="B1710" s="2" t="s">
        <v>571</v>
      </c>
      <c r="C1710" s="2" t="s">
        <v>572</v>
      </c>
      <c r="D1710" s="3">
        <v>1734</v>
      </c>
      <c r="E1710" s="4">
        <v>1.89</v>
      </c>
      <c r="F1710" s="57"/>
      <c r="G1710" s="50"/>
    </row>
    <row r="1711" spans="1:7" x14ac:dyDescent="0.25">
      <c r="A1711" s="47">
        <v>2021</v>
      </c>
      <c r="B1711" s="47" t="s">
        <v>571</v>
      </c>
      <c r="C1711" s="47" t="s">
        <v>572</v>
      </c>
      <c r="D1711" s="58">
        <v>1884</v>
      </c>
      <c r="E1711" s="60">
        <v>1.71</v>
      </c>
      <c r="F1711" s="57"/>
      <c r="G1711" s="50"/>
    </row>
    <row r="1712" spans="1:7" x14ac:dyDescent="0.25">
      <c r="A1712" s="47">
        <v>2022</v>
      </c>
      <c r="B1712" s="47" t="s">
        <v>571</v>
      </c>
      <c r="C1712" s="47" t="s">
        <v>572</v>
      </c>
      <c r="D1712" s="58">
        <v>1799</v>
      </c>
      <c r="E1712" s="61">
        <v>1.61</v>
      </c>
      <c r="G1712" s="55"/>
    </row>
    <row r="1713" spans="1:7" x14ac:dyDescent="0.25">
      <c r="A1713" s="47">
        <v>2023</v>
      </c>
      <c r="B1713" s="47" t="s">
        <v>571</v>
      </c>
      <c r="C1713" s="47" t="s">
        <v>572</v>
      </c>
      <c r="D1713" s="58">
        <v>1734</v>
      </c>
      <c r="E1713" s="47">
        <v>1.56</v>
      </c>
      <c r="F1713" s="47">
        <v>10.4</v>
      </c>
      <c r="G1713" s="49">
        <v>54.3</v>
      </c>
    </row>
    <row r="1714" spans="1:7" x14ac:dyDescent="0.25">
      <c r="A1714" s="47">
        <v>2015</v>
      </c>
      <c r="B1714" s="12" t="s">
        <v>573</v>
      </c>
      <c r="C1714" s="12" t="s">
        <v>574</v>
      </c>
      <c r="D1714" s="58">
        <v>1899</v>
      </c>
      <c r="E1714" s="60">
        <v>1.48</v>
      </c>
      <c r="G1714" s="49"/>
    </row>
    <row r="1715" spans="1:7" x14ac:dyDescent="0.25">
      <c r="A1715" s="47">
        <v>2016</v>
      </c>
      <c r="B1715" s="12" t="s">
        <v>573</v>
      </c>
      <c r="C1715" s="12" t="s">
        <v>574</v>
      </c>
      <c r="D1715" s="13">
        <v>1811</v>
      </c>
      <c r="E1715" s="14">
        <v>1.43</v>
      </c>
      <c r="G1715" s="49"/>
    </row>
    <row r="1716" spans="1:7" x14ac:dyDescent="0.25">
      <c r="A1716" s="47">
        <v>2017</v>
      </c>
      <c r="B1716" s="12" t="s">
        <v>573</v>
      </c>
      <c r="C1716" s="12" t="s">
        <v>574</v>
      </c>
      <c r="D1716" s="7">
        <v>1624</v>
      </c>
      <c r="E1716" s="8">
        <v>1.46</v>
      </c>
      <c r="G1716" s="49"/>
    </row>
    <row r="1717" spans="1:7" x14ac:dyDescent="0.25">
      <c r="A1717" s="47">
        <v>2018</v>
      </c>
      <c r="B1717" s="2" t="s">
        <v>573</v>
      </c>
      <c r="C1717" s="2" t="s">
        <v>574</v>
      </c>
      <c r="D1717" s="7">
        <v>1662</v>
      </c>
      <c r="E1717" s="8">
        <v>1.57</v>
      </c>
      <c r="F1717" s="57"/>
      <c r="G1717" s="50"/>
    </row>
    <row r="1718" spans="1:7" x14ac:dyDescent="0.25">
      <c r="A1718" s="47">
        <v>2019</v>
      </c>
      <c r="B1718" s="2" t="s">
        <v>573</v>
      </c>
      <c r="C1718" s="2" t="s">
        <v>574</v>
      </c>
      <c r="D1718" s="7">
        <v>1541</v>
      </c>
      <c r="E1718" s="8">
        <v>1.58</v>
      </c>
      <c r="G1718" s="50"/>
    </row>
    <row r="1719" spans="1:7" x14ac:dyDescent="0.25">
      <c r="A1719" s="47">
        <v>2020</v>
      </c>
      <c r="B1719" s="2" t="s">
        <v>573</v>
      </c>
      <c r="C1719" s="2" t="s">
        <v>574</v>
      </c>
      <c r="D1719" s="3">
        <v>1408</v>
      </c>
      <c r="E1719" s="4">
        <v>1.61</v>
      </c>
      <c r="F1719" s="57"/>
      <c r="G1719" s="50"/>
    </row>
    <row r="1720" spans="1:7" x14ac:dyDescent="0.25">
      <c r="A1720" s="47">
        <v>2021</v>
      </c>
      <c r="B1720" s="47" t="s">
        <v>573</v>
      </c>
      <c r="C1720" s="47" t="s">
        <v>574</v>
      </c>
      <c r="D1720" s="58">
        <v>1374</v>
      </c>
      <c r="E1720" s="60">
        <v>1.05</v>
      </c>
      <c r="F1720" s="57"/>
      <c r="G1720" s="50"/>
    </row>
    <row r="1721" spans="1:7" x14ac:dyDescent="0.25">
      <c r="A1721" s="47">
        <v>2022</v>
      </c>
      <c r="B1721" s="47" t="s">
        <v>573</v>
      </c>
      <c r="C1721" s="47" t="s">
        <v>574</v>
      </c>
      <c r="D1721" s="58">
        <v>1421</v>
      </c>
      <c r="E1721" s="61">
        <v>1.06</v>
      </c>
      <c r="G1721" s="55"/>
    </row>
    <row r="1722" spans="1:7" x14ac:dyDescent="0.25">
      <c r="A1722" s="47">
        <v>2023</v>
      </c>
      <c r="B1722" s="47" t="s">
        <v>573</v>
      </c>
      <c r="C1722" s="47" t="s">
        <v>574</v>
      </c>
      <c r="D1722" s="58">
        <v>1444</v>
      </c>
      <c r="E1722" s="47">
        <v>1.07</v>
      </c>
      <c r="F1722" s="47">
        <v>8.6999999999999993</v>
      </c>
      <c r="G1722" s="49">
        <v>32.1</v>
      </c>
    </row>
    <row r="1723" spans="1:7" x14ac:dyDescent="0.25">
      <c r="A1723" s="47">
        <v>2015</v>
      </c>
      <c r="B1723" s="12" t="s">
        <v>575</v>
      </c>
      <c r="C1723" s="12" t="s">
        <v>576</v>
      </c>
      <c r="D1723" s="58">
        <v>1544</v>
      </c>
      <c r="E1723" s="60">
        <v>2.08</v>
      </c>
      <c r="G1723" s="49"/>
    </row>
    <row r="1724" spans="1:7" x14ac:dyDescent="0.25">
      <c r="A1724" s="47">
        <v>2016</v>
      </c>
      <c r="B1724" s="12" t="s">
        <v>575</v>
      </c>
      <c r="C1724" s="12" t="s">
        <v>576</v>
      </c>
      <c r="D1724" s="13">
        <v>1540</v>
      </c>
      <c r="E1724" s="14">
        <v>2.1</v>
      </c>
      <c r="G1724" s="49"/>
    </row>
    <row r="1725" spans="1:7" x14ac:dyDescent="0.25">
      <c r="A1725" s="47">
        <v>2017</v>
      </c>
      <c r="B1725" s="12" t="s">
        <v>575</v>
      </c>
      <c r="C1725" s="12" t="s">
        <v>576</v>
      </c>
      <c r="D1725" s="7">
        <v>1494</v>
      </c>
      <c r="E1725" s="8">
        <v>1.97</v>
      </c>
      <c r="G1725" s="49"/>
    </row>
    <row r="1726" spans="1:7" x14ac:dyDescent="0.25">
      <c r="A1726" s="47">
        <v>2018</v>
      </c>
      <c r="B1726" s="2" t="s">
        <v>575</v>
      </c>
      <c r="C1726" s="2" t="s">
        <v>576</v>
      </c>
      <c r="D1726" s="7">
        <v>1413</v>
      </c>
      <c r="E1726" s="8">
        <v>1.9</v>
      </c>
      <c r="F1726" s="57"/>
      <c r="G1726" s="50"/>
    </row>
    <row r="1727" spans="1:7" x14ac:dyDescent="0.25">
      <c r="A1727" s="47">
        <v>2019</v>
      </c>
      <c r="B1727" s="2" t="s">
        <v>575</v>
      </c>
      <c r="C1727" s="2" t="s">
        <v>576</v>
      </c>
      <c r="D1727" s="7">
        <v>1400</v>
      </c>
      <c r="E1727" s="8">
        <v>1.87</v>
      </c>
      <c r="G1727" s="50"/>
    </row>
    <row r="1728" spans="1:7" x14ac:dyDescent="0.25">
      <c r="A1728" s="47">
        <v>2020</v>
      </c>
      <c r="B1728" s="2" t="s">
        <v>575</v>
      </c>
      <c r="C1728" s="2" t="s">
        <v>576</v>
      </c>
      <c r="D1728" s="3">
        <v>1366</v>
      </c>
      <c r="E1728" s="4">
        <v>1.76</v>
      </c>
      <c r="F1728" s="57"/>
      <c r="G1728" s="50"/>
    </row>
    <row r="1729" spans="1:7" x14ac:dyDescent="0.25">
      <c r="A1729" s="47">
        <v>2021</v>
      </c>
      <c r="B1729" s="47" t="s">
        <v>575</v>
      </c>
      <c r="C1729" s="47" t="s">
        <v>576</v>
      </c>
      <c r="D1729" s="58">
        <v>1518</v>
      </c>
      <c r="E1729" s="60">
        <v>1.69</v>
      </c>
      <c r="F1729" s="57"/>
      <c r="G1729" s="50"/>
    </row>
    <row r="1730" spans="1:7" x14ac:dyDescent="0.25">
      <c r="A1730" s="47">
        <v>2022</v>
      </c>
      <c r="B1730" s="47" t="s">
        <v>575</v>
      </c>
      <c r="C1730" s="47" t="s">
        <v>576</v>
      </c>
      <c r="D1730" s="58">
        <v>1406</v>
      </c>
      <c r="E1730" s="61">
        <v>1.58</v>
      </c>
      <c r="G1730" s="55"/>
    </row>
    <row r="1731" spans="1:7" x14ac:dyDescent="0.25">
      <c r="A1731" s="47">
        <v>2023</v>
      </c>
      <c r="B1731" s="47" t="s">
        <v>575</v>
      </c>
      <c r="C1731" s="47" t="s">
        <v>576</v>
      </c>
      <c r="D1731" s="58">
        <v>1430</v>
      </c>
      <c r="E1731" s="47">
        <v>1.57</v>
      </c>
      <c r="F1731" s="47">
        <v>9.3000000000000007</v>
      </c>
      <c r="G1731" s="49">
        <v>54.2</v>
      </c>
    </row>
    <row r="1732" spans="1:7" x14ac:dyDescent="0.25">
      <c r="A1732" s="47">
        <v>2015</v>
      </c>
      <c r="B1732" s="12" t="s">
        <v>577</v>
      </c>
      <c r="C1732" s="12" t="s">
        <v>578</v>
      </c>
      <c r="D1732" s="58">
        <v>1413</v>
      </c>
      <c r="E1732" s="60">
        <v>1.94</v>
      </c>
      <c r="G1732" s="49"/>
    </row>
    <row r="1733" spans="1:7" x14ac:dyDescent="0.25">
      <c r="A1733" s="47">
        <v>2016</v>
      </c>
      <c r="B1733" s="12" t="s">
        <v>577</v>
      </c>
      <c r="C1733" s="12" t="s">
        <v>578</v>
      </c>
      <c r="D1733" s="13">
        <v>1436</v>
      </c>
      <c r="E1733" s="14">
        <v>1.96</v>
      </c>
      <c r="G1733" s="49"/>
    </row>
    <row r="1734" spans="1:7" x14ac:dyDescent="0.25">
      <c r="A1734" s="47">
        <v>2017</v>
      </c>
      <c r="B1734" s="12" t="s">
        <v>577</v>
      </c>
      <c r="C1734" s="12" t="s">
        <v>578</v>
      </c>
      <c r="D1734" s="7">
        <v>1412</v>
      </c>
      <c r="E1734" s="8">
        <v>1.83</v>
      </c>
      <c r="G1734" s="49"/>
    </row>
    <row r="1735" spans="1:7" x14ac:dyDescent="0.25">
      <c r="A1735" s="47">
        <v>2018</v>
      </c>
      <c r="B1735" s="2" t="s">
        <v>577</v>
      </c>
      <c r="C1735" s="2" t="s">
        <v>578</v>
      </c>
      <c r="D1735" s="7">
        <v>1479</v>
      </c>
      <c r="E1735" s="8">
        <v>1.86</v>
      </c>
      <c r="F1735" s="57"/>
      <c r="G1735" s="50"/>
    </row>
    <row r="1736" spans="1:7" x14ac:dyDescent="0.25">
      <c r="A1736" s="47">
        <v>2019</v>
      </c>
      <c r="B1736" s="2" t="s">
        <v>577</v>
      </c>
      <c r="C1736" s="2" t="s">
        <v>578</v>
      </c>
      <c r="D1736" s="7">
        <v>1501</v>
      </c>
      <c r="E1736" s="8">
        <v>1.86</v>
      </c>
      <c r="G1736" s="50"/>
    </row>
    <row r="1737" spans="1:7" x14ac:dyDescent="0.25">
      <c r="A1737" s="47">
        <v>2020</v>
      </c>
      <c r="B1737" s="2" t="s">
        <v>577</v>
      </c>
      <c r="C1737" s="2" t="s">
        <v>578</v>
      </c>
      <c r="D1737" s="3">
        <v>1389</v>
      </c>
      <c r="E1737" s="4">
        <v>1.68</v>
      </c>
      <c r="F1737" s="57"/>
      <c r="G1737" s="50"/>
    </row>
    <row r="1738" spans="1:7" x14ac:dyDescent="0.25">
      <c r="A1738" s="47">
        <v>2021</v>
      </c>
      <c r="B1738" s="47" t="s">
        <v>577</v>
      </c>
      <c r="C1738" s="47" t="s">
        <v>578</v>
      </c>
      <c r="D1738" s="58">
        <v>1492</v>
      </c>
      <c r="E1738" s="60">
        <v>1.69</v>
      </c>
      <c r="F1738" s="57"/>
      <c r="G1738" s="50"/>
    </row>
    <row r="1739" spans="1:7" x14ac:dyDescent="0.25">
      <c r="A1739" s="47">
        <v>2022</v>
      </c>
      <c r="B1739" s="47" t="s">
        <v>577</v>
      </c>
      <c r="C1739" s="47" t="s">
        <v>578</v>
      </c>
      <c r="D1739" s="58">
        <v>1519</v>
      </c>
      <c r="E1739" s="61">
        <v>1.72</v>
      </c>
      <c r="G1739" s="55"/>
    </row>
    <row r="1740" spans="1:7" x14ac:dyDescent="0.25">
      <c r="A1740" s="47">
        <v>2023</v>
      </c>
      <c r="B1740" s="47" t="s">
        <v>577</v>
      </c>
      <c r="C1740" s="47" t="s">
        <v>578</v>
      </c>
      <c r="D1740" s="58">
        <v>1431</v>
      </c>
      <c r="E1740" s="47">
        <v>1.56</v>
      </c>
      <c r="F1740" s="47">
        <v>9.8000000000000007</v>
      </c>
      <c r="G1740" s="49">
        <v>54.5</v>
      </c>
    </row>
    <row r="1741" spans="1:7" x14ac:dyDescent="0.25">
      <c r="A1741" s="47">
        <v>2015</v>
      </c>
      <c r="B1741" s="12" t="s">
        <v>579</v>
      </c>
      <c r="C1741" s="12" t="s">
        <v>580</v>
      </c>
      <c r="D1741" s="58">
        <v>1189</v>
      </c>
      <c r="E1741" s="60">
        <v>1.96</v>
      </c>
      <c r="G1741" s="49"/>
    </row>
    <row r="1742" spans="1:7" x14ac:dyDescent="0.25">
      <c r="A1742" s="47">
        <v>2016</v>
      </c>
      <c r="B1742" s="12" t="s">
        <v>579</v>
      </c>
      <c r="C1742" s="12" t="s">
        <v>580</v>
      </c>
      <c r="D1742" s="13">
        <v>1134</v>
      </c>
      <c r="E1742" s="14">
        <v>1.89</v>
      </c>
      <c r="G1742" s="49"/>
    </row>
    <row r="1743" spans="1:7" x14ac:dyDescent="0.25">
      <c r="A1743" s="47">
        <v>2017</v>
      </c>
      <c r="B1743" s="12" t="s">
        <v>579</v>
      </c>
      <c r="C1743" s="12" t="s">
        <v>580</v>
      </c>
      <c r="D1743" s="7">
        <v>1033</v>
      </c>
      <c r="E1743" s="8">
        <v>1.71</v>
      </c>
      <c r="G1743" s="49"/>
    </row>
    <row r="1744" spans="1:7" x14ac:dyDescent="0.25">
      <c r="A1744" s="47">
        <v>2018</v>
      </c>
      <c r="B1744" s="2" t="s">
        <v>579</v>
      </c>
      <c r="C1744" s="2" t="s">
        <v>580</v>
      </c>
      <c r="D1744" s="7">
        <v>1057</v>
      </c>
      <c r="E1744" s="8">
        <v>1.75</v>
      </c>
      <c r="F1744" s="57"/>
      <c r="G1744" s="50"/>
    </row>
    <row r="1745" spans="1:7" x14ac:dyDescent="0.25">
      <c r="A1745" s="47">
        <v>2019</v>
      </c>
      <c r="B1745" s="2" t="s">
        <v>579</v>
      </c>
      <c r="C1745" s="2" t="s">
        <v>580</v>
      </c>
      <c r="D1745" s="7">
        <v>1035</v>
      </c>
      <c r="E1745" s="8">
        <v>1.72</v>
      </c>
      <c r="G1745" s="50"/>
    </row>
    <row r="1746" spans="1:7" x14ac:dyDescent="0.25">
      <c r="A1746" s="47">
        <v>2020</v>
      </c>
      <c r="B1746" s="2" t="s">
        <v>579</v>
      </c>
      <c r="C1746" s="2" t="s">
        <v>580</v>
      </c>
      <c r="D1746" s="3">
        <v>1034</v>
      </c>
      <c r="E1746" s="4">
        <v>1.7</v>
      </c>
      <c r="F1746" s="57"/>
      <c r="G1746" s="50"/>
    </row>
    <row r="1747" spans="1:7" x14ac:dyDescent="0.25">
      <c r="A1747" s="47">
        <v>2021</v>
      </c>
      <c r="B1747" s="47" t="s">
        <v>579</v>
      </c>
      <c r="C1747" s="47" t="s">
        <v>580</v>
      </c>
      <c r="D1747" s="58">
        <v>1112</v>
      </c>
      <c r="E1747" s="60">
        <v>1.65</v>
      </c>
      <c r="F1747" s="57"/>
      <c r="G1747" s="50"/>
    </row>
    <row r="1748" spans="1:7" x14ac:dyDescent="0.25">
      <c r="A1748" s="47">
        <v>2022</v>
      </c>
      <c r="B1748" s="47" t="s">
        <v>579</v>
      </c>
      <c r="C1748" s="47" t="s">
        <v>580</v>
      </c>
      <c r="D1748" s="58">
        <v>1056</v>
      </c>
      <c r="E1748" s="61">
        <v>1.54</v>
      </c>
      <c r="G1748" s="54"/>
    </row>
    <row r="1749" spans="1:7" x14ac:dyDescent="0.25">
      <c r="A1749" s="47">
        <v>2023</v>
      </c>
      <c r="B1749" s="47" t="s">
        <v>579</v>
      </c>
      <c r="C1749" s="47" t="s">
        <v>580</v>
      </c>
      <c r="D1749" s="58">
        <v>1105</v>
      </c>
      <c r="E1749" s="47">
        <v>1.57</v>
      </c>
      <c r="F1749" s="47">
        <v>9.3000000000000007</v>
      </c>
      <c r="G1749" s="49">
        <v>54.5</v>
      </c>
    </row>
    <row r="1750" spans="1:7" x14ac:dyDescent="0.25">
      <c r="A1750" s="47">
        <v>2015</v>
      </c>
      <c r="B1750" s="12" t="s">
        <v>760</v>
      </c>
      <c r="C1750" s="12" t="s">
        <v>761</v>
      </c>
      <c r="D1750" s="58">
        <v>1171</v>
      </c>
      <c r="E1750" s="60">
        <v>2.08</v>
      </c>
      <c r="G1750" s="49"/>
    </row>
    <row r="1751" spans="1:7" x14ac:dyDescent="0.25">
      <c r="A1751" s="47">
        <v>2016</v>
      </c>
      <c r="B1751" s="12" t="s">
        <v>760</v>
      </c>
      <c r="C1751" s="12" t="s">
        <v>761</v>
      </c>
      <c r="D1751" s="13">
        <v>1080</v>
      </c>
      <c r="E1751" s="14">
        <v>1.91</v>
      </c>
      <c r="G1751" s="49"/>
    </row>
    <row r="1752" spans="1:7" x14ac:dyDescent="0.25">
      <c r="A1752" s="47">
        <v>2017</v>
      </c>
      <c r="B1752" s="12" t="s">
        <v>760</v>
      </c>
      <c r="C1752" s="12" t="s">
        <v>761</v>
      </c>
      <c r="D1752" s="7">
        <v>1050</v>
      </c>
      <c r="E1752" s="8">
        <v>1.84</v>
      </c>
      <c r="G1752" s="49"/>
    </row>
    <row r="1753" spans="1:7" x14ac:dyDescent="0.25">
      <c r="A1753" s="47">
        <v>2018</v>
      </c>
      <c r="B1753" s="2" t="s">
        <v>760</v>
      </c>
      <c r="C1753" s="2" t="s">
        <v>761</v>
      </c>
      <c r="D1753" s="7">
        <v>1081</v>
      </c>
      <c r="E1753" s="8">
        <v>1.87</v>
      </c>
      <c r="F1753" s="57"/>
      <c r="G1753" s="50"/>
    </row>
    <row r="1754" spans="1:7" x14ac:dyDescent="0.25">
      <c r="A1754" s="47">
        <v>2019</v>
      </c>
      <c r="B1754" s="2" t="s">
        <v>760</v>
      </c>
      <c r="C1754" s="2" t="s">
        <v>761</v>
      </c>
      <c r="D1754" s="7">
        <v>1075</v>
      </c>
      <c r="E1754" s="8">
        <v>1.86</v>
      </c>
      <c r="G1754" s="50"/>
    </row>
    <row r="1755" spans="1:7" x14ac:dyDescent="0.25">
      <c r="A1755" s="47">
        <v>2020</v>
      </c>
      <c r="B1755" s="2" t="s">
        <v>760</v>
      </c>
      <c r="C1755" s="2" t="s">
        <v>761</v>
      </c>
      <c r="D1755" s="3">
        <v>947</v>
      </c>
      <c r="E1755" s="4">
        <v>1.61</v>
      </c>
      <c r="F1755" s="57"/>
      <c r="G1755" s="50"/>
    </row>
    <row r="1756" spans="1:7" x14ac:dyDescent="0.25">
      <c r="A1756" s="47">
        <v>2021</v>
      </c>
      <c r="B1756" s="47" t="s">
        <v>760</v>
      </c>
      <c r="C1756" s="47" t="s">
        <v>761</v>
      </c>
      <c r="D1756" s="58">
        <v>1049</v>
      </c>
      <c r="E1756" s="60">
        <v>1.73</v>
      </c>
      <c r="F1756" s="57"/>
      <c r="G1756" s="50"/>
    </row>
    <row r="1757" spans="1:7" x14ac:dyDescent="0.25">
      <c r="A1757" s="47">
        <v>2022</v>
      </c>
      <c r="B1757" s="47" t="s">
        <v>760</v>
      </c>
      <c r="C1757" s="47" t="s">
        <v>761</v>
      </c>
      <c r="D1757" s="58">
        <v>960</v>
      </c>
      <c r="E1757" s="61">
        <v>1.59</v>
      </c>
      <c r="G1757" s="55"/>
    </row>
    <row r="1758" spans="1:7" x14ac:dyDescent="0.25">
      <c r="A1758" s="47">
        <v>2015</v>
      </c>
      <c r="B1758" s="12" t="s">
        <v>762</v>
      </c>
      <c r="C1758" s="12" t="s">
        <v>763</v>
      </c>
      <c r="D1758" s="58">
        <v>1288</v>
      </c>
      <c r="E1758" s="60">
        <v>2.0499999999999998</v>
      </c>
      <c r="G1758" s="49"/>
    </row>
    <row r="1759" spans="1:7" x14ac:dyDescent="0.25">
      <c r="A1759" s="47">
        <v>2016</v>
      </c>
      <c r="B1759" s="12" t="s">
        <v>762</v>
      </c>
      <c r="C1759" s="12" t="s">
        <v>763</v>
      </c>
      <c r="D1759" s="13">
        <v>1298</v>
      </c>
      <c r="E1759" s="14">
        <v>2.0499999999999998</v>
      </c>
      <c r="G1759" s="49"/>
    </row>
    <row r="1760" spans="1:7" x14ac:dyDescent="0.25">
      <c r="A1760" s="47">
        <v>2017</v>
      </c>
      <c r="B1760" s="12" t="s">
        <v>762</v>
      </c>
      <c r="C1760" s="12" t="s">
        <v>763</v>
      </c>
      <c r="D1760" s="7">
        <v>1225</v>
      </c>
      <c r="E1760" s="8">
        <v>1.93</v>
      </c>
      <c r="G1760" s="49"/>
    </row>
    <row r="1761" spans="1:7" x14ac:dyDescent="0.25">
      <c r="A1761" s="47">
        <v>2018</v>
      </c>
      <c r="B1761" s="2" t="s">
        <v>762</v>
      </c>
      <c r="C1761" s="2" t="s">
        <v>763</v>
      </c>
      <c r="D1761" s="7">
        <v>1079</v>
      </c>
      <c r="E1761" s="8">
        <v>1.68</v>
      </c>
      <c r="F1761" s="57"/>
      <c r="G1761" s="50"/>
    </row>
    <row r="1762" spans="1:7" x14ac:dyDescent="0.25">
      <c r="A1762" s="47">
        <v>2019</v>
      </c>
      <c r="B1762" s="2" t="s">
        <v>762</v>
      </c>
      <c r="C1762" s="2" t="s">
        <v>763</v>
      </c>
      <c r="D1762" s="7">
        <v>1168</v>
      </c>
      <c r="E1762" s="8">
        <v>1.82</v>
      </c>
      <c r="G1762" s="50"/>
    </row>
    <row r="1763" spans="1:7" x14ac:dyDescent="0.25">
      <c r="A1763" s="47">
        <v>2020</v>
      </c>
      <c r="B1763" s="2" t="s">
        <v>762</v>
      </c>
      <c r="C1763" s="2" t="s">
        <v>763</v>
      </c>
      <c r="D1763" s="3">
        <v>1095</v>
      </c>
      <c r="E1763" s="4">
        <v>1.71</v>
      </c>
      <c r="F1763" s="57"/>
      <c r="G1763" s="50"/>
    </row>
    <row r="1764" spans="1:7" x14ac:dyDescent="0.25">
      <c r="A1764" s="47">
        <v>2021</v>
      </c>
      <c r="B1764" s="47" t="s">
        <v>762</v>
      </c>
      <c r="C1764" s="47" t="s">
        <v>763</v>
      </c>
      <c r="D1764" s="58">
        <v>1175</v>
      </c>
      <c r="E1764" s="60">
        <v>1.7</v>
      </c>
      <c r="F1764" s="57"/>
      <c r="G1764" s="50"/>
    </row>
    <row r="1765" spans="1:7" x14ac:dyDescent="0.25">
      <c r="A1765" s="47">
        <v>2022</v>
      </c>
      <c r="B1765" s="47" t="s">
        <v>762</v>
      </c>
      <c r="C1765" s="47" t="s">
        <v>763</v>
      </c>
      <c r="D1765" s="58">
        <v>1132</v>
      </c>
      <c r="E1765" s="61">
        <v>1.64</v>
      </c>
      <c r="G1765" s="54"/>
    </row>
    <row r="1766" spans="1:7" x14ac:dyDescent="0.25">
      <c r="A1766" s="47">
        <v>2015</v>
      </c>
      <c r="B1766" s="12" t="s">
        <v>766</v>
      </c>
      <c r="C1766" s="12" t="s">
        <v>767</v>
      </c>
      <c r="D1766" s="58">
        <v>1674</v>
      </c>
      <c r="E1766" s="60">
        <v>2</v>
      </c>
      <c r="G1766" s="49"/>
    </row>
    <row r="1767" spans="1:7" x14ac:dyDescent="0.25">
      <c r="A1767" s="47">
        <v>2016</v>
      </c>
      <c r="B1767" s="12" t="s">
        <v>766</v>
      </c>
      <c r="C1767" s="12" t="s">
        <v>767</v>
      </c>
      <c r="D1767" s="13">
        <v>1651</v>
      </c>
      <c r="E1767" s="14">
        <v>1.99</v>
      </c>
      <c r="G1767" s="49"/>
    </row>
    <row r="1768" spans="1:7" x14ac:dyDescent="0.25">
      <c r="A1768" s="47">
        <v>2017</v>
      </c>
      <c r="B1768" s="12" t="s">
        <v>766</v>
      </c>
      <c r="C1768" s="12" t="s">
        <v>767</v>
      </c>
      <c r="D1768" s="7">
        <v>1647</v>
      </c>
      <c r="E1768" s="8">
        <v>1.95</v>
      </c>
      <c r="G1768" s="49"/>
    </row>
    <row r="1769" spans="1:7" x14ac:dyDescent="0.25">
      <c r="A1769" s="47">
        <v>2018</v>
      </c>
      <c r="B1769" s="2" t="s">
        <v>766</v>
      </c>
      <c r="C1769" s="2" t="s">
        <v>767</v>
      </c>
      <c r="D1769" s="7">
        <v>1591</v>
      </c>
      <c r="E1769" s="8">
        <v>1.89</v>
      </c>
      <c r="F1769" s="57"/>
      <c r="G1769" s="50"/>
    </row>
    <row r="1770" spans="1:7" x14ac:dyDescent="0.25">
      <c r="A1770" s="47">
        <v>2019</v>
      </c>
      <c r="B1770" s="2" t="s">
        <v>766</v>
      </c>
      <c r="C1770" s="2" t="s">
        <v>767</v>
      </c>
      <c r="D1770" s="7">
        <v>1542</v>
      </c>
      <c r="E1770" s="8">
        <v>1.85</v>
      </c>
      <c r="G1770" s="50"/>
    </row>
    <row r="1771" spans="1:7" x14ac:dyDescent="0.25">
      <c r="A1771" s="47">
        <v>2020</v>
      </c>
      <c r="B1771" s="2" t="s">
        <v>766</v>
      </c>
      <c r="C1771" s="2" t="s">
        <v>767</v>
      </c>
      <c r="D1771" s="3">
        <v>1505</v>
      </c>
      <c r="E1771" s="4">
        <v>1.81</v>
      </c>
      <c r="F1771" s="57"/>
      <c r="G1771" s="50"/>
    </row>
    <row r="1772" spans="1:7" x14ac:dyDescent="0.25">
      <c r="A1772" s="47">
        <v>2021</v>
      </c>
      <c r="B1772" s="47" t="s">
        <v>766</v>
      </c>
      <c r="C1772" s="47" t="s">
        <v>767</v>
      </c>
      <c r="D1772" s="58">
        <v>1501</v>
      </c>
      <c r="E1772" s="60">
        <v>1.61</v>
      </c>
      <c r="F1772" s="57"/>
      <c r="G1772" s="50"/>
    </row>
    <row r="1773" spans="1:7" x14ac:dyDescent="0.25">
      <c r="A1773" s="47">
        <v>2022</v>
      </c>
      <c r="B1773" s="47" t="s">
        <v>766</v>
      </c>
      <c r="C1773" s="47" t="s">
        <v>767</v>
      </c>
      <c r="D1773" s="58">
        <v>1392</v>
      </c>
      <c r="E1773" s="61">
        <v>1.5</v>
      </c>
      <c r="G1773" s="54"/>
    </row>
    <row r="1774" spans="1:7" x14ac:dyDescent="0.25">
      <c r="A1774" s="47">
        <v>2015</v>
      </c>
      <c r="B1774" s="12" t="s">
        <v>854</v>
      </c>
      <c r="C1774" s="12" t="s">
        <v>855</v>
      </c>
      <c r="D1774" s="58">
        <v>1222</v>
      </c>
      <c r="E1774" s="60">
        <v>1.91</v>
      </c>
      <c r="G1774" s="49"/>
    </row>
    <row r="1775" spans="1:7" x14ac:dyDescent="0.25">
      <c r="A1775" s="47">
        <v>2016</v>
      </c>
      <c r="B1775" s="12" t="s">
        <v>854</v>
      </c>
      <c r="C1775" s="12" t="s">
        <v>855</v>
      </c>
      <c r="D1775" s="13">
        <v>1206</v>
      </c>
      <c r="E1775" s="14">
        <v>1.87</v>
      </c>
      <c r="G1775" s="49"/>
    </row>
    <row r="1776" spans="1:7" x14ac:dyDescent="0.25">
      <c r="A1776" s="47">
        <v>2017</v>
      </c>
      <c r="B1776" s="12" t="s">
        <v>854</v>
      </c>
      <c r="C1776" s="12" t="s">
        <v>855</v>
      </c>
      <c r="D1776" s="7">
        <v>1208</v>
      </c>
      <c r="E1776" s="8">
        <v>1.85</v>
      </c>
      <c r="G1776" s="49"/>
    </row>
    <row r="1777" spans="1:7" x14ac:dyDescent="0.25">
      <c r="A1777" s="47">
        <v>2015</v>
      </c>
      <c r="B1777" s="12" t="s">
        <v>856</v>
      </c>
      <c r="C1777" s="12" t="s">
        <v>857</v>
      </c>
      <c r="D1777" s="58">
        <v>269</v>
      </c>
      <c r="E1777" s="60">
        <v>1.89</v>
      </c>
      <c r="G1777" s="49"/>
    </row>
    <row r="1778" spans="1:7" x14ac:dyDescent="0.25">
      <c r="A1778" s="47">
        <v>2016</v>
      </c>
      <c r="B1778" s="12" t="s">
        <v>856</v>
      </c>
      <c r="C1778" s="12" t="s">
        <v>857</v>
      </c>
      <c r="D1778" s="13">
        <v>235</v>
      </c>
      <c r="E1778" s="14">
        <v>1.71</v>
      </c>
      <c r="G1778" s="49"/>
    </row>
    <row r="1779" spans="1:7" x14ac:dyDescent="0.25">
      <c r="A1779" s="47">
        <v>2017</v>
      </c>
      <c r="B1779" s="12" t="s">
        <v>856</v>
      </c>
      <c r="C1779" s="12" t="s">
        <v>857</v>
      </c>
      <c r="D1779" s="7">
        <v>237</v>
      </c>
      <c r="E1779" s="8">
        <v>1.69</v>
      </c>
      <c r="G1779" s="49"/>
    </row>
    <row r="1780" spans="1:7" x14ac:dyDescent="0.25">
      <c r="A1780" s="47">
        <v>2015</v>
      </c>
      <c r="B1780" s="12" t="s">
        <v>247</v>
      </c>
      <c r="C1780" s="12" t="s">
        <v>248</v>
      </c>
      <c r="D1780" s="58">
        <v>1056</v>
      </c>
      <c r="E1780" s="60">
        <v>1.73</v>
      </c>
      <c r="G1780" s="49"/>
    </row>
    <row r="1781" spans="1:7" x14ac:dyDescent="0.25">
      <c r="A1781" s="47">
        <v>2016</v>
      </c>
      <c r="B1781" s="12" t="s">
        <v>247</v>
      </c>
      <c r="C1781" s="12" t="s">
        <v>248</v>
      </c>
      <c r="D1781" s="13">
        <v>1052</v>
      </c>
      <c r="E1781" s="14">
        <v>1.74</v>
      </c>
      <c r="G1781" s="49"/>
    </row>
    <row r="1782" spans="1:7" x14ac:dyDescent="0.25">
      <c r="A1782" s="47">
        <v>2017</v>
      </c>
      <c r="B1782" s="12" t="s">
        <v>247</v>
      </c>
      <c r="C1782" s="12" t="s">
        <v>248</v>
      </c>
      <c r="D1782" s="7">
        <v>1072</v>
      </c>
      <c r="E1782" s="8">
        <v>1.73</v>
      </c>
      <c r="F1782" s="57"/>
      <c r="G1782" s="50"/>
    </row>
    <row r="1783" spans="1:7" x14ac:dyDescent="0.25">
      <c r="A1783" s="47">
        <v>2018</v>
      </c>
      <c r="B1783" s="2" t="s">
        <v>247</v>
      </c>
      <c r="C1783" s="2" t="s">
        <v>248</v>
      </c>
      <c r="D1783" s="7">
        <v>1065</v>
      </c>
      <c r="E1783" s="8">
        <v>1.69</v>
      </c>
      <c r="F1783" s="57"/>
      <c r="G1783" s="50"/>
    </row>
    <row r="1784" spans="1:7" x14ac:dyDescent="0.25">
      <c r="A1784" s="47">
        <v>2019</v>
      </c>
      <c r="B1784" s="2" t="s">
        <v>247</v>
      </c>
      <c r="C1784" s="2" t="s">
        <v>248</v>
      </c>
      <c r="D1784" s="7">
        <v>1121</v>
      </c>
      <c r="E1784" s="8">
        <v>1.77</v>
      </c>
      <c r="G1784" s="50"/>
    </row>
    <row r="1785" spans="1:7" x14ac:dyDescent="0.25">
      <c r="A1785" s="47">
        <v>2020</v>
      </c>
      <c r="B1785" s="2" t="s">
        <v>247</v>
      </c>
      <c r="C1785" s="2" t="s">
        <v>248</v>
      </c>
      <c r="D1785" s="3">
        <v>1023</v>
      </c>
      <c r="E1785" s="4">
        <v>1.61</v>
      </c>
      <c r="F1785" s="57"/>
      <c r="G1785" s="50"/>
    </row>
    <row r="1786" spans="1:7" x14ac:dyDescent="0.25">
      <c r="A1786" s="47">
        <v>2021</v>
      </c>
      <c r="B1786" s="47" t="s">
        <v>247</v>
      </c>
      <c r="C1786" s="47" t="s">
        <v>248</v>
      </c>
      <c r="D1786" s="58">
        <v>1047</v>
      </c>
      <c r="E1786" s="60">
        <v>1.62</v>
      </c>
      <c r="F1786" s="57"/>
      <c r="G1786" s="50"/>
    </row>
    <row r="1787" spans="1:7" x14ac:dyDescent="0.25">
      <c r="A1787" s="47">
        <v>2022</v>
      </c>
      <c r="B1787" s="47" t="s">
        <v>247</v>
      </c>
      <c r="C1787" s="47" t="s">
        <v>248</v>
      </c>
      <c r="D1787" s="58">
        <v>970</v>
      </c>
      <c r="E1787" s="61">
        <v>1.51</v>
      </c>
      <c r="G1787" s="54"/>
    </row>
    <row r="1788" spans="1:7" x14ac:dyDescent="0.25">
      <c r="A1788" s="47">
        <v>2023</v>
      </c>
      <c r="B1788" s="47" t="s">
        <v>247</v>
      </c>
      <c r="C1788" s="47" t="s">
        <v>248</v>
      </c>
      <c r="D1788" s="58">
        <v>1036</v>
      </c>
      <c r="E1788" s="47">
        <v>1.56</v>
      </c>
      <c r="F1788" s="47">
        <v>10.1</v>
      </c>
      <c r="G1788" s="49">
        <v>54.3</v>
      </c>
    </row>
    <row r="1789" spans="1:7" x14ac:dyDescent="0.25">
      <c r="A1789" s="47">
        <v>2015</v>
      </c>
      <c r="B1789" s="12" t="s">
        <v>249</v>
      </c>
      <c r="C1789" s="12" t="s">
        <v>250</v>
      </c>
      <c r="D1789" s="58">
        <v>1449</v>
      </c>
      <c r="E1789" s="60">
        <v>2.14</v>
      </c>
      <c r="G1789" s="49"/>
    </row>
    <row r="1790" spans="1:7" x14ac:dyDescent="0.25">
      <c r="A1790" s="47">
        <v>2016</v>
      </c>
      <c r="B1790" s="12" t="s">
        <v>249</v>
      </c>
      <c r="C1790" s="12" t="s">
        <v>250</v>
      </c>
      <c r="D1790" s="13">
        <v>1455</v>
      </c>
      <c r="E1790" s="14">
        <v>2.14</v>
      </c>
      <c r="G1790" s="49"/>
    </row>
    <row r="1791" spans="1:7" x14ac:dyDescent="0.25">
      <c r="A1791" s="47">
        <v>2017</v>
      </c>
      <c r="B1791" s="12" t="s">
        <v>249</v>
      </c>
      <c r="C1791" s="12" t="s">
        <v>250</v>
      </c>
      <c r="D1791" s="7">
        <v>1353</v>
      </c>
      <c r="E1791" s="8">
        <v>1.99</v>
      </c>
      <c r="F1791" s="57"/>
      <c r="G1791" s="50"/>
    </row>
    <row r="1792" spans="1:7" x14ac:dyDescent="0.25">
      <c r="A1792" s="47">
        <v>2018</v>
      </c>
      <c r="B1792" s="2" t="s">
        <v>249</v>
      </c>
      <c r="C1792" s="2" t="s">
        <v>250</v>
      </c>
      <c r="D1792" s="7">
        <v>1312</v>
      </c>
      <c r="E1792" s="8">
        <v>1.93</v>
      </c>
      <c r="F1792" s="57"/>
      <c r="G1792" s="50"/>
    </row>
    <row r="1793" spans="1:7" x14ac:dyDescent="0.25">
      <c r="A1793" s="47">
        <v>2019</v>
      </c>
      <c r="B1793" s="2" t="s">
        <v>249</v>
      </c>
      <c r="C1793" s="2" t="s">
        <v>250</v>
      </c>
      <c r="D1793" s="7">
        <v>1363</v>
      </c>
      <c r="E1793" s="8">
        <v>1.98</v>
      </c>
      <c r="G1793" s="50"/>
    </row>
    <row r="1794" spans="1:7" x14ac:dyDescent="0.25">
      <c r="A1794" s="47">
        <v>2020</v>
      </c>
      <c r="B1794" s="2" t="s">
        <v>249</v>
      </c>
      <c r="C1794" s="2" t="s">
        <v>250</v>
      </c>
      <c r="D1794" s="3">
        <v>1312</v>
      </c>
      <c r="E1794" s="4">
        <v>1.9</v>
      </c>
      <c r="F1794" s="57"/>
      <c r="G1794" s="50"/>
    </row>
    <row r="1795" spans="1:7" x14ac:dyDescent="0.25">
      <c r="A1795" s="47">
        <v>2021</v>
      </c>
      <c r="B1795" s="47" t="s">
        <v>249</v>
      </c>
      <c r="C1795" s="47" t="s">
        <v>250</v>
      </c>
      <c r="D1795" s="58">
        <v>1355</v>
      </c>
      <c r="E1795" s="60">
        <v>1.75</v>
      </c>
      <c r="F1795" s="57"/>
      <c r="G1795" s="50"/>
    </row>
    <row r="1796" spans="1:7" x14ac:dyDescent="0.25">
      <c r="A1796" s="47">
        <v>2022</v>
      </c>
      <c r="B1796" s="47" t="s">
        <v>249</v>
      </c>
      <c r="C1796" s="47" t="s">
        <v>250</v>
      </c>
      <c r="D1796" s="58">
        <v>1327</v>
      </c>
      <c r="E1796" s="61">
        <v>1.7</v>
      </c>
      <c r="G1796" s="55"/>
    </row>
    <row r="1797" spans="1:7" x14ac:dyDescent="0.25">
      <c r="A1797" s="47">
        <v>2023</v>
      </c>
      <c r="B1797" s="47" t="s">
        <v>249</v>
      </c>
      <c r="C1797" s="47" t="s">
        <v>250</v>
      </c>
      <c r="D1797" s="58">
        <v>1305</v>
      </c>
      <c r="E1797" s="47">
        <v>1.67</v>
      </c>
      <c r="F1797" s="47">
        <v>10.199999999999999</v>
      </c>
      <c r="G1797" s="49">
        <v>56.6</v>
      </c>
    </row>
    <row r="1798" spans="1:7" x14ac:dyDescent="0.25">
      <c r="A1798" s="47">
        <v>2015</v>
      </c>
      <c r="B1798" s="12" t="s">
        <v>251</v>
      </c>
      <c r="C1798" s="12" t="s">
        <v>252</v>
      </c>
      <c r="D1798" s="58">
        <v>910</v>
      </c>
      <c r="E1798" s="60">
        <v>1.71</v>
      </c>
      <c r="G1798" s="49"/>
    </row>
    <row r="1799" spans="1:7" x14ac:dyDescent="0.25">
      <c r="A1799" s="47">
        <v>2016</v>
      </c>
      <c r="B1799" s="12" t="s">
        <v>251</v>
      </c>
      <c r="C1799" s="12" t="s">
        <v>252</v>
      </c>
      <c r="D1799" s="13">
        <v>976</v>
      </c>
      <c r="E1799" s="14">
        <v>1.83</v>
      </c>
      <c r="G1799" s="49"/>
    </row>
    <row r="1800" spans="1:7" x14ac:dyDescent="0.25">
      <c r="A1800" s="47">
        <v>2017</v>
      </c>
      <c r="B1800" s="12" t="s">
        <v>251</v>
      </c>
      <c r="C1800" s="12" t="s">
        <v>252</v>
      </c>
      <c r="D1800" s="7">
        <v>997</v>
      </c>
      <c r="E1800" s="8">
        <v>1.85</v>
      </c>
      <c r="F1800" s="57"/>
      <c r="G1800" s="50"/>
    </row>
    <row r="1801" spans="1:7" x14ac:dyDescent="0.25">
      <c r="A1801" s="47">
        <v>2018</v>
      </c>
      <c r="B1801" s="2" t="s">
        <v>251</v>
      </c>
      <c r="C1801" s="2" t="s">
        <v>252</v>
      </c>
      <c r="D1801" s="7">
        <v>885</v>
      </c>
      <c r="E1801" s="8">
        <v>1.63</v>
      </c>
      <c r="F1801" s="57"/>
      <c r="G1801" s="50"/>
    </row>
    <row r="1802" spans="1:7" x14ac:dyDescent="0.25">
      <c r="A1802" s="47">
        <v>2019</v>
      </c>
      <c r="B1802" s="2" t="s">
        <v>251</v>
      </c>
      <c r="C1802" s="2" t="s">
        <v>252</v>
      </c>
      <c r="D1802" s="7">
        <v>991</v>
      </c>
      <c r="E1802" s="8">
        <v>1.79</v>
      </c>
      <c r="G1802" s="50"/>
    </row>
    <row r="1803" spans="1:7" x14ac:dyDescent="0.25">
      <c r="A1803" s="47">
        <v>2020</v>
      </c>
      <c r="B1803" s="2" t="s">
        <v>251</v>
      </c>
      <c r="C1803" s="2" t="s">
        <v>252</v>
      </c>
      <c r="D1803" s="3">
        <v>913</v>
      </c>
      <c r="E1803" s="4">
        <v>1.6</v>
      </c>
      <c r="F1803" s="57"/>
      <c r="G1803" s="50"/>
    </row>
    <row r="1804" spans="1:7" x14ac:dyDescent="0.25">
      <c r="A1804" s="47">
        <v>2021</v>
      </c>
      <c r="B1804" s="47" t="s">
        <v>251</v>
      </c>
      <c r="C1804" s="47" t="s">
        <v>252</v>
      </c>
      <c r="D1804" s="58">
        <v>977</v>
      </c>
      <c r="E1804" s="60">
        <v>1.66</v>
      </c>
      <c r="F1804" s="57"/>
      <c r="G1804" s="50"/>
    </row>
    <row r="1805" spans="1:7" x14ac:dyDescent="0.25">
      <c r="A1805" s="47">
        <v>2022</v>
      </c>
      <c r="B1805" s="47" t="s">
        <v>251</v>
      </c>
      <c r="C1805" s="47" t="s">
        <v>252</v>
      </c>
      <c r="D1805" s="58">
        <v>932</v>
      </c>
      <c r="E1805" s="61">
        <v>1.54</v>
      </c>
      <c r="G1805" s="55"/>
    </row>
    <row r="1806" spans="1:7" x14ac:dyDescent="0.25">
      <c r="A1806" s="47">
        <v>2023</v>
      </c>
      <c r="B1806" s="47" t="s">
        <v>251</v>
      </c>
      <c r="C1806" s="47" t="s">
        <v>252</v>
      </c>
      <c r="D1806" s="58">
        <v>921</v>
      </c>
      <c r="E1806" s="47">
        <v>1.47</v>
      </c>
      <c r="F1806" s="47">
        <v>8.4</v>
      </c>
      <c r="G1806" s="49">
        <v>51.3</v>
      </c>
    </row>
    <row r="1807" spans="1:7" x14ac:dyDescent="0.25">
      <c r="A1807" s="47">
        <v>2015</v>
      </c>
      <c r="B1807" s="12" t="s">
        <v>253</v>
      </c>
      <c r="C1807" s="12" t="s">
        <v>254</v>
      </c>
      <c r="D1807" s="58">
        <v>1244</v>
      </c>
      <c r="E1807" s="60">
        <v>1.58</v>
      </c>
      <c r="G1807" s="49"/>
    </row>
    <row r="1808" spans="1:7" x14ac:dyDescent="0.25">
      <c r="A1808" s="47">
        <v>2016</v>
      </c>
      <c r="B1808" s="12" t="s">
        <v>253</v>
      </c>
      <c r="C1808" s="12" t="s">
        <v>254</v>
      </c>
      <c r="D1808" s="13">
        <v>1194</v>
      </c>
      <c r="E1808" s="14">
        <v>1.48</v>
      </c>
      <c r="G1808" s="49"/>
    </row>
    <row r="1809" spans="1:7" x14ac:dyDescent="0.25">
      <c r="A1809" s="47">
        <v>2017</v>
      </c>
      <c r="B1809" s="12" t="s">
        <v>253</v>
      </c>
      <c r="C1809" s="12" t="s">
        <v>254</v>
      </c>
      <c r="D1809" s="7">
        <v>1196</v>
      </c>
      <c r="E1809" s="8">
        <v>1.46</v>
      </c>
      <c r="F1809" s="57"/>
      <c r="G1809" s="50"/>
    </row>
    <row r="1810" spans="1:7" x14ac:dyDescent="0.25">
      <c r="A1810" s="47">
        <v>2018</v>
      </c>
      <c r="B1810" s="2" t="s">
        <v>253</v>
      </c>
      <c r="C1810" s="2" t="s">
        <v>254</v>
      </c>
      <c r="D1810" s="7">
        <v>1131</v>
      </c>
      <c r="E1810" s="8">
        <v>1.37</v>
      </c>
      <c r="F1810" s="57"/>
      <c r="G1810" s="50"/>
    </row>
    <row r="1811" spans="1:7" x14ac:dyDescent="0.25">
      <c r="A1811" s="47">
        <v>2019</v>
      </c>
      <c r="B1811" s="2" t="s">
        <v>253</v>
      </c>
      <c r="C1811" s="2" t="s">
        <v>254</v>
      </c>
      <c r="D1811" s="7">
        <v>1089</v>
      </c>
      <c r="E1811" s="8">
        <v>1.31</v>
      </c>
      <c r="G1811" s="50"/>
    </row>
    <row r="1812" spans="1:7" x14ac:dyDescent="0.25">
      <c r="A1812" s="47">
        <v>2020</v>
      </c>
      <c r="B1812" s="2" t="s">
        <v>253</v>
      </c>
      <c r="C1812" s="2" t="s">
        <v>254</v>
      </c>
      <c r="D1812" s="3">
        <v>1126</v>
      </c>
      <c r="E1812" s="4">
        <v>1.35</v>
      </c>
      <c r="F1812" s="57"/>
      <c r="G1812" s="50"/>
    </row>
    <row r="1813" spans="1:7" x14ac:dyDescent="0.25">
      <c r="A1813" s="47">
        <v>2021</v>
      </c>
      <c r="B1813" s="47" t="s">
        <v>253</v>
      </c>
      <c r="C1813" s="47" t="s">
        <v>254</v>
      </c>
      <c r="D1813" s="58">
        <v>1100</v>
      </c>
      <c r="E1813" s="60">
        <v>1.46</v>
      </c>
      <c r="F1813" s="57"/>
      <c r="G1813" s="50"/>
    </row>
    <row r="1814" spans="1:7" x14ac:dyDescent="0.25">
      <c r="A1814" s="47">
        <v>2022</v>
      </c>
      <c r="B1814" s="47" t="s">
        <v>253</v>
      </c>
      <c r="C1814" s="47" t="s">
        <v>254</v>
      </c>
      <c r="D1814" s="58">
        <v>1100</v>
      </c>
      <c r="E1814" s="61">
        <v>1.42</v>
      </c>
      <c r="G1814" s="55"/>
    </row>
    <row r="1815" spans="1:7" x14ac:dyDescent="0.25">
      <c r="A1815" s="47">
        <v>2023</v>
      </c>
      <c r="B1815" s="47" t="s">
        <v>253</v>
      </c>
      <c r="C1815" s="47" t="s">
        <v>254</v>
      </c>
      <c r="D1815" s="58">
        <v>1061</v>
      </c>
      <c r="E1815" s="47">
        <v>1.31</v>
      </c>
      <c r="F1815" s="47">
        <v>8.3000000000000007</v>
      </c>
      <c r="G1815" s="49">
        <v>42.5</v>
      </c>
    </row>
    <row r="1816" spans="1:7" x14ac:dyDescent="0.25">
      <c r="A1816" s="47">
        <v>2015</v>
      </c>
      <c r="B1816" s="12" t="s">
        <v>255</v>
      </c>
      <c r="C1816" s="12" t="s">
        <v>256</v>
      </c>
      <c r="D1816" s="58">
        <v>915</v>
      </c>
      <c r="E1816" s="60">
        <v>1.69</v>
      </c>
      <c r="G1816" s="49"/>
    </row>
    <row r="1817" spans="1:7" x14ac:dyDescent="0.25">
      <c r="A1817" s="47">
        <v>2016</v>
      </c>
      <c r="B1817" s="12" t="s">
        <v>255</v>
      </c>
      <c r="C1817" s="12" t="s">
        <v>256</v>
      </c>
      <c r="D1817" s="13">
        <v>965</v>
      </c>
      <c r="E1817" s="14">
        <v>1.78</v>
      </c>
      <c r="G1817" s="49"/>
    </row>
    <row r="1818" spans="1:7" x14ac:dyDescent="0.25">
      <c r="A1818" s="47">
        <v>2017</v>
      </c>
      <c r="B1818" s="12" t="s">
        <v>255</v>
      </c>
      <c r="C1818" s="12" t="s">
        <v>256</v>
      </c>
      <c r="D1818" s="7">
        <v>955</v>
      </c>
      <c r="E1818" s="8">
        <v>1.74</v>
      </c>
      <c r="F1818" s="57"/>
      <c r="G1818" s="50"/>
    </row>
    <row r="1819" spans="1:7" x14ac:dyDescent="0.25">
      <c r="A1819" s="47">
        <v>2018</v>
      </c>
      <c r="B1819" s="2" t="s">
        <v>255</v>
      </c>
      <c r="C1819" s="2" t="s">
        <v>256</v>
      </c>
      <c r="D1819" s="7">
        <v>931</v>
      </c>
      <c r="E1819" s="8">
        <v>1.69</v>
      </c>
      <c r="F1819" s="57"/>
      <c r="G1819" s="50"/>
    </row>
    <row r="1820" spans="1:7" x14ac:dyDescent="0.25">
      <c r="A1820" s="47">
        <v>2019</v>
      </c>
      <c r="B1820" s="2" t="s">
        <v>255</v>
      </c>
      <c r="C1820" s="2" t="s">
        <v>256</v>
      </c>
      <c r="D1820" s="7">
        <v>835</v>
      </c>
      <c r="E1820" s="8">
        <v>1.49</v>
      </c>
      <c r="G1820" s="50"/>
    </row>
    <row r="1821" spans="1:7" x14ac:dyDescent="0.25">
      <c r="A1821" s="47">
        <v>2020</v>
      </c>
      <c r="B1821" s="2" t="s">
        <v>255</v>
      </c>
      <c r="C1821" s="2" t="s">
        <v>256</v>
      </c>
      <c r="D1821" s="3">
        <v>865</v>
      </c>
      <c r="E1821" s="4">
        <v>1.54</v>
      </c>
      <c r="F1821" s="57"/>
      <c r="G1821" s="50"/>
    </row>
    <row r="1822" spans="1:7" x14ac:dyDescent="0.25">
      <c r="A1822" s="47">
        <v>2021</v>
      </c>
      <c r="B1822" s="47" t="s">
        <v>255</v>
      </c>
      <c r="C1822" s="47" t="s">
        <v>256</v>
      </c>
      <c r="D1822" s="58">
        <v>946</v>
      </c>
      <c r="E1822" s="60">
        <v>1.69</v>
      </c>
      <c r="F1822" s="57"/>
      <c r="G1822" s="50"/>
    </row>
    <row r="1823" spans="1:7" x14ac:dyDescent="0.25">
      <c r="A1823" s="47">
        <v>2022</v>
      </c>
      <c r="B1823" s="47" t="s">
        <v>255</v>
      </c>
      <c r="C1823" s="47" t="s">
        <v>256</v>
      </c>
      <c r="D1823" s="58">
        <v>925</v>
      </c>
      <c r="E1823" s="61">
        <v>1.63</v>
      </c>
      <c r="G1823" s="54"/>
    </row>
    <row r="1824" spans="1:7" x14ac:dyDescent="0.25">
      <c r="A1824" s="47">
        <v>2023</v>
      </c>
      <c r="B1824" s="47" t="s">
        <v>255</v>
      </c>
      <c r="C1824" s="47" t="s">
        <v>256</v>
      </c>
      <c r="D1824" s="58">
        <v>811</v>
      </c>
      <c r="E1824" s="47">
        <v>1.42</v>
      </c>
      <c r="F1824" s="47">
        <v>7.2</v>
      </c>
      <c r="G1824" s="49">
        <v>47.6</v>
      </c>
    </row>
    <row r="1825" spans="1:7" x14ac:dyDescent="0.25">
      <c r="A1825" s="47">
        <v>2015</v>
      </c>
      <c r="B1825" s="12" t="s">
        <v>257</v>
      </c>
      <c r="C1825" s="12" t="s">
        <v>258</v>
      </c>
      <c r="D1825" s="58">
        <v>1228</v>
      </c>
      <c r="E1825" s="60">
        <v>1.72</v>
      </c>
      <c r="G1825" s="49"/>
    </row>
    <row r="1826" spans="1:7" x14ac:dyDescent="0.25">
      <c r="A1826" s="47">
        <v>2016</v>
      </c>
      <c r="B1826" s="12" t="s">
        <v>257</v>
      </c>
      <c r="C1826" s="12" t="s">
        <v>258</v>
      </c>
      <c r="D1826" s="13">
        <v>1280</v>
      </c>
      <c r="E1826" s="14">
        <v>1.76</v>
      </c>
      <c r="G1826" s="49"/>
    </row>
    <row r="1827" spans="1:7" x14ac:dyDescent="0.25">
      <c r="A1827" s="47">
        <v>2017</v>
      </c>
      <c r="B1827" s="12" t="s">
        <v>257</v>
      </c>
      <c r="C1827" s="12" t="s">
        <v>258</v>
      </c>
      <c r="D1827" s="7">
        <v>1219</v>
      </c>
      <c r="E1827" s="8">
        <v>1.65</v>
      </c>
      <c r="F1827" s="57"/>
      <c r="G1827" s="50"/>
    </row>
    <row r="1828" spans="1:7" x14ac:dyDescent="0.25">
      <c r="A1828" s="47">
        <v>2018</v>
      </c>
      <c r="B1828" s="2" t="s">
        <v>257</v>
      </c>
      <c r="C1828" s="2" t="s">
        <v>258</v>
      </c>
      <c r="D1828" s="7">
        <v>1303</v>
      </c>
      <c r="E1828" s="8">
        <v>1.73</v>
      </c>
      <c r="F1828" s="57"/>
      <c r="G1828" s="50"/>
    </row>
    <row r="1829" spans="1:7" x14ac:dyDescent="0.25">
      <c r="A1829" s="47">
        <v>2019</v>
      </c>
      <c r="B1829" s="2" t="s">
        <v>257</v>
      </c>
      <c r="C1829" s="2" t="s">
        <v>258</v>
      </c>
      <c r="D1829" s="7">
        <v>1293</v>
      </c>
      <c r="E1829" s="8">
        <v>1.69</v>
      </c>
      <c r="G1829" s="50"/>
    </row>
    <row r="1830" spans="1:7" x14ac:dyDescent="0.25">
      <c r="A1830" s="47">
        <v>2020</v>
      </c>
      <c r="B1830" s="2" t="s">
        <v>257</v>
      </c>
      <c r="C1830" s="2" t="s">
        <v>258</v>
      </c>
      <c r="D1830" s="3">
        <v>1165</v>
      </c>
      <c r="E1830" s="4">
        <v>1.49</v>
      </c>
      <c r="F1830" s="57"/>
      <c r="G1830" s="50"/>
    </row>
    <row r="1831" spans="1:7" x14ac:dyDescent="0.25">
      <c r="A1831" s="47">
        <v>2021</v>
      </c>
      <c r="B1831" s="47" t="s">
        <v>257</v>
      </c>
      <c r="C1831" s="47" t="s">
        <v>258</v>
      </c>
      <c r="D1831" s="58">
        <v>1256</v>
      </c>
      <c r="E1831" s="60">
        <v>1.59</v>
      </c>
      <c r="F1831" s="57"/>
      <c r="G1831" s="50"/>
    </row>
    <row r="1832" spans="1:7" x14ac:dyDescent="0.25">
      <c r="A1832" s="47">
        <v>2022</v>
      </c>
      <c r="B1832" s="47" t="s">
        <v>257</v>
      </c>
      <c r="C1832" s="47" t="s">
        <v>258</v>
      </c>
      <c r="D1832" s="58">
        <v>1232</v>
      </c>
      <c r="E1832" s="61">
        <v>1.53</v>
      </c>
      <c r="G1832" s="55"/>
    </row>
    <row r="1833" spans="1:7" x14ac:dyDescent="0.25">
      <c r="A1833" s="47">
        <v>2023</v>
      </c>
      <c r="B1833" s="47" t="s">
        <v>257</v>
      </c>
      <c r="C1833" s="47" t="s">
        <v>258</v>
      </c>
      <c r="D1833" s="58">
        <v>1142</v>
      </c>
      <c r="E1833" s="47">
        <v>1.41</v>
      </c>
      <c r="F1833" s="47">
        <v>8.1</v>
      </c>
      <c r="G1833" s="49">
        <v>48</v>
      </c>
    </row>
    <row r="1834" spans="1:7" x14ac:dyDescent="0.25">
      <c r="A1834" s="47">
        <v>2015</v>
      </c>
      <c r="B1834" s="12" t="s">
        <v>259</v>
      </c>
      <c r="C1834" s="12" t="s">
        <v>260</v>
      </c>
      <c r="D1834" s="58">
        <v>798</v>
      </c>
      <c r="E1834" s="60">
        <v>1.69</v>
      </c>
      <c r="G1834" s="49"/>
    </row>
    <row r="1835" spans="1:7" x14ac:dyDescent="0.25">
      <c r="A1835" s="47">
        <v>2016</v>
      </c>
      <c r="B1835" s="12" t="s">
        <v>259</v>
      </c>
      <c r="C1835" s="12" t="s">
        <v>260</v>
      </c>
      <c r="D1835" s="13">
        <v>847</v>
      </c>
      <c r="E1835" s="14">
        <v>1.77</v>
      </c>
      <c r="G1835" s="49"/>
    </row>
    <row r="1836" spans="1:7" x14ac:dyDescent="0.25">
      <c r="A1836" s="47">
        <v>2017</v>
      </c>
      <c r="B1836" s="12" t="s">
        <v>259</v>
      </c>
      <c r="C1836" s="12" t="s">
        <v>260</v>
      </c>
      <c r="D1836" s="7">
        <v>816</v>
      </c>
      <c r="E1836" s="8">
        <v>1.68</v>
      </c>
      <c r="F1836" s="57"/>
      <c r="G1836" s="50"/>
    </row>
    <row r="1837" spans="1:7" x14ac:dyDescent="0.25">
      <c r="A1837" s="47">
        <v>2018</v>
      </c>
      <c r="B1837" s="2" t="s">
        <v>259</v>
      </c>
      <c r="C1837" s="2" t="s">
        <v>260</v>
      </c>
      <c r="D1837" s="7">
        <v>800</v>
      </c>
      <c r="E1837" s="8">
        <v>1.64</v>
      </c>
      <c r="F1837" s="57"/>
      <c r="G1837" s="50"/>
    </row>
    <row r="1838" spans="1:7" x14ac:dyDescent="0.25">
      <c r="A1838" s="47">
        <v>2019</v>
      </c>
      <c r="B1838" s="2" t="s">
        <v>259</v>
      </c>
      <c r="C1838" s="2" t="s">
        <v>260</v>
      </c>
      <c r="D1838" s="7">
        <v>760</v>
      </c>
      <c r="E1838" s="8">
        <v>1.56</v>
      </c>
      <c r="G1838" s="50"/>
    </row>
    <row r="1839" spans="1:7" x14ac:dyDescent="0.25">
      <c r="A1839" s="47">
        <v>2020</v>
      </c>
      <c r="B1839" s="2" t="s">
        <v>259</v>
      </c>
      <c r="C1839" s="2" t="s">
        <v>260</v>
      </c>
      <c r="D1839" s="3">
        <v>736</v>
      </c>
      <c r="E1839" s="4">
        <v>1.52</v>
      </c>
      <c r="F1839" s="57"/>
      <c r="G1839" s="50"/>
    </row>
    <row r="1840" spans="1:7" x14ac:dyDescent="0.25">
      <c r="A1840" s="47">
        <v>2021</v>
      </c>
      <c r="B1840" s="47" t="s">
        <v>259</v>
      </c>
      <c r="C1840" s="47" t="s">
        <v>260</v>
      </c>
      <c r="D1840" s="58">
        <v>731</v>
      </c>
      <c r="E1840" s="60">
        <v>1.54</v>
      </c>
      <c r="F1840" s="57"/>
      <c r="G1840" s="50"/>
    </row>
    <row r="1841" spans="1:7" x14ac:dyDescent="0.25">
      <c r="A1841" s="47">
        <v>2022</v>
      </c>
      <c r="B1841" s="47" t="s">
        <v>259</v>
      </c>
      <c r="C1841" s="47" t="s">
        <v>260</v>
      </c>
      <c r="D1841" s="58">
        <v>678</v>
      </c>
      <c r="E1841" s="61">
        <v>1.43</v>
      </c>
      <c r="G1841" s="54"/>
    </row>
    <row r="1842" spans="1:7" x14ac:dyDescent="0.25">
      <c r="A1842" s="47">
        <v>2023</v>
      </c>
      <c r="B1842" s="47" t="s">
        <v>259</v>
      </c>
      <c r="C1842" s="47" t="s">
        <v>260</v>
      </c>
      <c r="D1842" s="58">
        <v>697</v>
      </c>
      <c r="E1842" s="47">
        <v>1.47</v>
      </c>
      <c r="F1842" s="47">
        <v>7.3</v>
      </c>
      <c r="G1842" s="49">
        <v>48.5</v>
      </c>
    </row>
    <row r="1843" spans="1:7" x14ac:dyDescent="0.25">
      <c r="A1843" s="47">
        <v>2015</v>
      </c>
      <c r="B1843" s="12" t="s">
        <v>261</v>
      </c>
      <c r="C1843" s="12" t="s">
        <v>262</v>
      </c>
      <c r="D1843" s="58">
        <v>908</v>
      </c>
      <c r="E1843" s="60">
        <v>1.83</v>
      </c>
      <c r="G1843" s="49"/>
    </row>
    <row r="1844" spans="1:7" x14ac:dyDescent="0.25">
      <c r="A1844" s="47">
        <v>2016</v>
      </c>
      <c r="B1844" s="12" t="s">
        <v>261</v>
      </c>
      <c r="C1844" s="12" t="s">
        <v>262</v>
      </c>
      <c r="D1844" s="13">
        <v>922</v>
      </c>
      <c r="E1844" s="14">
        <v>1.89</v>
      </c>
      <c r="G1844" s="49"/>
    </row>
    <row r="1845" spans="1:7" x14ac:dyDescent="0.25">
      <c r="A1845" s="47">
        <v>2017</v>
      </c>
      <c r="B1845" s="12" t="s">
        <v>261</v>
      </c>
      <c r="C1845" s="12" t="s">
        <v>262</v>
      </c>
      <c r="D1845" s="7">
        <v>883</v>
      </c>
      <c r="E1845" s="8">
        <v>1.83</v>
      </c>
      <c r="F1845" s="57"/>
      <c r="G1845" s="50"/>
    </row>
    <row r="1846" spans="1:7" x14ac:dyDescent="0.25">
      <c r="A1846" s="47">
        <v>2018</v>
      </c>
      <c r="B1846" s="2" t="s">
        <v>261</v>
      </c>
      <c r="C1846" s="2" t="s">
        <v>262</v>
      </c>
      <c r="D1846" s="7">
        <v>872</v>
      </c>
      <c r="E1846" s="8">
        <v>1.8</v>
      </c>
      <c r="F1846" s="57"/>
      <c r="G1846" s="50"/>
    </row>
    <row r="1847" spans="1:7" x14ac:dyDescent="0.25">
      <c r="A1847" s="47">
        <v>2019</v>
      </c>
      <c r="B1847" s="2" t="s">
        <v>261</v>
      </c>
      <c r="C1847" s="2" t="s">
        <v>262</v>
      </c>
      <c r="D1847" s="7">
        <v>849</v>
      </c>
      <c r="E1847" s="8">
        <v>1.78</v>
      </c>
      <c r="G1847" s="50"/>
    </row>
    <row r="1848" spans="1:7" x14ac:dyDescent="0.25">
      <c r="A1848" s="47">
        <v>2020</v>
      </c>
      <c r="B1848" s="2" t="s">
        <v>261</v>
      </c>
      <c r="C1848" s="2" t="s">
        <v>262</v>
      </c>
      <c r="D1848" s="3">
        <v>805</v>
      </c>
      <c r="E1848" s="4">
        <v>1.69</v>
      </c>
      <c r="F1848" s="57"/>
      <c r="G1848" s="50"/>
    </row>
    <row r="1849" spans="1:7" x14ac:dyDescent="0.25">
      <c r="A1849" s="47">
        <v>2021</v>
      </c>
      <c r="B1849" s="47" t="s">
        <v>261</v>
      </c>
      <c r="C1849" s="47" t="s">
        <v>262</v>
      </c>
      <c r="D1849" s="58">
        <v>868</v>
      </c>
      <c r="E1849" s="60">
        <v>1.71</v>
      </c>
      <c r="F1849" s="57"/>
      <c r="G1849" s="50"/>
    </row>
    <row r="1850" spans="1:7" x14ac:dyDescent="0.25">
      <c r="A1850" s="47">
        <v>2022</v>
      </c>
      <c r="B1850" s="47" t="s">
        <v>261</v>
      </c>
      <c r="C1850" s="47" t="s">
        <v>262</v>
      </c>
      <c r="D1850" s="58">
        <v>857</v>
      </c>
      <c r="E1850" s="61">
        <v>1.67</v>
      </c>
      <c r="G1850" s="55"/>
    </row>
    <row r="1851" spans="1:7" x14ac:dyDescent="0.25">
      <c r="A1851" s="47">
        <v>2023</v>
      </c>
      <c r="B1851" s="47" t="s">
        <v>261</v>
      </c>
      <c r="C1851" s="47" t="s">
        <v>262</v>
      </c>
      <c r="D1851" s="58">
        <v>766</v>
      </c>
      <c r="E1851" s="47">
        <v>1.49</v>
      </c>
      <c r="F1851" s="47">
        <v>9.5</v>
      </c>
      <c r="G1851" s="49">
        <v>50.8</v>
      </c>
    </row>
    <row r="1852" spans="1:7" x14ac:dyDescent="0.25">
      <c r="A1852" s="47">
        <v>2015</v>
      </c>
      <c r="B1852" s="12" t="s">
        <v>397</v>
      </c>
      <c r="C1852" s="12" t="s">
        <v>398</v>
      </c>
      <c r="D1852" s="58">
        <v>819</v>
      </c>
      <c r="E1852" s="60">
        <v>1.98</v>
      </c>
      <c r="G1852" s="49"/>
    </row>
    <row r="1853" spans="1:7" x14ac:dyDescent="0.25">
      <c r="A1853" s="47">
        <v>2016</v>
      </c>
      <c r="B1853" s="12" t="s">
        <v>397</v>
      </c>
      <c r="C1853" s="12" t="s">
        <v>398</v>
      </c>
      <c r="D1853" s="13">
        <v>739</v>
      </c>
      <c r="E1853" s="14">
        <v>1.79</v>
      </c>
      <c r="G1853" s="49"/>
    </row>
    <row r="1854" spans="1:7" x14ac:dyDescent="0.25">
      <c r="A1854" s="47">
        <v>2017</v>
      </c>
      <c r="B1854" s="12" t="s">
        <v>397</v>
      </c>
      <c r="C1854" s="12" t="s">
        <v>398</v>
      </c>
      <c r="D1854" s="7">
        <v>777</v>
      </c>
      <c r="E1854" s="8">
        <v>1.82</v>
      </c>
      <c r="F1854" s="57"/>
      <c r="G1854" s="50"/>
    </row>
    <row r="1855" spans="1:7" x14ac:dyDescent="0.25">
      <c r="A1855" s="47">
        <v>2018</v>
      </c>
      <c r="B1855" s="10" t="s">
        <v>397</v>
      </c>
      <c r="C1855" s="10" t="s">
        <v>398</v>
      </c>
      <c r="D1855" s="11">
        <v>707</v>
      </c>
      <c r="E1855" s="34">
        <v>1.66</v>
      </c>
      <c r="F1855" s="57"/>
      <c r="G1855" s="50"/>
    </row>
    <row r="1856" spans="1:7" x14ac:dyDescent="0.25">
      <c r="A1856" s="47">
        <v>2019</v>
      </c>
      <c r="B1856" s="2" t="s">
        <v>397</v>
      </c>
      <c r="C1856" s="2" t="s">
        <v>398</v>
      </c>
      <c r="D1856" s="7">
        <v>725</v>
      </c>
      <c r="E1856" s="8">
        <v>1.67</v>
      </c>
      <c r="F1856" s="49"/>
      <c r="G1856" s="50"/>
    </row>
    <row r="1857" spans="1:7" x14ac:dyDescent="0.25">
      <c r="A1857" s="47">
        <v>2020</v>
      </c>
      <c r="B1857" s="2" t="s">
        <v>397</v>
      </c>
      <c r="C1857" s="2" t="s">
        <v>398</v>
      </c>
      <c r="D1857" s="3">
        <v>721</v>
      </c>
      <c r="E1857" s="4">
        <v>1.62</v>
      </c>
      <c r="F1857" s="52"/>
      <c r="G1857" s="50"/>
    </row>
    <row r="1858" spans="1:7" x14ac:dyDescent="0.25">
      <c r="A1858" s="47">
        <v>2021</v>
      </c>
      <c r="B1858" s="47" t="s">
        <v>397</v>
      </c>
      <c r="C1858" s="47" t="s">
        <v>398</v>
      </c>
      <c r="D1858" s="58">
        <v>764</v>
      </c>
      <c r="E1858" s="60">
        <v>1.66</v>
      </c>
      <c r="F1858" s="52"/>
      <c r="G1858" s="50"/>
    </row>
    <row r="1859" spans="1:7" x14ac:dyDescent="0.25">
      <c r="A1859" s="47">
        <v>2022</v>
      </c>
      <c r="B1859" s="47" t="s">
        <v>397</v>
      </c>
      <c r="C1859" s="47" t="s">
        <v>398</v>
      </c>
      <c r="D1859" s="58">
        <v>718</v>
      </c>
      <c r="E1859" s="61">
        <v>1.52</v>
      </c>
      <c r="F1859" s="49"/>
      <c r="G1859" s="55"/>
    </row>
    <row r="1860" spans="1:7" x14ac:dyDescent="0.25">
      <c r="A1860" s="47">
        <v>2023</v>
      </c>
      <c r="B1860" s="47" t="s">
        <v>397</v>
      </c>
      <c r="C1860" s="47" t="s">
        <v>398</v>
      </c>
      <c r="D1860" s="58">
        <v>712</v>
      </c>
      <c r="E1860" s="47">
        <v>1.47</v>
      </c>
      <c r="F1860" s="49">
        <v>7.4</v>
      </c>
      <c r="G1860" s="49">
        <v>48.2</v>
      </c>
    </row>
    <row r="1861" spans="1:7" x14ac:dyDescent="0.25">
      <c r="A1861" s="47">
        <v>2015</v>
      </c>
      <c r="B1861" s="12" t="s">
        <v>821</v>
      </c>
      <c r="C1861" s="12" t="s">
        <v>822</v>
      </c>
      <c r="D1861" s="58">
        <v>991</v>
      </c>
      <c r="E1861" s="60">
        <v>2.2200000000000002</v>
      </c>
      <c r="F1861" s="49"/>
      <c r="G1861" s="49"/>
    </row>
    <row r="1862" spans="1:7" x14ac:dyDescent="0.25">
      <c r="A1862" s="47">
        <v>2016</v>
      </c>
      <c r="B1862" s="12" t="s">
        <v>821</v>
      </c>
      <c r="C1862" s="12" t="s">
        <v>822</v>
      </c>
      <c r="D1862" s="13">
        <v>1016</v>
      </c>
      <c r="E1862" s="14">
        <v>2.31</v>
      </c>
      <c r="F1862" s="49"/>
      <c r="G1862" s="49"/>
    </row>
    <row r="1863" spans="1:7" x14ac:dyDescent="0.25">
      <c r="A1863" s="47">
        <v>2017</v>
      </c>
      <c r="B1863" s="12" t="s">
        <v>821</v>
      </c>
      <c r="C1863" s="12" t="s">
        <v>822</v>
      </c>
      <c r="D1863" s="7">
        <v>970</v>
      </c>
      <c r="E1863" s="8">
        <v>2.09</v>
      </c>
      <c r="F1863" s="52"/>
      <c r="G1863" s="50"/>
    </row>
    <row r="1864" spans="1:7" x14ac:dyDescent="0.25">
      <c r="A1864" s="47">
        <v>2015</v>
      </c>
      <c r="B1864" s="12" t="s">
        <v>399</v>
      </c>
      <c r="C1864" s="12" t="s">
        <v>400</v>
      </c>
      <c r="D1864" s="58">
        <v>1978</v>
      </c>
      <c r="E1864" s="60">
        <v>2.06</v>
      </c>
      <c r="F1864" s="49"/>
      <c r="G1864" s="49"/>
    </row>
    <row r="1865" spans="1:7" x14ac:dyDescent="0.25">
      <c r="A1865" s="47">
        <v>2016</v>
      </c>
      <c r="B1865" s="12" t="s">
        <v>399</v>
      </c>
      <c r="C1865" s="12" t="s">
        <v>400</v>
      </c>
      <c r="D1865" s="13">
        <v>1985</v>
      </c>
      <c r="E1865" s="14">
        <v>2.11</v>
      </c>
      <c r="F1865" s="49"/>
      <c r="G1865" s="49"/>
    </row>
    <row r="1866" spans="1:7" x14ac:dyDescent="0.25">
      <c r="A1866" s="47">
        <v>2017</v>
      </c>
      <c r="B1866" s="12" t="s">
        <v>399</v>
      </c>
      <c r="C1866" s="12" t="s">
        <v>400</v>
      </c>
      <c r="D1866" s="7">
        <v>1825</v>
      </c>
      <c r="E1866" s="8">
        <v>1.88</v>
      </c>
      <c r="F1866" s="52"/>
      <c r="G1866" s="50"/>
    </row>
    <row r="1867" spans="1:7" x14ac:dyDescent="0.25">
      <c r="A1867" s="47">
        <v>2018</v>
      </c>
      <c r="B1867" s="2" t="s">
        <v>399</v>
      </c>
      <c r="C1867" s="2" t="s">
        <v>400</v>
      </c>
      <c r="D1867" s="7">
        <v>1745</v>
      </c>
      <c r="E1867" s="8">
        <v>1.85</v>
      </c>
      <c r="F1867" s="52"/>
      <c r="G1867" s="50"/>
    </row>
    <row r="1868" spans="1:7" x14ac:dyDescent="0.25">
      <c r="A1868" s="47">
        <v>2019</v>
      </c>
      <c r="B1868" s="2" t="s">
        <v>399</v>
      </c>
      <c r="C1868" s="2" t="s">
        <v>400</v>
      </c>
      <c r="D1868" s="7">
        <v>1753</v>
      </c>
      <c r="E1868" s="8">
        <v>1.91</v>
      </c>
      <c r="F1868" s="49"/>
      <c r="G1868" s="50"/>
    </row>
    <row r="1869" spans="1:7" x14ac:dyDescent="0.25">
      <c r="A1869" s="47">
        <v>2020</v>
      </c>
      <c r="B1869" s="2" t="s">
        <v>399</v>
      </c>
      <c r="C1869" s="2" t="s">
        <v>400</v>
      </c>
      <c r="D1869" s="3">
        <v>1564</v>
      </c>
      <c r="E1869" s="4">
        <v>1.72</v>
      </c>
      <c r="F1869" s="52"/>
      <c r="G1869" s="50"/>
    </row>
    <row r="1870" spans="1:7" x14ac:dyDescent="0.25">
      <c r="A1870" s="47">
        <v>2021</v>
      </c>
      <c r="B1870" s="47" t="s">
        <v>399</v>
      </c>
      <c r="C1870" s="47" t="s">
        <v>400</v>
      </c>
      <c r="D1870" s="58">
        <v>1623</v>
      </c>
      <c r="E1870" s="60">
        <v>1.66</v>
      </c>
      <c r="F1870" s="52"/>
      <c r="G1870" s="50"/>
    </row>
    <row r="1871" spans="1:7" x14ac:dyDescent="0.25">
      <c r="A1871" s="47">
        <v>2022</v>
      </c>
      <c r="B1871" s="47" t="s">
        <v>399</v>
      </c>
      <c r="C1871" s="47" t="s">
        <v>400</v>
      </c>
      <c r="D1871" s="58">
        <v>1516</v>
      </c>
      <c r="E1871" s="61">
        <v>1.59</v>
      </c>
      <c r="F1871" s="49"/>
      <c r="G1871" s="55"/>
    </row>
    <row r="1872" spans="1:7" x14ac:dyDescent="0.25">
      <c r="A1872" s="47">
        <v>2023</v>
      </c>
      <c r="B1872" s="47" t="s">
        <v>399</v>
      </c>
      <c r="C1872" s="47" t="s">
        <v>400</v>
      </c>
      <c r="D1872" s="58">
        <v>1449</v>
      </c>
      <c r="E1872" s="47">
        <v>1.56</v>
      </c>
      <c r="F1872" s="49">
        <v>10.4</v>
      </c>
      <c r="G1872" s="49">
        <v>52.5</v>
      </c>
    </row>
    <row r="1873" spans="1:7" x14ac:dyDescent="0.25">
      <c r="A1873" s="47">
        <v>2015</v>
      </c>
      <c r="B1873" s="12" t="s">
        <v>401</v>
      </c>
      <c r="C1873" s="12" t="s">
        <v>402</v>
      </c>
      <c r="D1873" s="58">
        <v>879</v>
      </c>
      <c r="E1873" s="60">
        <v>1.8</v>
      </c>
      <c r="F1873" s="49"/>
      <c r="G1873" s="49"/>
    </row>
    <row r="1874" spans="1:7" x14ac:dyDescent="0.25">
      <c r="A1874" s="47">
        <v>2016</v>
      </c>
      <c r="B1874" s="12" t="s">
        <v>401</v>
      </c>
      <c r="C1874" s="12" t="s">
        <v>402</v>
      </c>
      <c r="D1874" s="13">
        <v>823</v>
      </c>
      <c r="E1874" s="14">
        <v>1.67</v>
      </c>
      <c r="F1874" s="49"/>
      <c r="G1874" s="49"/>
    </row>
    <row r="1875" spans="1:7" x14ac:dyDescent="0.25">
      <c r="A1875" s="47">
        <v>2017</v>
      </c>
      <c r="B1875" s="12" t="s">
        <v>401</v>
      </c>
      <c r="C1875" s="12" t="s">
        <v>402</v>
      </c>
      <c r="D1875" s="7">
        <v>814</v>
      </c>
      <c r="E1875" s="8">
        <v>1.64</v>
      </c>
      <c r="F1875" s="49"/>
      <c r="G1875" s="49"/>
    </row>
    <row r="1876" spans="1:7" x14ac:dyDescent="0.25">
      <c r="A1876" s="47">
        <v>2018</v>
      </c>
      <c r="B1876" s="2" t="s">
        <v>401</v>
      </c>
      <c r="C1876" s="2" t="s">
        <v>402</v>
      </c>
      <c r="D1876" s="7">
        <v>823</v>
      </c>
      <c r="E1876" s="8">
        <v>1.61</v>
      </c>
      <c r="F1876" s="52"/>
      <c r="G1876" s="50"/>
    </row>
    <row r="1877" spans="1:7" x14ac:dyDescent="0.25">
      <c r="A1877" s="47">
        <v>2019</v>
      </c>
      <c r="B1877" s="2" t="s">
        <v>401</v>
      </c>
      <c r="C1877" s="2" t="s">
        <v>402</v>
      </c>
      <c r="D1877" s="7">
        <v>827</v>
      </c>
      <c r="E1877" s="8">
        <v>1.58</v>
      </c>
      <c r="F1877" s="49"/>
      <c r="G1877" s="50"/>
    </row>
    <row r="1878" spans="1:7" x14ac:dyDescent="0.25">
      <c r="A1878" s="47">
        <v>2020</v>
      </c>
      <c r="B1878" s="2" t="s">
        <v>401</v>
      </c>
      <c r="C1878" s="2" t="s">
        <v>402</v>
      </c>
      <c r="D1878" s="3">
        <v>839</v>
      </c>
      <c r="E1878" s="4">
        <v>1.56</v>
      </c>
      <c r="F1878" s="52"/>
      <c r="G1878" s="50"/>
    </row>
    <row r="1879" spans="1:7" x14ac:dyDescent="0.25">
      <c r="A1879" s="47">
        <v>2021</v>
      </c>
      <c r="B1879" s="47" t="s">
        <v>401</v>
      </c>
      <c r="C1879" s="47" t="s">
        <v>402</v>
      </c>
      <c r="D1879" s="58">
        <v>873</v>
      </c>
      <c r="E1879" s="60">
        <v>1.6</v>
      </c>
      <c r="F1879" s="52"/>
      <c r="G1879" s="50"/>
    </row>
    <row r="1880" spans="1:7" x14ac:dyDescent="0.25">
      <c r="A1880" s="47">
        <v>2022</v>
      </c>
      <c r="B1880" s="47" t="s">
        <v>401</v>
      </c>
      <c r="C1880" s="47" t="s">
        <v>402</v>
      </c>
      <c r="D1880" s="58">
        <v>925</v>
      </c>
      <c r="E1880" s="61">
        <v>1.62</v>
      </c>
      <c r="F1880" s="49"/>
      <c r="G1880" s="55"/>
    </row>
    <row r="1881" spans="1:7" x14ac:dyDescent="0.25">
      <c r="A1881" s="47">
        <v>2023</v>
      </c>
      <c r="B1881" s="47" t="s">
        <v>401</v>
      </c>
      <c r="C1881" s="47" t="s">
        <v>402</v>
      </c>
      <c r="D1881" s="58">
        <v>904</v>
      </c>
      <c r="E1881" s="47">
        <v>1.54</v>
      </c>
      <c r="F1881" s="49">
        <v>8.4</v>
      </c>
      <c r="G1881" s="49">
        <v>52.6</v>
      </c>
    </row>
    <row r="1882" spans="1:7" x14ac:dyDescent="0.25">
      <c r="A1882" s="47">
        <v>2015</v>
      </c>
      <c r="B1882" s="12" t="s">
        <v>823</v>
      </c>
      <c r="C1882" s="12" t="s">
        <v>824</v>
      </c>
      <c r="D1882" s="58">
        <v>1174</v>
      </c>
      <c r="E1882" s="60">
        <v>1.9</v>
      </c>
      <c r="F1882" s="49"/>
      <c r="G1882" s="49"/>
    </row>
    <row r="1883" spans="1:7" x14ac:dyDescent="0.25">
      <c r="A1883" s="47">
        <v>2016</v>
      </c>
      <c r="B1883" s="12" t="s">
        <v>823</v>
      </c>
      <c r="C1883" s="12" t="s">
        <v>824</v>
      </c>
      <c r="D1883" s="13">
        <v>1135</v>
      </c>
      <c r="E1883" s="14">
        <v>1.84</v>
      </c>
      <c r="F1883" s="49"/>
      <c r="G1883" s="49"/>
    </row>
    <row r="1884" spans="1:7" x14ac:dyDescent="0.25">
      <c r="A1884" s="47">
        <v>2017</v>
      </c>
      <c r="B1884" s="12" t="s">
        <v>823</v>
      </c>
      <c r="C1884" s="12" t="s">
        <v>824</v>
      </c>
      <c r="D1884" s="7">
        <v>1107</v>
      </c>
      <c r="E1884" s="8">
        <v>1.78</v>
      </c>
      <c r="F1884" s="49"/>
      <c r="G1884" s="49"/>
    </row>
    <row r="1885" spans="1:7" x14ac:dyDescent="0.25">
      <c r="A1885" s="47">
        <v>2015</v>
      </c>
      <c r="B1885" s="12" t="s">
        <v>825</v>
      </c>
      <c r="C1885" s="12" t="s">
        <v>826</v>
      </c>
      <c r="D1885" s="58">
        <v>1060</v>
      </c>
      <c r="E1885" s="60">
        <v>2.0099999999999998</v>
      </c>
      <c r="F1885" s="49"/>
      <c r="G1885" s="49"/>
    </row>
    <row r="1886" spans="1:7" x14ac:dyDescent="0.25">
      <c r="A1886" s="47">
        <v>2016</v>
      </c>
      <c r="B1886" s="12" t="s">
        <v>825</v>
      </c>
      <c r="C1886" s="12" t="s">
        <v>826</v>
      </c>
      <c r="D1886" s="13">
        <v>1005</v>
      </c>
      <c r="E1886" s="14">
        <v>1.93</v>
      </c>
      <c r="F1886" s="49"/>
      <c r="G1886" s="49"/>
    </row>
    <row r="1887" spans="1:7" x14ac:dyDescent="0.25">
      <c r="A1887" s="47">
        <v>2017</v>
      </c>
      <c r="B1887" s="12" t="s">
        <v>825</v>
      </c>
      <c r="C1887" s="12" t="s">
        <v>826</v>
      </c>
      <c r="D1887" s="7">
        <v>1053</v>
      </c>
      <c r="E1887" s="8">
        <v>1.88</v>
      </c>
      <c r="F1887" s="49"/>
      <c r="G1887" s="49"/>
    </row>
    <row r="1888" spans="1:7" x14ac:dyDescent="0.25">
      <c r="A1888" s="47">
        <v>2015</v>
      </c>
      <c r="B1888" s="12" t="s">
        <v>827</v>
      </c>
      <c r="C1888" s="12" t="s">
        <v>828</v>
      </c>
      <c r="D1888" s="58">
        <v>1127</v>
      </c>
      <c r="E1888" s="60">
        <v>1.89</v>
      </c>
      <c r="F1888" s="49"/>
      <c r="G1888" s="49"/>
    </row>
    <row r="1889" spans="1:7" x14ac:dyDescent="0.25">
      <c r="A1889" s="47">
        <v>2016</v>
      </c>
      <c r="B1889" s="12" t="s">
        <v>827</v>
      </c>
      <c r="C1889" s="12" t="s">
        <v>828</v>
      </c>
      <c r="D1889" s="13">
        <v>1161</v>
      </c>
      <c r="E1889" s="14">
        <v>1.96</v>
      </c>
      <c r="F1889" s="49"/>
      <c r="G1889" s="49"/>
    </row>
    <row r="1890" spans="1:7" x14ac:dyDescent="0.25">
      <c r="A1890" s="47">
        <v>2017</v>
      </c>
      <c r="B1890" s="12" t="s">
        <v>827</v>
      </c>
      <c r="C1890" s="12" t="s">
        <v>828</v>
      </c>
      <c r="D1890" s="7">
        <v>1128</v>
      </c>
      <c r="E1890" s="8">
        <v>1.85</v>
      </c>
      <c r="F1890" s="49"/>
      <c r="G1890" s="49"/>
    </row>
    <row r="1891" spans="1:7" x14ac:dyDescent="0.25">
      <c r="A1891" s="47">
        <v>2015</v>
      </c>
      <c r="B1891" s="12" t="s">
        <v>583</v>
      </c>
      <c r="C1891" s="12" t="s">
        <v>584</v>
      </c>
      <c r="D1891" s="58">
        <v>1755</v>
      </c>
      <c r="E1891" s="60">
        <v>2.31</v>
      </c>
      <c r="F1891" s="49"/>
      <c r="G1891" s="49"/>
    </row>
    <row r="1892" spans="1:7" x14ac:dyDescent="0.25">
      <c r="A1892" s="47">
        <v>2016</v>
      </c>
      <c r="B1892" s="12" t="s">
        <v>583</v>
      </c>
      <c r="C1892" s="12" t="s">
        <v>584</v>
      </c>
      <c r="D1892" s="13">
        <v>1646</v>
      </c>
      <c r="E1892" s="14">
        <v>2.23</v>
      </c>
      <c r="F1892" s="49"/>
      <c r="G1892" s="49"/>
    </row>
    <row r="1893" spans="1:7" x14ac:dyDescent="0.25">
      <c r="A1893" s="47">
        <v>2017</v>
      </c>
      <c r="B1893" s="12" t="s">
        <v>583</v>
      </c>
      <c r="C1893" s="12" t="s">
        <v>584</v>
      </c>
      <c r="D1893" s="7">
        <v>1659</v>
      </c>
      <c r="E1893" s="8">
        <v>2.16</v>
      </c>
      <c r="F1893" s="49"/>
      <c r="G1893" s="49"/>
    </row>
    <row r="1894" spans="1:7" x14ac:dyDescent="0.25">
      <c r="A1894" s="47">
        <v>2018</v>
      </c>
      <c r="B1894" s="2" t="s">
        <v>583</v>
      </c>
      <c r="C1894" s="2" t="s">
        <v>584</v>
      </c>
      <c r="D1894" s="7">
        <v>1526</v>
      </c>
      <c r="E1894" s="8">
        <v>2.0499999999999998</v>
      </c>
      <c r="F1894" s="52"/>
      <c r="G1894" s="50"/>
    </row>
    <row r="1895" spans="1:7" x14ac:dyDescent="0.25">
      <c r="A1895" s="47">
        <v>2019</v>
      </c>
      <c r="B1895" s="2" t="s">
        <v>583</v>
      </c>
      <c r="C1895" s="2" t="s">
        <v>584</v>
      </c>
      <c r="D1895" s="7">
        <v>1478</v>
      </c>
      <c r="E1895" s="8">
        <v>2.02</v>
      </c>
      <c r="F1895" s="49"/>
      <c r="G1895" s="50"/>
    </row>
    <row r="1896" spans="1:7" x14ac:dyDescent="0.25">
      <c r="A1896" s="47">
        <v>2020</v>
      </c>
      <c r="B1896" s="2" t="s">
        <v>583</v>
      </c>
      <c r="C1896" s="2" t="s">
        <v>584</v>
      </c>
      <c r="D1896" s="3">
        <v>1496</v>
      </c>
      <c r="E1896" s="4">
        <v>2.0699999999999998</v>
      </c>
      <c r="F1896" s="52"/>
      <c r="G1896" s="50"/>
    </row>
    <row r="1897" spans="1:7" x14ac:dyDescent="0.25">
      <c r="A1897" s="47">
        <v>2021</v>
      </c>
      <c r="B1897" s="47" t="s">
        <v>583</v>
      </c>
      <c r="C1897" s="47" t="s">
        <v>584</v>
      </c>
      <c r="D1897" s="58">
        <v>1474</v>
      </c>
      <c r="E1897" s="60">
        <v>1.8</v>
      </c>
      <c r="F1897" s="52"/>
      <c r="G1897" s="50"/>
    </row>
    <row r="1898" spans="1:7" x14ac:dyDescent="0.25">
      <c r="A1898" s="47">
        <v>2022</v>
      </c>
      <c r="B1898" s="47" t="s">
        <v>583</v>
      </c>
      <c r="C1898" s="47" t="s">
        <v>584</v>
      </c>
      <c r="D1898" s="58">
        <v>1386</v>
      </c>
      <c r="E1898" s="61">
        <v>1.71</v>
      </c>
      <c r="F1898" s="49"/>
      <c r="G1898" s="55"/>
    </row>
    <row r="1899" spans="1:7" x14ac:dyDescent="0.25">
      <c r="A1899" s="47">
        <v>2023</v>
      </c>
      <c r="B1899" s="47" t="s">
        <v>583</v>
      </c>
      <c r="C1899" s="47" t="s">
        <v>584</v>
      </c>
      <c r="D1899" s="58">
        <v>1287</v>
      </c>
      <c r="E1899" s="47">
        <v>1.6</v>
      </c>
      <c r="F1899" s="49">
        <v>9.1999999999999993</v>
      </c>
      <c r="G1899" s="49">
        <v>53.8</v>
      </c>
    </row>
    <row r="1900" spans="1:7" x14ac:dyDescent="0.25">
      <c r="A1900" s="47">
        <v>2015</v>
      </c>
      <c r="B1900" s="12" t="s">
        <v>585</v>
      </c>
      <c r="C1900" s="12" t="s">
        <v>586</v>
      </c>
      <c r="D1900" s="58">
        <v>958</v>
      </c>
      <c r="E1900" s="60">
        <v>1.95</v>
      </c>
      <c r="F1900" s="49"/>
      <c r="G1900" s="49"/>
    </row>
    <row r="1901" spans="1:7" x14ac:dyDescent="0.25">
      <c r="A1901" s="47">
        <v>2016</v>
      </c>
      <c r="B1901" s="12" t="s">
        <v>585</v>
      </c>
      <c r="C1901" s="12" t="s">
        <v>586</v>
      </c>
      <c r="D1901" s="13">
        <v>950</v>
      </c>
      <c r="E1901" s="14">
        <v>1.91</v>
      </c>
      <c r="F1901" s="49"/>
      <c r="G1901" s="49"/>
    </row>
    <row r="1902" spans="1:7" x14ac:dyDescent="0.25">
      <c r="A1902" s="47">
        <v>2017</v>
      </c>
      <c r="B1902" s="12" t="s">
        <v>585</v>
      </c>
      <c r="C1902" s="12" t="s">
        <v>586</v>
      </c>
      <c r="D1902" s="7">
        <v>943</v>
      </c>
      <c r="E1902" s="8">
        <v>1.94</v>
      </c>
      <c r="F1902" s="49"/>
      <c r="G1902" s="49"/>
    </row>
    <row r="1903" spans="1:7" x14ac:dyDescent="0.25">
      <c r="A1903" s="47">
        <v>2018</v>
      </c>
      <c r="B1903" s="2" t="s">
        <v>585</v>
      </c>
      <c r="C1903" s="2" t="s">
        <v>586</v>
      </c>
      <c r="D1903" s="7">
        <v>904</v>
      </c>
      <c r="E1903" s="8">
        <v>1.89</v>
      </c>
      <c r="F1903" s="52"/>
      <c r="G1903" s="50"/>
    </row>
    <row r="1904" spans="1:7" x14ac:dyDescent="0.25">
      <c r="A1904" s="47">
        <v>2019</v>
      </c>
      <c r="B1904" s="2" t="s">
        <v>585</v>
      </c>
      <c r="C1904" s="2" t="s">
        <v>586</v>
      </c>
      <c r="D1904" s="7">
        <v>824</v>
      </c>
      <c r="E1904" s="8">
        <v>1.71</v>
      </c>
      <c r="F1904" s="49"/>
      <c r="G1904" s="50"/>
    </row>
    <row r="1905" spans="1:7" x14ac:dyDescent="0.25">
      <c r="A1905" s="47">
        <v>2020</v>
      </c>
      <c r="B1905" s="2" t="s">
        <v>585</v>
      </c>
      <c r="C1905" s="2" t="s">
        <v>586</v>
      </c>
      <c r="D1905" s="3">
        <v>864</v>
      </c>
      <c r="E1905" s="4">
        <v>1.8</v>
      </c>
      <c r="F1905" s="52"/>
      <c r="G1905" s="50"/>
    </row>
    <row r="1906" spans="1:7" x14ac:dyDescent="0.25">
      <c r="A1906" s="47">
        <v>2021</v>
      </c>
      <c r="B1906" s="47" t="s">
        <v>585</v>
      </c>
      <c r="C1906" s="47" t="s">
        <v>586</v>
      </c>
      <c r="D1906" s="58">
        <v>813</v>
      </c>
      <c r="E1906" s="60">
        <v>1.58</v>
      </c>
      <c r="F1906" s="52"/>
      <c r="G1906" s="50"/>
    </row>
    <row r="1907" spans="1:7" x14ac:dyDescent="0.25">
      <c r="A1907" s="47">
        <v>2022</v>
      </c>
      <c r="B1907" s="47" t="s">
        <v>585</v>
      </c>
      <c r="C1907" s="47" t="s">
        <v>586</v>
      </c>
      <c r="D1907" s="58">
        <v>814</v>
      </c>
      <c r="E1907" s="61">
        <v>1.61</v>
      </c>
      <c r="F1907" s="49"/>
      <c r="G1907" s="54"/>
    </row>
    <row r="1908" spans="1:7" x14ac:dyDescent="0.25">
      <c r="A1908" s="47">
        <v>2023</v>
      </c>
      <c r="B1908" s="47" t="s">
        <v>585</v>
      </c>
      <c r="C1908" s="47" t="s">
        <v>586</v>
      </c>
      <c r="D1908" s="58">
        <v>744</v>
      </c>
      <c r="E1908" s="47">
        <v>1.48</v>
      </c>
      <c r="F1908" s="49">
        <v>9.1</v>
      </c>
      <c r="G1908" s="49">
        <v>48.8</v>
      </c>
    </row>
    <row r="1909" spans="1:7" x14ac:dyDescent="0.25">
      <c r="A1909" s="47">
        <v>2015</v>
      </c>
      <c r="B1909" s="12" t="s">
        <v>587</v>
      </c>
      <c r="C1909" s="12" t="s">
        <v>588</v>
      </c>
      <c r="D1909" s="58">
        <v>1513</v>
      </c>
      <c r="E1909" s="60">
        <v>1.58</v>
      </c>
      <c r="F1909" s="49"/>
      <c r="G1909" s="49"/>
    </row>
    <row r="1910" spans="1:7" x14ac:dyDescent="0.25">
      <c r="A1910" s="47">
        <v>2016</v>
      </c>
      <c r="B1910" s="12" t="s">
        <v>587</v>
      </c>
      <c r="C1910" s="12" t="s">
        <v>588</v>
      </c>
      <c r="D1910" s="13">
        <v>1533</v>
      </c>
      <c r="E1910" s="14">
        <v>1.59</v>
      </c>
      <c r="F1910" s="49"/>
      <c r="G1910" s="49"/>
    </row>
    <row r="1911" spans="1:7" x14ac:dyDescent="0.25">
      <c r="A1911" s="47">
        <v>2017</v>
      </c>
      <c r="B1911" s="12" t="s">
        <v>587</v>
      </c>
      <c r="C1911" s="12" t="s">
        <v>588</v>
      </c>
      <c r="D1911" s="7">
        <v>1393</v>
      </c>
      <c r="E1911" s="8">
        <v>1.46</v>
      </c>
      <c r="F1911" s="49"/>
      <c r="G1911" s="49"/>
    </row>
    <row r="1912" spans="1:7" x14ac:dyDescent="0.25">
      <c r="A1912" s="47">
        <v>2018</v>
      </c>
      <c r="B1912" s="2" t="s">
        <v>587</v>
      </c>
      <c r="C1912" s="2" t="s">
        <v>588</v>
      </c>
      <c r="D1912" s="7">
        <v>1378</v>
      </c>
      <c r="E1912" s="8">
        <v>1.47</v>
      </c>
      <c r="F1912" s="52"/>
      <c r="G1912" s="50"/>
    </row>
    <row r="1913" spans="1:7" x14ac:dyDescent="0.25">
      <c r="A1913" s="47">
        <v>2019</v>
      </c>
      <c r="B1913" s="2" t="s">
        <v>587</v>
      </c>
      <c r="C1913" s="2" t="s">
        <v>588</v>
      </c>
      <c r="D1913" s="7">
        <v>1264</v>
      </c>
      <c r="E1913" s="8">
        <v>1.35</v>
      </c>
      <c r="F1913" s="49"/>
      <c r="G1913" s="50"/>
    </row>
    <row r="1914" spans="1:7" x14ac:dyDescent="0.25">
      <c r="A1914" s="47">
        <v>2020</v>
      </c>
      <c r="B1914" s="2" t="s">
        <v>587</v>
      </c>
      <c r="C1914" s="2" t="s">
        <v>588</v>
      </c>
      <c r="D1914" s="3">
        <v>1219</v>
      </c>
      <c r="E1914" s="4">
        <v>1.3</v>
      </c>
      <c r="F1914" s="52"/>
      <c r="G1914" s="50"/>
    </row>
    <row r="1915" spans="1:7" x14ac:dyDescent="0.25">
      <c r="A1915" s="47">
        <v>2021</v>
      </c>
      <c r="B1915" s="47" t="s">
        <v>587</v>
      </c>
      <c r="C1915" s="47" t="s">
        <v>588</v>
      </c>
      <c r="D1915" s="58">
        <v>1370</v>
      </c>
      <c r="E1915" s="60">
        <v>1.51</v>
      </c>
      <c r="F1915" s="52"/>
      <c r="G1915" s="50"/>
    </row>
    <row r="1916" spans="1:7" x14ac:dyDescent="0.25">
      <c r="A1916" s="47">
        <v>2022</v>
      </c>
      <c r="B1916" s="47" t="s">
        <v>587</v>
      </c>
      <c r="C1916" s="47" t="s">
        <v>588</v>
      </c>
      <c r="D1916" s="58">
        <v>1305</v>
      </c>
      <c r="E1916" s="61">
        <v>1.41</v>
      </c>
      <c r="F1916" s="49"/>
      <c r="G1916" s="55"/>
    </row>
    <row r="1917" spans="1:7" x14ac:dyDescent="0.25">
      <c r="A1917" s="47">
        <v>2023</v>
      </c>
      <c r="B1917" s="47" t="s">
        <v>587</v>
      </c>
      <c r="C1917" s="47" t="s">
        <v>588</v>
      </c>
      <c r="D1917" s="58">
        <v>1319</v>
      </c>
      <c r="E1917" s="47">
        <v>1.36</v>
      </c>
      <c r="F1917" s="49">
        <v>8.8000000000000007</v>
      </c>
      <c r="G1917" s="49">
        <v>43.1</v>
      </c>
    </row>
    <row r="1918" spans="1:7" x14ac:dyDescent="0.25">
      <c r="A1918" s="47">
        <v>2015</v>
      </c>
      <c r="B1918" s="12" t="s">
        <v>589</v>
      </c>
      <c r="C1918" s="12" t="s">
        <v>590</v>
      </c>
      <c r="D1918" s="58">
        <v>802</v>
      </c>
      <c r="E1918" s="60">
        <v>1.91</v>
      </c>
      <c r="F1918" s="49"/>
      <c r="G1918" s="49"/>
    </row>
    <row r="1919" spans="1:7" x14ac:dyDescent="0.25">
      <c r="A1919" s="47">
        <v>2016</v>
      </c>
      <c r="B1919" s="12" t="s">
        <v>589</v>
      </c>
      <c r="C1919" s="12" t="s">
        <v>590</v>
      </c>
      <c r="D1919" s="13">
        <v>770</v>
      </c>
      <c r="E1919" s="14">
        <v>1.85</v>
      </c>
      <c r="F1919" s="49"/>
      <c r="G1919" s="49"/>
    </row>
    <row r="1920" spans="1:7" x14ac:dyDescent="0.25">
      <c r="A1920" s="47">
        <v>2017</v>
      </c>
      <c r="B1920" s="12" t="s">
        <v>589</v>
      </c>
      <c r="C1920" s="12" t="s">
        <v>590</v>
      </c>
      <c r="D1920" s="7">
        <v>787</v>
      </c>
      <c r="E1920" s="8">
        <v>1.85</v>
      </c>
      <c r="F1920" s="49"/>
      <c r="G1920" s="49"/>
    </row>
    <row r="1921" spans="1:7" x14ac:dyDescent="0.25">
      <c r="A1921" s="47">
        <v>2018</v>
      </c>
      <c r="B1921" s="2" t="s">
        <v>589</v>
      </c>
      <c r="C1921" s="2" t="s">
        <v>590</v>
      </c>
      <c r="D1921" s="7">
        <v>775</v>
      </c>
      <c r="E1921" s="8">
        <v>1.84</v>
      </c>
      <c r="F1921" s="52"/>
      <c r="G1921" s="50"/>
    </row>
    <row r="1922" spans="1:7" x14ac:dyDescent="0.25">
      <c r="A1922" s="47">
        <v>2019</v>
      </c>
      <c r="B1922" s="2" t="s">
        <v>589</v>
      </c>
      <c r="C1922" s="2" t="s">
        <v>590</v>
      </c>
      <c r="D1922" s="7">
        <v>750</v>
      </c>
      <c r="E1922" s="8">
        <v>1.82</v>
      </c>
      <c r="F1922" s="49"/>
      <c r="G1922" s="50"/>
    </row>
    <row r="1923" spans="1:7" x14ac:dyDescent="0.25">
      <c r="A1923" s="47">
        <v>2020</v>
      </c>
      <c r="B1923" s="2" t="s">
        <v>589</v>
      </c>
      <c r="C1923" s="2" t="s">
        <v>590</v>
      </c>
      <c r="D1923" s="3">
        <v>703</v>
      </c>
      <c r="E1923" s="4">
        <v>1.7</v>
      </c>
      <c r="F1923" s="52"/>
      <c r="G1923" s="50"/>
    </row>
    <row r="1924" spans="1:7" x14ac:dyDescent="0.25">
      <c r="A1924" s="47">
        <v>2021</v>
      </c>
      <c r="B1924" s="47" t="s">
        <v>589</v>
      </c>
      <c r="C1924" s="47" t="s">
        <v>590</v>
      </c>
      <c r="D1924" s="58">
        <v>745</v>
      </c>
      <c r="E1924" s="60">
        <v>1.7</v>
      </c>
      <c r="F1924" s="52"/>
      <c r="G1924" s="50"/>
    </row>
    <row r="1925" spans="1:7" x14ac:dyDescent="0.25">
      <c r="A1925" s="47">
        <v>2022</v>
      </c>
      <c r="B1925" s="47" t="s">
        <v>589</v>
      </c>
      <c r="C1925" s="47" t="s">
        <v>590</v>
      </c>
      <c r="D1925" s="58">
        <v>728</v>
      </c>
      <c r="E1925" s="61">
        <v>1.67</v>
      </c>
      <c r="F1925" s="49"/>
      <c r="G1925" s="54"/>
    </row>
    <row r="1926" spans="1:7" x14ac:dyDescent="0.25">
      <c r="A1926" s="47">
        <v>2023</v>
      </c>
      <c r="B1926" s="47" t="s">
        <v>589</v>
      </c>
      <c r="C1926" s="47" t="s">
        <v>590</v>
      </c>
      <c r="D1926" s="58">
        <v>677</v>
      </c>
      <c r="E1926" s="47">
        <v>1.54</v>
      </c>
      <c r="F1926" s="49">
        <v>7.7</v>
      </c>
      <c r="G1926" s="49">
        <v>50.7</v>
      </c>
    </row>
    <row r="1927" spans="1:7" x14ac:dyDescent="0.25">
      <c r="A1927" s="47">
        <v>2015</v>
      </c>
      <c r="B1927" s="12" t="s">
        <v>591</v>
      </c>
      <c r="C1927" s="12" t="s">
        <v>592</v>
      </c>
      <c r="D1927" s="58">
        <v>1743</v>
      </c>
      <c r="E1927" s="60">
        <v>1.9</v>
      </c>
      <c r="F1927" s="49"/>
      <c r="G1927" s="49"/>
    </row>
    <row r="1928" spans="1:7" x14ac:dyDescent="0.25">
      <c r="A1928" s="47">
        <v>2016</v>
      </c>
      <c r="B1928" s="12" t="s">
        <v>591</v>
      </c>
      <c r="C1928" s="12" t="s">
        <v>592</v>
      </c>
      <c r="D1928" s="13">
        <v>1796</v>
      </c>
      <c r="E1928" s="14">
        <v>1.93</v>
      </c>
      <c r="F1928" s="49"/>
      <c r="G1928" s="49"/>
    </row>
    <row r="1929" spans="1:7" x14ac:dyDescent="0.25">
      <c r="A1929" s="47">
        <v>2017</v>
      </c>
      <c r="B1929" s="12" t="s">
        <v>591</v>
      </c>
      <c r="C1929" s="12" t="s">
        <v>592</v>
      </c>
      <c r="D1929" s="7">
        <v>1719</v>
      </c>
      <c r="E1929" s="8">
        <v>1.88</v>
      </c>
      <c r="F1929" s="49"/>
      <c r="G1929" s="49"/>
    </row>
    <row r="1930" spans="1:7" x14ac:dyDescent="0.25">
      <c r="A1930" s="47">
        <v>2018</v>
      </c>
      <c r="B1930" s="2" t="s">
        <v>591</v>
      </c>
      <c r="C1930" s="2" t="s">
        <v>592</v>
      </c>
      <c r="D1930" s="7">
        <v>1709</v>
      </c>
      <c r="E1930" s="8">
        <v>1.86</v>
      </c>
      <c r="F1930" s="52"/>
      <c r="G1930" s="50"/>
    </row>
    <row r="1931" spans="1:7" x14ac:dyDescent="0.25">
      <c r="A1931" s="47">
        <v>2019</v>
      </c>
      <c r="B1931" s="2" t="s">
        <v>591</v>
      </c>
      <c r="C1931" s="2" t="s">
        <v>592</v>
      </c>
      <c r="D1931" s="7">
        <v>1710</v>
      </c>
      <c r="E1931" s="8">
        <v>1.88</v>
      </c>
      <c r="F1931" s="49"/>
      <c r="G1931" s="50"/>
    </row>
    <row r="1932" spans="1:7" x14ac:dyDescent="0.25">
      <c r="A1932" s="47">
        <v>2020</v>
      </c>
      <c r="B1932" s="2" t="s">
        <v>591</v>
      </c>
      <c r="C1932" s="2" t="s">
        <v>592</v>
      </c>
      <c r="D1932" s="3">
        <v>1677</v>
      </c>
      <c r="E1932" s="4">
        <v>1.85</v>
      </c>
      <c r="F1932" s="52"/>
      <c r="G1932" s="50"/>
    </row>
    <row r="1933" spans="1:7" x14ac:dyDescent="0.25">
      <c r="A1933" s="47">
        <v>2021</v>
      </c>
      <c r="B1933" s="47" t="s">
        <v>591</v>
      </c>
      <c r="C1933" s="47" t="s">
        <v>592</v>
      </c>
      <c r="D1933" s="58">
        <v>1750</v>
      </c>
      <c r="E1933" s="60">
        <v>1.74</v>
      </c>
      <c r="F1933" s="52"/>
      <c r="G1933" s="50"/>
    </row>
    <row r="1934" spans="1:7" x14ac:dyDescent="0.25">
      <c r="A1934" s="47">
        <v>2022</v>
      </c>
      <c r="B1934" s="47" t="s">
        <v>591</v>
      </c>
      <c r="C1934" s="47" t="s">
        <v>592</v>
      </c>
      <c r="D1934" s="58">
        <v>1618</v>
      </c>
      <c r="E1934" s="61">
        <v>1.59</v>
      </c>
      <c r="F1934" s="49"/>
      <c r="G1934" s="55"/>
    </row>
    <row r="1935" spans="1:7" x14ac:dyDescent="0.25">
      <c r="A1935" s="47">
        <v>2023</v>
      </c>
      <c r="B1935" s="47" t="s">
        <v>591</v>
      </c>
      <c r="C1935" s="47" t="s">
        <v>592</v>
      </c>
      <c r="D1935" s="58">
        <v>1546</v>
      </c>
      <c r="E1935" s="47">
        <v>1.5</v>
      </c>
      <c r="F1935" s="49">
        <v>9.9</v>
      </c>
      <c r="G1935" s="49">
        <v>53.1</v>
      </c>
    </row>
    <row r="1936" spans="1:7" x14ac:dyDescent="0.25">
      <c r="A1936" s="47">
        <v>2015</v>
      </c>
      <c r="B1936" s="12" t="s">
        <v>593</v>
      </c>
      <c r="C1936" s="12" t="s">
        <v>594</v>
      </c>
      <c r="D1936" s="58">
        <v>964</v>
      </c>
      <c r="E1936" s="60">
        <v>1.68</v>
      </c>
      <c r="F1936" s="49"/>
      <c r="G1936" s="49"/>
    </row>
    <row r="1937" spans="1:7" x14ac:dyDescent="0.25">
      <c r="A1937" s="47">
        <v>2016</v>
      </c>
      <c r="B1937" s="12" t="s">
        <v>593</v>
      </c>
      <c r="C1937" s="12" t="s">
        <v>594</v>
      </c>
      <c r="D1937" s="13">
        <v>954</v>
      </c>
      <c r="E1937" s="14">
        <v>1.64</v>
      </c>
      <c r="F1937" s="49"/>
      <c r="G1937" s="49"/>
    </row>
    <row r="1938" spans="1:7" x14ac:dyDescent="0.25">
      <c r="A1938" s="47">
        <v>2017</v>
      </c>
      <c r="B1938" s="12" t="s">
        <v>593</v>
      </c>
      <c r="C1938" s="12" t="s">
        <v>594</v>
      </c>
      <c r="D1938" s="7">
        <v>893</v>
      </c>
      <c r="E1938" s="8">
        <v>1.53</v>
      </c>
      <c r="F1938" s="49"/>
      <c r="G1938" s="49"/>
    </row>
    <row r="1939" spans="1:7" x14ac:dyDescent="0.25">
      <c r="A1939" s="47">
        <v>2018</v>
      </c>
      <c r="B1939" s="2" t="s">
        <v>593</v>
      </c>
      <c r="C1939" s="2" t="s">
        <v>594</v>
      </c>
      <c r="D1939" s="7">
        <v>975</v>
      </c>
      <c r="E1939" s="8">
        <v>1.62</v>
      </c>
      <c r="F1939" s="52"/>
      <c r="G1939" s="50"/>
    </row>
    <row r="1940" spans="1:7" x14ac:dyDescent="0.25">
      <c r="A1940" s="47">
        <v>2019</v>
      </c>
      <c r="B1940" s="2" t="s">
        <v>593</v>
      </c>
      <c r="C1940" s="2" t="s">
        <v>594</v>
      </c>
      <c r="D1940" s="7">
        <v>895</v>
      </c>
      <c r="E1940" s="8">
        <v>1.42</v>
      </c>
      <c r="F1940" s="49"/>
      <c r="G1940" s="50"/>
    </row>
    <row r="1941" spans="1:7" x14ac:dyDescent="0.25">
      <c r="A1941" s="47">
        <v>2020</v>
      </c>
      <c r="B1941" s="2" t="s">
        <v>593</v>
      </c>
      <c r="C1941" s="2" t="s">
        <v>594</v>
      </c>
      <c r="D1941" s="3">
        <v>883</v>
      </c>
      <c r="E1941" s="4">
        <v>1.38</v>
      </c>
      <c r="F1941" s="52"/>
      <c r="G1941" s="50"/>
    </row>
    <row r="1942" spans="1:7" x14ac:dyDescent="0.25">
      <c r="A1942" s="47">
        <v>2021</v>
      </c>
      <c r="B1942" s="47" t="s">
        <v>593</v>
      </c>
      <c r="C1942" s="47" t="s">
        <v>594</v>
      </c>
      <c r="D1942" s="58">
        <v>934</v>
      </c>
      <c r="E1942" s="60">
        <v>1.6</v>
      </c>
      <c r="F1942" s="52"/>
      <c r="G1942" s="50"/>
    </row>
    <row r="1943" spans="1:7" x14ac:dyDescent="0.25">
      <c r="A1943" s="47">
        <v>2022</v>
      </c>
      <c r="B1943" s="47" t="s">
        <v>593</v>
      </c>
      <c r="C1943" s="47" t="s">
        <v>594</v>
      </c>
      <c r="D1943" s="58">
        <v>916</v>
      </c>
      <c r="E1943" s="61">
        <v>1.56</v>
      </c>
      <c r="F1943" s="49"/>
      <c r="G1943" s="55"/>
    </row>
    <row r="1944" spans="1:7" x14ac:dyDescent="0.25">
      <c r="A1944" s="47">
        <v>2023</v>
      </c>
      <c r="B1944" s="47" t="s">
        <v>593</v>
      </c>
      <c r="C1944" s="47" t="s">
        <v>594</v>
      </c>
      <c r="D1944" s="58">
        <v>879</v>
      </c>
      <c r="E1944" s="47">
        <v>1.46</v>
      </c>
      <c r="F1944" s="49">
        <v>9.6999999999999993</v>
      </c>
      <c r="G1944" s="49">
        <v>44.6</v>
      </c>
    </row>
    <row r="1945" spans="1:7" x14ac:dyDescent="0.25">
      <c r="A1945" s="47">
        <v>2015</v>
      </c>
      <c r="B1945" s="12" t="s">
        <v>595</v>
      </c>
      <c r="C1945" s="12" t="s">
        <v>596</v>
      </c>
      <c r="D1945" s="58">
        <v>1291</v>
      </c>
      <c r="E1945" s="60">
        <v>2.02</v>
      </c>
      <c r="F1945" s="49"/>
      <c r="G1945" s="49"/>
    </row>
    <row r="1946" spans="1:7" x14ac:dyDescent="0.25">
      <c r="A1946" s="47">
        <v>2016</v>
      </c>
      <c r="B1946" s="12" t="s">
        <v>595</v>
      </c>
      <c r="C1946" s="12" t="s">
        <v>596</v>
      </c>
      <c r="D1946" s="13">
        <v>1346</v>
      </c>
      <c r="E1946" s="14">
        <v>2.14</v>
      </c>
      <c r="F1946" s="49"/>
      <c r="G1946" s="49"/>
    </row>
    <row r="1947" spans="1:7" x14ac:dyDescent="0.25">
      <c r="A1947" s="47">
        <v>2017</v>
      </c>
      <c r="B1947" s="12" t="s">
        <v>595</v>
      </c>
      <c r="C1947" s="12" t="s">
        <v>596</v>
      </c>
      <c r="D1947" s="7">
        <v>1204</v>
      </c>
      <c r="E1947" s="8">
        <v>1.92</v>
      </c>
      <c r="F1947" s="49"/>
      <c r="G1947" s="49"/>
    </row>
    <row r="1948" spans="1:7" x14ac:dyDescent="0.25">
      <c r="A1948" s="47">
        <v>2018</v>
      </c>
      <c r="B1948" s="2" t="s">
        <v>595</v>
      </c>
      <c r="C1948" s="2" t="s">
        <v>596</v>
      </c>
      <c r="D1948" s="7">
        <v>1229</v>
      </c>
      <c r="E1948" s="8">
        <v>1.98</v>
      </c>
      <c r="F1948" s="52"/>
      <c r="G1948" s="50"/>
    </row>
    <row r="1949" spans="1:7" x14ac:dyDescent="0.25">
      <c r="A1949" s="47">
        <v>2019</v>
      </c>
      <c r="B1949" s="2" t="s">
        <v>595</v>
      </c>
      <c r="C1949" s="2" t="s">
        <v>596</v>
      </c>
      <c r="D1949" s="7">
        <v>1230</v>
      </c>
      <c r="E1949" s="8">
        <v>2</v>
      </c>
      <c r="F1949" s="49"/>
      <c r="G1949" s="50"/>
    </row>
    <row r="1950" spans="1:7" x14ac:dyDescent="0.25">
      <c r="A1950" s="47">
        <v>2020</v>
      </c>
      <c r="B1950" s="2" t="s">
        <v>595</v>
      </c>
      <c r="C1950" s="2" t="s">
        <v>596</v>
      </c>
      <c r="D1950" s="3">
        <v>1119</v>
      </c>
      <c r="E1950" s="4">
        <v>1.84</v>
      </c>
      <c r="F1950" s="52"/>
      <c r="G1950" s="50"/>
    </row>
    <row r="1951" spans="1:7" x14ac:dyDescent="0.25">
      <c r="A1951" s="47">
        <v>2021</v>
      </c>
      <c r="B1951" s="47" t="s">
        <v>595</v>
      </c>
      <c r="C1951" s="47" t="s">
        <v>596</v>
      </c>
      <c r="D1951" s="58">
        <v>1180</v>
      </c>
      <c r="E1951" s="60">
        <v>1.71</v>
      </c>
      <c r="F1951" s="52"/>
      <c r="G1951" s="50"/>
    </row>
    <row r="1952" spans="1:7" x14ac:dyDescent="0.25">
      <c r="A1952" s="47">
        <v>2022</v>
      </c>
      <c r="B1952" s="47" t="s">
        <v>595</v>
      </c>
      <c r="C1952" s="47" t="s">
        <v>596</v>
      </c>
      <c r="D1952" s="58">
        <v>1110</v>
      </c>
      <c r="E1952" s="61">
        <v>1.6</v>
      </c>
      <c r="F1952" s="49"/>
      <c r="G1952" s="54"/>
    </row>
    <row r="1953" spans="1:7" x14ac:dyDescent="0.25">
      <c r="A1953" s="47">
        <v>2023</v>
      </c>
      <c r="B1953" s="47" t="s">
        <v>595</v>
      </c>
      <c r="C1953" s="47" t="s">
        <v>596</v>
      </c>
      <c r="D1953" s="58">
        <v>1153</v>
      </c>
      <c r="E1953" s="47">
        <v>1.66</v>
      </c>
      <c r="F1953" s="49">
        <v>11.1</v>
      </c>
      <c r="G1953" s="49">
        <v>58</v>
      </c>
    </row>
    <row r="1954" spans="1:7" x14ac:dyDescent="0.25">
      <c r="A1954" s="47">
        <v>2015</v>
      </c>
      <c r="B1954" s="12" t="s">
        <v>597</v>
      </c>
      <c r="C1954" s="12" t="s">
        <v>598</v>
      </c>
      <c r="D1954" s="58">
        <v>972</v>
      </c>
      <c r="E1954" s="60">
        <v>1.98</v>
      </c>
      <c r="F1954" s="49"/>
      <c r="G1954" s="49"/>
    </row>
    <row r="1955" spans="1:7" x14ac:dyDescent="0.25">
      <c r="A1955" s="47">
        <v>2016</v>
      </c>
      <c r="B1955" s="12" t="s">
        <v>597</v>
      </c>
      <c r="C1955" s="12" t="s">
        <v>598</v>
      </c>
      <c r="D1955" s="13">
        <v>884</v>
      </c>
      <c r="E1955" s="14">
        <v>1.83</v>
      </c>
      <c r="F1955" s="49"/>
      <c r="G1955" s="49"/>
    </row>
    <row r="1956" spans="1:7" x14ac:dyDescent="0.25">
      <c r="A1956" s="47">
        <v>2017</v>
      </c>
      <c r="B1956" s="12" t="s">
        <v>597</v>
      </c>
      <c r="C1956" s="12" t="s">
        <v>598</v>
      </c>
      <c r="D1956" s="7">
        <v>865</v>
      </c>
      <c r="E1956" s="8">
        <v>1.77</v>
      </c>
      <c r="F1956" s="49"/>
      <c r="G1956" s="49"/>
    </row>
    <row r="1957" spans="1:7" x14ac:dyDescent="0.25">
      <c r="A1957" s="47">
        <v>2018</v>
      </c>
      <c r="B1957" s="2" t="s">
        <v>597</v>
      </c>
      <c r="C1957" s="2" t="s">
        <v>598</v>
      </c>
      <c r="D1957" s="7">
        <v>792</v>
      </c>
      <c r="E1957" s="8">
        <v>1.63</v>
      </c>
      <c r="F1957" s="52"/>
      <c r="G1957" s="50"/>
    </row>
    <row r="1958" spans="1:7" x14ac:dyDescent="0.25">
      <c r="A1958" s="47">
        <v>2019</v>
      </c>
      <c r="B1958" s="2" t="s">
        <v>597</v>
      </c>
      <c r="C1958" s="2" t="s">
        <v>598</v>
      </c>
      <c r="D1958" s="7">
        <v>837</v>
      </c>
      <c r="E1958" s="8">
        <v>1.71</v>
      </c>
      <c r="F1958" s="49"/>
      <c r="G1958" s="50"/>
    </row>
    <row r="1959" spans="1:7" x14ac:dyDescent="0.25">
      <c r="A1959" s="47">
        <v>2020</v>
      </c>
      <c r="B1959" s="2" t="s">
        <v>597</v>
      </c>
      <c r="C1959" s="2" t="s">
        <v>598</v>
      </c>
      <c r="D1959" s="3">
        <v>798</v>
      </c>
      <c r="E1959" s="4">
        <v>1.65</v>
      </c>
      <c r="F1959" s="52"/>
      <c r="G1959" s="50"/>
    </row>
    <row r="1960" spans="1:7" x14ac:dyDescent="0.25">
      <c r="A1960" s="47">
        <v>2021</v>
      </c>
      <c r="B1960" s="47" t="s">
        <v>597</v>
      </c>
      <c r="C1960" s="47" t="s">
        <v>598</v>
      </c>
      <c r="D1960" s="58">
        <v>874</v>
      </c>
      <c r="E1960" s="60">
        <v>1.64</v>
      </c>
      <c r="F1960" s="52"/>
      <c r="G1960" s="50"/>
    </row>
    <row r="1961" spans="1:7" x14ac:dyDescent="0.25">
      <c r="A1961" s="47">
        <v>2022</v>
      </c>
      <c r="B1961" s="47" t="s">
        <v>597</v>
      </c>
      <c r="C1961" s="47" t="s">
        <v>598</v>
      </c>
      <c r="D1961" s="58">
        <v>838</v>
      </c>
      <c r="E1961" s="61">
        <v>1.56</v>
      </c>
      <c r="F1961" s="49"/>
      <c r="G1961" s="55"/>
    </row>
    <row r="1962" spans="1:7" x14ac:dyDescent="0.25">
      <c r="A1962" s="47">
        <v>2023</v>
      </c>
      <c r="B1962" s="47" t="s">
        <v>597</v>
      </c>
      <c r="C1962" s="47" t="s">
        <v>598</v>
      </c>
      <c r="D1962" s="58">
        <v>849</v>
      </c>
      <c r="E1962" s="47">
        <v>1.56</v>
      </c>
      <c r="F1962" s="49">
        <v>9.1999999999999993</v>
      </c>
      <c r="G1962" s="49">
        <v>53.2</v>
      </c>
    </row>
    <row r="1963" spans="1:7" x14ac:dyDescent="0.25">
      <c r="A1963" s="47">
        <v>2015</v>
      </c>
      <c r="B1963" s="12" t="s">
        <v>599</v>
      </c>
      <c r="C1963" s="12" t="s">
        <v>600</v>
      </c>
      <c r="D1963" s="58">
        <v>964</v>
      </c>
      <c r="E1963" s="60">
        <v>2.0099999999999998</v>
      </c>
      <c r="F1963" s="49"/>
      <c r="G1963" s="49"/>
    </row>
    <row r="1964" spans="1:7" x14ac:dyDescent="0.25">
      <c r="A1964" s="47">
        <v>2016</v>
      </c>
      <c r="B1964" s="12" t="s">
        <v>599</v>
      </c>
      <c r="C1964" s="12" t="s">
        <v>600</v>
      </c>
      <c r="D1964" s="13">
        <v>956</v>
      </c>
      <c r="E1964" s="14">
        <v>1.96</v>
      </c>
      <c r="F1964" s="49"/>
      <c r="G1964" s="49"/>
    </row>
    <row r="1965" spans="1:7" x14ac:dyDescent="0.25">
      <c r="A1965" s="47">
        <v>2017</v>
      </c>
      <c r="B1965" s="12" t="s">
        <v>599</v>
      </c>
      <c r="C1965" s="12" t="s">
        <v>600</v>
      </c>
      <c r="D1965" s="7">
        <v>916</v>
      </c>
      <c r="E1965" s="8">
        <v>1.84</v>
      </c>
      <c r="F1965" s="49"/>
      <c r="G1965" s="49"/>
    </row>
    <row r="1966" spans="1:7" x14ac:dyDescent="0.25">
      <c r="A1966" s="47">
        <v>2018</v>
      </c>
      <c r="B1966" s="2" t="s">
        <v>599</v>
      </c>
      <c r="C1966" s="2" t="s">
        <v>600</v>
      </c>
      <c r="D1966" s="7">
        <v>984</v>
      </c>
      <c r="E1966" s="8">
        <v>1.99</v>
      </c>
      <c r="F1966" s="52"/>
      <c r="G1966" s="50"/>
    </row>
    <row r="1967" spans="1:7" x14ac:dyDescent="0.25">
      <c r="A1967" s="47">
        <v>2019</v>
      </c>
      <c r="B1967" s="2" t="s">
        <v>599</v>
      </c>
      <c r="C1967" s="2" t="s">
        <v>600</v>
      </c>
      <c r="D1967" s="7">
        <v>894</v>
      </c>
      <c r="E1967" s="8">
        <v>1.77</v>
      </c>
      <c r="F1967" s="49"/>
      <c r="G1967" s="50"/>
    </row>
    <row r="1968" spans="1:7" x14ac:dyDescent="0.25">
      <c r="A1968" s="47">
        <v>2020</v>
      </c>
      <c r="B1968" s="2" t="s">
        <v>599</v>
      </c>
      <c r="C1968" s="2" t="s">
        <v>600</v>
      </c>
      <c r="D1968" s="3">
        <v>896</v>
      </c>
      <c r="E1968" s="4">
        <v>1.78</v>
      </c>
      <c r="F1968" s="52"/>
      <c r="G1968" s="50"/>
    </row>
    <row r="1969" spans="1:7" x14ac:dyDescent="0.25">
      <c r="A1969" s="47">
        <v>2021</v>
      </c>
      <c r="B1969" s="47" t="s">
        <v>599</v>
      </c>
      <c r="C1969" s="47" t="s">
        <v>600</v>
      </c>
      <c r="D1969" s="58">
        <v>983</v>
      </c>
      <c r="E1969" s="60">
        <v>1.96</v>
      </c>
      <c r="F1969" s="52"/>
      <c r="G1969" s="50"/>
    </row>
    <row r="1970" spans="1:7" x14ac:dyDescent="0.25">
      <c r="A1970" s="47">
        <v>2022</v>
      </c>
      <c r="B1970" s="47" t="s">
        <v>599</v>
      </c>
      <c r="C1970" s="47" t="s">
        <v>600</v>
      </c>
      <c r="D1970" s="58">
        <v>826</v>
      </c>
      <c r="E1970" s="61">
        <v>1.64</v>
      </c>
      <c r="F1970" s="49"/>
      <c r="G1970" s="54"/>
    </row>
    <row r="1971" spans="1:7" x14ac:dyDescent="0.25">
      <c r="A1971" s="47">
        <v>2023</v>
      </c>
      <c r="B1971" s="47" t="s">
        <v>599</v>
      </c>
      <c r="C1971" s="47" t="s">
        <v>600</v>
      </c>
      <c r="D1971" s="58">
        <v>851</v>
      </c>
      <c r="E1971" s="47">
        <v>1.7</v>
      </c>
      <c r="F1971" s="49">
        <v>9.5</v>
      </c>
      <c r="G1971" s="49">
        <v>55.2</v>
      </c>
    </row>
    <row r="1972" spans="1:7" x14ac:dyDescent="0.25">
      <c r="A1972" s="47">
        <v>2008</v>
      </c>
      <c r="B1972" s="12" t="s">
        <v>601</v>
      </c>
      <c r="C1972" s="12" t="s">
        <v>608</v>
      </c>
      <c r="D1972" s="68">
        <v>646</v>
      </c>
      <c r="E1972" s="14">
        <v>1.96</v>
      </c>
      <c r="F1972" s="49"/>
      <c r="G1972" s="49"/>
    </row>
    <row r="1973" spans="1:7" x14ac:dyDescent="0.25">
      <c r="A1973" s="47">
        <v>2015</v>
      </c>
      <c r="B1973" s="12" t="s">
        <v>601</v>
      </c>
      <c r="C1973" s="12" t="s">
        <v>602</v>
      </c>
      <c r="D1973" s="58">
        <v>1282</v>
      </c>
      <c r="E1973" s="60">
        <v>2.0499999999999998</v>
      </c>
      <c r="F1973" s="49"/>
      <c r="G1973" s="49"/>
    </row>
    <row r="1974" spans="1:7" x14ac:dyDescent="0.25">
      <c r="A1974" s="47">
        <v>2016</v>
      </c>
      <c r="B1974" s="12" t="s">
        <v>601</v>
      </c>
      <c r="C1974" s="12" t="s">
        <v>602</v>
      </c>
      <c r="D1974" s="13">
        <v>1251</v>
      </c>
      <c r="E1974" s="14">
        <v>2</v>
      </c>
      <c r="F1974" s="49"/>
      <c r="G1974" s="49"/>
    </row>
    <row r="1975" spans="1:7" x14ac:dyDescent="0.25">
      <c r="A1975" s="47">
        <v>2017</v>
      </c>
      <c r="B1975" s="12" t="s">
        <v>601</v>
      </c>
      <c r="C1975" s="12" t="s">
        <v>602</v>
      </c>
      <c r="D1975" s="7">
        <v>1211</v>
      </c>
      <c r="E1975" s="8">
        <v>1.93</v>
      </c>
      <c r="F1975" s="49"/>
      <c r="G1975" s="49"/>
    </row>
    <row r="1976" spans="1:7" x14ac:dyDescent="0.25">
      <c r="A1976" s="47">
        <v>2018</v>
      </c>
      <c r="B1976" s="2" t="s">
        <v>601</v>
      </c>
      <c r="C1976" s="2" t="s">
        <v>602</v>
      </c>
      <c r="D1976" s="7">
        <v>1191</v>
      </c>
      <c r="E1976" s="8">
        <v>1.92</v>
      </c>
      <c r="F1976" s="52"/>
      <c r="G1976" s="50"/>
    </row>
    <row r="1977" spans="1:7" x14ac:dyDescent="0.25">
      <c r="A1977" s="47">
        <v>2019</v>
      </c>
      <c r="B1977" s="2" t="s">
        <v>601</v>
      </c>
      <c r="C1977" s="2" t="s">
        <v>602</v>
      </c>
      <c r="D1977" s="7">
        <v>1133</v>
      </c>
      <c r="E1977" s="8">
        <v>1.85</v>
      </c>
      <c r="F1977" s="49"/>
      <c r="G1977" s="50"/>
    </row>
    <row r="1978" spans="1:7" x14ac:dyDescent="0.25">
      <c r="A1978" s="47">
        <v>2020</v>
      </c>
      <c r="B1978" s="2" t="s">
        <v>601</v>
      </c>
      <c r="C1978" s="2" t="s">
        <v>602</v>
      </c>
      <c r="D1978" s="3">
        <v>1040</v>
      </c>
      <c r="E1978" s="4">
        <v>1.74</v>
      </c>
      <c r="F1978" s="52"/>
      <c r="G1978" s="50"/>
    </row>
    <row r="1979" spans="1:7" x14ac:dyDescent="0.25">
      <c r="A1979" s="47">
        <v>2021</v>
      </c>
      <c r="B1979" s="47" t="s">
        <v>601</v>
      </c>
      <c r="C1979" s="47" t="s">
        <v>602</v>
      </c>
      <c r="D1979" s="58">
        <v>1207</v>
      </c>
      <c r="E1979" s="60">
        <v>1.74</v>
      </c>
      <c r="F1979" s="52"/>
      <c r="G1979" s="50"/>
    </row>
    <row r="1980" spans="1:7" x14ac:dyDescent="0.25">
      <c r="A1980" s="47">
        <v>2022</v>
      </c>
      <c r="B1980" s="47" t="s">
        <v>601</v>
      </c>
      <c r="C1980" s="47" t="s">
        <v>602</v>
      </c>
      <c r="D1980" s="58">
        <v>1075</v>
      </c>
      <c r="E1980" s="61">
        <v>1.55</v>
      </c>
      <c r="F1980" s="49"/>
      <c r="G1980" s="55"/>
    </row>
    <row r="1981" spans="1:7" x14ac:dyDescent="0.25">
      <c r="A1981" s="47">
        <v>2023</v>
      </c>
      <c r="B1981" s="47" t="s">
        <v>601</v>
      </c>
      <c r="C1981" s="47" t="s">
        <v>602</v>
      </c>
      <c r="D1981" s="58">
        <v>1089</v>
      </c>
      <c r="E1981" s="47">
        <v>1.54</v>
      </c>
      <c r="F1981" s="49">
        <v>8.1999999999999993</v>
      </c>
      <c r="G1981" s="49">
        <v>49.1</v>
      </c>
    </row>
    <row r="1982" spans="1:7" x14ac:dyDescent="0.25">
      <c r="A1982" s="47">
        <v>2009</v>
      </c>
      <c r="B1982" s="12" t="s">
        <v>603</v>
      </c>
      <c r="C1982" s="12" t="s">
        <v>608</v>
      </c>
      <c r="D1982" s="13">
        <v>682</v>
      </c>
      <c r="E1982" s="14">
        <v>2.08</v>
      </c>
      <c r="F1982" s="49"/>
      <c r="G1982" s="49"/>
    </row>
    <row r="1983" spans="1:7" x14ac:dyDescent="0.25">
      <c r="A1983" s="47">
        <v>2015</v>
      </c>
      <c r="B1983" s="12" t="s">
        <v>603</v>
      </c>
      <c r="C1983" s="12" t="s">
        <v>604</v>
      </c>
      <c r="D1983" s="58">
        <v>1298</v>
      </c>
      <c r="E1983" s="60">
        <v>2.04</v>
      </c>
      <c r="F1983" s="49"/>
      <c r="G1983" s="49"/>
    </row>
    <row r="1984" spans="1:7" x14ac:dyDescent="0.25">
      <c r="A1984" s="47">
        <v>2016</v>
      </c>
      <c r="B1984" s="12" t="s">
        <v>603</v>
      </c>
      <c r="C1984" s="12" t="s">
        <v>604</v>
      </c>
      <c r="D1984" s="13">
        <v>1337</v>
      </c>
      <c r="E1984" s="14">
        <v>2.14</v>
      </c>
      <c r="F1984" s="49"/>
      <c r="G1984" s="49"/>
    </row>
    <row r="1985" spans="1:7" x14ac:dyDescent="0.25">
      <c r="A1985" s="47">
        <v>2017</v>
      </c>
      <c r="B1985" s="12" t="s">
        <v>603</v>
      </c>
      <c r="C1985" s="12" t="s">
        <v>604</v>
      </c>
      <c r="D1985" s="7">
        <v>1291</v>
      </c>
      <c r="E1985" s="8">
        <v>1.99</v>
      </c>
      <c r="F1985" s="49"/>
      <c r="G1985" s="49"/>
    </row>
    <row r="1986" spans="1:7" x14ac:dyDescent="0.25">
      <c r="A1986" s="47">
        <v>2018</v>
      </c>
      <c r="B1986" s="2" t="s">
        <v>603</v>
      </c>
      <c r="C1986" s="2" t="s">
        <v>604</v>
      </c>
      <c r="D1986" s="7">
        <v>1286</v>
      </c>
      <c r="E1986" s="8">
        <v>2.04</v>
      </c>
      <c r="F1986" s="52"/>
      <c r="G1986" s="50"/>
    </row>
    <row r="1987" spans="1:7" x14ac:dyDescent="0.25">
      <c r="A1987" s="47">
        <v>2019</v>
      </c>
      <c r="B1987" s="2" t="s">
        <v>603</v>
      </c>
      <c r="C1987" s="2" t="s">
        <v>604</v>
      </c>
      <c r="D1987" s="7">
        <v>1177</v>
      </c>
      <c r="E1987" s="8">
        <v>1.96</v>
      </c>
      <c r="F1987" s="49"/>
      <c r="G1987" s="50"/>
    </row>
    <row r="1988" spans="1:7" x14ac:dyDescent="0.25">
      <c r="A1988" s="47">
        <v>2020</v>
      </c>
      <c r="B1988" s="2" t="s">
        <v>603</v>
      </c>
      <c r="C1988" s="2" t="s">
        <v>604</v>
      </c>
      <c r="D1988" s="3">
        <v>1185</v>
      </c>
      <c r="E1988" s="4">
        <v>2.0499999999999998</v>
      </c>
      <c r="F1988" s="52"/>
      <c r="G1988" s="50"/>
    </row>
    <row r="1989" spans="1:7" x14ac:dyDescent="0.25">
      <c r="A1989" s="47">
        <v>2021</v>
      </c>
      <c r="B1989" s="47" t="s">
        <v>603</v>
      </c>
      <c r="C1989" s="47" t="s">
        <v>604</v>
      </c>
      <c r="D1989" s="58">
        <v>1121</v>
      </c>
      <c r="E1989" s="60">
        <v>1.57</v>
      </c>
      <c r="F1989" s="52"/>
      <c r="G1989" s="50"/>
    </row>
    <row r="1990" spans="1:7" x14ac:dyDescent="0.25">
      <c r="A1990" s="47">
        <v>2022</v>
      </c>
      <c r="B1990" s="47" t="s">
        <v>603</v>
      </c>
      <c r="C1990" s="47" t="s">
        <v>604</v>
      </c>
      <c r="D1990" s="58">
        <v>1124</v>
      </c>
      <c r="E1990" s="61">
        <v>1.61</v>
      </c>
      <c r="F1990" s="49"/>
      <c r="G1990" s="54"/>
    </row>
    <row r="1991" spans="1:7" x14ac:dyDescent="0.25">
      <c r="A1991" s="47">
        <v>2023</v>
      </c>
      <c r="B1991" s="47" t="s">
        <v>603</v>
      </c>
      <c r="C1991" s="47" t="s">
        <v>604</v>
      </c>
      <c r="D1991" s="58">
        <v>1080</v>
      </c>
      <c r="E1991" s="47">
        <v>1.55</v>
      </c>
      <c r="F1991" s="49">
        <v>10.3</v>
      </c>
      <c r="G1991" s="49">
        <v>53.9</v>
      </c>
    </row>
    <row r="1992" spans="1:7" x14ac:dyDescent="0.25">
      <c r="A1992" s="47">
        <v>2010</v>
      </c>
      <c r="B1992" s="12" t="s">
        <v>265</v>
      </c>
      <c r="C1992" s="12" t="s">
        <v>608</v>
      </c>
      <c r="D1992" s="13">
        <v>718</v>
      </c>
      <c r="E1992" s="14">
        <v>2.1800000000000002</v>
      </c>
      <c r="F1992" s="49"/>
      <c r="G1992" s="49"/>
    </row>
    <row r="1993" spans="1:7" x14ac:dyDescent="0.25">
      <c r="A1993" s="47">
        <v>2015</v>
      </c>
      <c r="B1993" s="12" t="s">
        <v>265</v>
      </c>
      <c r="C1993" s="12" t="s">
        <v>266</v>
      </c>
      <c r="D1993" s="58">
        <v>664</v>
      </c>
      <c r="E1993" s="60">
        <v>1.95</v>
      </c>
      <c r="F1993" s="49"/>
      <c r="G1993" s="49"/>
    </row>
    <row r="1994" spans="1:7" x14ac:dyDescent="0.25">
      <c r="A1994" s="47">
        <v>2016</v>
      </c>
      <c r="B1994" s="12" t="s">
        <v>265</v>
      </c>
      <c r="C1994" s="12" t="s">
        <v>266</v>
      </c>
      <c r="D1994" s="13">
        <v>614</v>
      </c>
      <c r="E1994" s="14">
        <v>1.78</v>
      </c>
      <c r="F1994" s="49"/>
      <c r="G1994" s="49"/>
    </row>
    <row r="1995" spans="1:7" x14ac:dyDescent="0.25">
      <c r="A1995" s="47">
        <v>2017</v>
      </c>
      <c r="B1995" s="12" t="s">
        <v>265</v>
      </c>
      <c r="C1995" s="12" t="s">
        <v>266</v>
      </c>
      <c r="D1995" s="7">
        <v>679</v>
      </c>
      <c r="E1995" s="8">
        <v>1.91</v>
      </c>
      <c r="F1995" s="52"/>
      <c r="G1995" s="50"/>
    </row>
    <row r="1996" spans="1:7" x14ac:dyDescent="0.25">
      <c r="A1996" s="47">
        <v>2018</v>
      </c>
      <c r="B1996" s="2" t="s">
        <v>265</v>
      </c>
      <c r="C1996" s="2" t="s">
        <v>266</v>
      </c>
      <c r="D1996" s="7">
        <v>640</v>
      </c>
      <c r="E1996" s="8">
        <v>1.76</v>
      </c>
      <c r="F1996" s="52"/>
      <c r="G1996" s="50"/>
    </row>
    <row r="1997" spans="1:7" x14ac:dyDescent="0.25">
      <c r="A1997" s="47">
        <v>2019</v>
      </c>
      <c r="B1997" s="2" t="s">
        <v>265</v>
      </c>
      <c r="C1997" s="2" t="s">
        <v>266</v>
      </c>
      <c r="D1997" s="7">
        <v>598</v>
      </c>
      <c r="E1997" s="8">
        <v>1.62</v>
      </c>
      <c r="F1997" s="49"/>
      <c r="G1997" s="50"/>
    </row>
    <row r="1998" spans="1:7" x14ac:dyDescent="0.25">
      <c r="A1998" s="47">
        <v>2020</v>
      </c>
      <c r="B1998" s="2" t="s">
        <v>265</v>
      </c>
      <c r="C1998" s="2" t="s">
        <v>266</v>
      </c>
      <c r="D1998" s="3">
        <v>570</v>
      </c>
      <c r="E1998" s="4">
        <v>1.55</v>
      </c>
      <c r="F1998" s="52"/>
      <c r="G1998" s="50"/>
    </row>
    <row r="1999" spans="1:7" x14ac:dyDescent="0.25">
      <c r="A1999" s="47">
        <v>2021</v>
      </c>
      <c r="B1999" s="47" t="s">
        <v>265</v>
      </c>
      <c r="C1999" s="47" t="s">
        <v>266</v>
      </c>
      <c r="D1999" s="58">
        <v>660</v>
      </c>
      <c r="E1999" s="60">
        <v>1.74</v>
      </c>
      <c r="F1999" s="52"/>
      <c r="G1999" s="50"/>
    </row>
    <row r="2000" spans="1:7" x14ac:dyDescent="0.25">
      <c r="A2000" s="47">
        <v>2022</v>
      </c>
      <c r="B2000" s="47" t="s">
        <v>265</v>
      </c>
      <c r="C2000" s="47" t="s">
        <v>266</v>
      </c>
      <c r="D2000" s="58">
        <v>651</v>
      </c>
      <c r="E2000" s="61">
        <v>1.68</v>
      </c>
      <c r="F2000" s="49"/>
      <c r="G2000" s="54"/>
    </row>
    <row r="2001" spans="1:7" x14ac:dyDescent="0.25">
      <c r="A2001" s="47">
        <v>2023</v>
      </c>
      <c r="B2001" s="47" t="s">
        <v>265</v>
      </c>
      <c r="C2001" s="47" t="s">
        <v>266</v>
      </c>
      <c r="D2001" s="58">
        <v>599</v>
      </c>
      <c r="E2001" s="47">
        <v>1.54</v>
      </c>
      <c r="F2001" s="49">
        <v>9.1</v>
      </c>
      <c r="G2001" s="49">
        <v>52.9</v>
      </c>
    </row>
    <row r="2002" spans="1:7" x14ac:dyDescent="0.25">
      <c r="A2002" s="47">
        <v>2011</v>
      </c>
      <c r="B2002" s="12" t="s">
        <v>267</v>
      </c>
      <c r="C2002" s="12" t="s">
        <v>608</v>
      </c>
      <c r="D2002" s="13">
        <v>679</v>
      </c>
      <c r="E2002" s="14">
        <v>1.95</v>
      </c>
      <c r="F2002" s="49"/>
      <c r="G2002" s="49"/>
    </row>
    <row r="2003" spans="1:7" x14ac:dyDescent="0.25">
      <c r="A2003" s="47">
        <v>2015</v>
      </c>
      <c r="B2003" s="12" t="s">
        <v>267</v>
      </c>
      <c r="C2003" s="12" t="s">
        <v>268</v>
      </c>
      <c r="D2003" s="58">
        <v>1589</v>
      </c>
      <c r="E2003" s="60">
        <v>2.02</v>
      </c>
      <c r="F2003" s="49"/>
      <c r="G2003" s="49"/>
    </row>
    <row r="2004" spans="1:7" x14ac:dyDescent="0.25">
      <c r="A2004" s="47">
        <v>2016</v>
      </c>
      <c r="B2004" s="12" t="s">
        <v>267</v>
      </c>
      <c r="C2004" s="12" t="s">
        <v>268</v>
      </c>
      <c r="D2004" s="13">
        <v>1575</v>
      </c>
      <c r="E2004" s="14">
        <v>2.0099999999999998</v>
      </c>
      <c r="F2004" s="49"/>
      <c r="G2004" s="49"/>
    </row>
    <row r="2005" spans="1:7" x14ac:dyDescent="0.25">
      <c r="A2005" s="47">
        <v>2017</v>
      </c>
      <c r="B2005" s="12" t="s">
        <v>267</v>
      </c>
      <c r="C2005" s="12" t="s">
        <v>268</v>
      </c>
      <c r="D2005" s="7">
        <v>1510</v>
      </c>
      <c r="E2005" s="8">
        <v>1.88</v>
      </c>
      <c r="F2005" s="52"/>
      <c r="G2005" s="50"/>
    </row>
    <row r="2006" spans="1:7" x14ac:dyDescent="0.25">
      <c r="A2006" s="47">
        <v>2018</v>
      </c>
      <c r="B2006" s="2" t="s">
        <v>267</v>
      </c>
      <c r="C2006" s="2" t="s">
        <v>268</v>
      </c>
      <c r="D2006" s="7">
        <v>1558</v>
      </c>
      <c r="E2006" s="8">
        <v>1.92</v>
      </c>
      <c r="F2006" s="52"/>
      <c r="G2006" s="50"/>
    </row>
    <row r="2007" spans="1:7" x14ac:dyDescent="0.25">
      <c r="A2007" s="47">
        <v>2019</v>
      </c>
      <c r="B2007" s="2" t="s">
        <v>267</v>
      </c>
      <c r="C2007" s="2" t="s">
        <v>268</v>
      </c>
      <c r="D2007" s="7">
        <v>1535</v>
      </c>
      <c r="E2007" s="8">
        <v>1.89</v>
      </c>
      <c r="F2007" s="49"/>
      <c r="G2007" s="50"/>
    </row>
    <row r="2008" spans="1:7" x14ac:dyDescent="0.25">
      <c r="A2008" s="47">
        <v>2020</v>
      </c>
      <c r="B2008" s="2" t="s">
        <v>267</v>
      </c>
      <c r="C2008" s="2" t="s">
        <v>268</v>
      </c>
      <c r="D2008" s="3">
        <v>1497</v>
      </c>
      <c r="E2008" s="4">
        <v>1.82</v>
      </c>
      <c r="F2008" s="52"/>
      <c r="G2008" s="50"/>
    </row>
    <row r="2009" spans="1:7" x14ac:dyDescent="0.25">
      <c r="A2009" s="47">
        <v>2021</v>
      </c>
      <c r="B2009" s="47" t="s">
        <v>267</v>
      </c>
      <c r="C2009" s="47" t="s">
        <v>268</v>
      </c>
      <c r="D2009" s="58">
        <v>1531</v>
      </c>
      <c r="E2009" s="60">
        <v>1.74</v>
      </c>
      <c r="F2009" s="52"/>
      <c r="G2009" s="50"/>
    </row>
    <row r="2010" spans="1:7" x14ac:dyDescent="0.25">
      <c r="A2010" s="47">
        <v>2022</v>
      </c>
      <c r="B2010" s="47" t="s">
        <v>267</v>
      </c>
      <c r="C2010" s="47" t="s">
        <v>268</v>
      </c>
      <c r="D2010" s="58">
        <v>1479</v>
      </c>
      <c r="E2010" s="61">
        <v>1.68</v>
      </c>
      <c r="F2010" s="49"/>
      <c r="G2010" s="55"/>
    </row>
    <row r="2011" spans="1:7" x14ac:dyDescent="0.25">
      <c r="A2011" s="47">
        <v>2023</v>
      </c>
      <c r="B2011" s="47" t="s">
        <v>267</v>
      </c>
      <c r="C2011" s="47" t="s">
        <v>268</v>
      </c>
      <c r="D2011" s="58">
        <v>1467</v>
      </c>
      <c r="E2011" s="47">
        <v>1.64</v>
      </c>
      <c r="F2011" s="49">
        <v>10.6</v>
      </c>
      <c r="G2011" s="49">
        <v>55.7</v>
      </c>
    </row>
    <row r="2012" spans="1:7" x14ac:dyDescent="0.25">
      <c r="A2012" s="47">
        <v>2012</v>
      </c>
      <c r="B2012" s="12" t="s">
        <v>269</v>
      </c>
      <c r="C2012" s="12" t="s">
        <v>608</v>
      </c>
      <c r="D2012" s="13">
        <v>775</v>
      </c>
      <c r="E2012" s="14">
        <v>2.2599999999999998</v>
      </c>
      <c r="F2012" s="49"/>
      <c r="G2012" s="49"/>
    </row>
    <row r="2013" spans="1:7" x14ac:dyDescent="0.25">
      <c r="A2013" s="47">
        <v>2015</v>
      </c>
      <c r="B2013" s="12" t="s">
        <v>269</v>
      </c>
      <c r="C2013" s="12" t="s">
        <v>270</v>
      </c>
      <c r="D2013" s="58">
        <v>1266</v>
      </c>
      <c r="E2013" s="60">
        <v>2.0499999999999998</v>
      </c>
      <c r="F2013" s="49"/>
      <c r="G2013" s="49"/>
    </row>
    <row r="2014" spans="1:7" x14ac:dyDescent="0.25">
      <c r="A2014" s="47">
        <v>2016</v>
      </c>
      <c r="B2014" s="12" t="s">
        <v>269</v>
      </c>
      <c r="C2014" s="12" t="s">
        <v>270</v>
      </c>
      <c r="D2014" s="13">
        <v>1224</v>
      </c>
      <c r="E2014" s="14">
        <v>2.0099999999999998</v>
      </c>
      <c r="F2014" s="49"/>
      <c r="G2014" s="49"/>
    </row>
    <row r="2015" spans="1:7" x14ac:dyDescent="0.25">
      <c r="A2015" s="47">
        <v>2017</v>
      </c>
      <c r="B2015" s="12" t="s">
        <v>269</v>
      </c>
      <c r="C2015" s="12" t="s">
        <v>270</v>
      </c>
      <c r="D2015" s="7">
        <v>1185</v>
      </c>
      <c r="E2015" s="8">
        <v>1.84</v>
      </c>
      <c r="F2015" s="52"/>
      <c r="G2015" s="50"/>
    </row>
    <row r="2016" spans="1:7" x14ac:dyDescent="0.25">
      <c r="A2016" s="47">
        <v>2018</v>
      </c>
      <c r="B2016" s="2" t="s">
        <v>269</v>
      </c>
      <c r="C2016" s="2" t="s">
        <v>270</v>
      </c>
      <c r="D2016" s="7">
        <v>1220</v>
      </c>
      <c r="E2016" s="8">
        <v>1.87</v>
      </c>
      <c r="F2016" s="52"/>
      <c r="G2016" s="50"/>
    </row>
    <row r="2017" spans="1:7" x14ac:dyDescent="0.25">
      <c r="A2017" s="47">
        <v>2019</v>
      </c>
      <c r="B2017" s="2" t="s">
        <v>269</v>
      </c>
      <c r="C2017" s="2" t="s">
        <v>270</v>
      </c>
      <c r="D2017" s="7">
        <v>1179</v>
      </c>
      <c r="E2017" s="8">
        <v>1.78</v>
      </c>
      <c r="F2017" s="49"/>
      <c r="G2017" s="50"/>
    </row>
    <row r="2018" spans="1:7" x14ac:dyDescent="0.25">
      <c r="A2018" s="47">
        <v>2020</v>
      </c>
      <c r="B2018" s="2" t="s">
        <v>269</v>
      </c>
      <c r="C2018" s="2" t="s">
        <v>270</v>
      </c>
      <c r="D2018" s="3">
        <v>1151</v>
      </c>
      <c r="E2018" s="4">
        <v>1.7</v>
      </c>
      <c r="F2018" s="52"/>
      <c r="G2018" s="50"/>
    </row>
    <row r="2019" spans="1:7" x14ac:dyDescent="0.25">
      <c r="A2019" s="47">
        <v>2021</v>
      </c>
      <c r="B2019" s="47" t="s">
        <v>269</v>
      </c>
      <c r="C2019" s="47" t="s">
        <v>270</v>
      </c>
      <c r="D2019" s="58">
        <v>1204</v>
      </c>
      <c r="E2019" s="60">
        <v>1.62</v>
      </c>
      <c r="F2019" s="52"/>
      <c r="G2019" s="50"/>
    </row>
    <row r="2020" spans="1:7" x14ac:dyDescent="0.25">
      <c r="A2020" s="47">
        <v>2022</v>
      </c>
      <c r="B2020" s="47" t="s">
        <v>269</v>
      </c>
      <c r="C2020" s="47" t="s">
        <v>270</v>
      </c>
      <c r="D2020" s="58">
        <v>1149</v>
      </c>
      <c r="E2020" s="61">
        <v>1.52</v>
      </c>
      <c r="F2020" s="49"/>
      <c r="G2020" s="55"/>
    </row>
    <row r="2021" spans="1:7" x14ac:dyDescent="0.25">
      <c r="A2021" s="47">
        <v>2023</v>
      </c>
      <c r="B2021" s="47" t="s">
        <v>269</v>
      </c>
      <c r="C2021" s="47" t="s">
        <v>270</v>
      </c>
      <c r="D2021" s="58">
        <v>1127</v>
      </c>
      <c r="E2021" s="47">
        <v>1.48</v>
      </c>
      <c r="F2021" s="49">
        <v>9.5</v>
      </c>
      <c r="G2021" s="49">
        <v>50.2</v>
      </c>
    </row>
    <row r="2022" spans="1:7" x14ac:dyDescent="0.25">
      <c r="A2022" s="47">
        <v>2013</v>
      </c>
      <c r="B2022" s="12" t="s">
        <v>271</v>
      </c>
      <c r="C2022" s="12" t="s">
        <v>608</v>
      </c>
      <c r="D2022" s="13">
        <v>758</v>
      </c>
      <c r="E2022" s="16">
        <v>2.1800000000000002</v>
      </c>
      <c r="F2022" s="49"/>
      <c r="G2022" s="49"/>
    </row>
    <row r="2023" spans="1:7" x14ac:dyDescent="0.25">
      <c r="A2023" s="47">
        <v>2015</v>
      </c>
      <c r="B2023" s="12" t="s">
        <v>271</v>
      </c>
      <c r="C2023" s="12" t="s">
        <v>272</v>
      </c>
      <c r="D2023" s="58">
        <v>1103</v>
      </c>
      <c r="E2023" s="60">
        <v>1.92</v>
      </c>
      <c r="F2023" s="49"/>
      <c r="G2023" s="49"/>
    </row>
    <row r="2024" spans="1:7" x14ac:dyDescent="0.25">
      <c r="A2024" s="47">
        <v>2016</v>
      </c>
      <c r="B2024" s="12" t="s">
        <v>271</v>
      </c>
      <c r="C2024" s="12" t="s">
        <v>272</v>
      </c>
      <c r="D2024" s="13">
        <v>1097</v>
      </c>
      <c r="E2024" s="14">
        <v>1.92</v>
      </c>
      <c r="F2024" s="49"/>
      <c r="G2024" s="49"/>
    </row>
    <row r="2025" spans="1:7" x14ac:dyDescent="0.25">
      <c r="A2025" s="47">
        <v>2017</v>
      </c>
      <c r="B2025" s="12" t="s">
        <v>271</v>
      </c>
      <c r="C2025" s="12" t="s">
        <v>272</v>
      </c>
      <c r="D2025" s="7">
        <v>1122</v>
      </c>
      <c r="E2025" s="8">
        <v>1.84</v>
      </c>
      <c r="F2025" s="52"/>
      <c r="G2025" s="50"/>
    </row>
    <row r="2026" spans="1:7" x14ac:dyDescent="0.25">
      <c r="A2026" s="47">
        <v>2018</v>
      </c>
      <c r="B2026" s="2" t="s">
        <v>271</v>
      </c>
      <c r="C2026" s="2" t="s">
        <v>272</v>
      </c>
      <c r="D2026" s="7">
        <v>1108</v>
      </c>
      <c r="E2026" s="8">
        <v>1.75</v>
      </c>
      <c r="F2026" s="52"/>
      <c r="G2026" s="50"/>
    </row>
    <row r="2027" spans="1:7" x14ac:dyDescent="0.25">
      <c r="A2027" s="47">
        <v>2019</v>
      </c>
      <c r="B2027" s="2" t="s">
        <v>271</v>
      </c>
      <c r="C2027" s="2" t="s">
        <v>272</v>
      </c>
      <c r="D2027" s="7">
        <v>1098</v>
      </c>
      <c r="E2027" s="8">
        <v>1.69</v>
      </c>
      <c r="F2027" s="49"/>
      <c r="G2027" s="50"/>
    </row>
    <row r="2028" spans="1:7" x14ac:dyDescent="0.25">
      <c r="A2028" s="47">
        <v>2020</v>
      </c>
      <c r="B2028" s="2" t="s">
        <v>271</v>
      </c>
      <c r="C2028" s="2" t="s">
        <v>272</v>
      </c>
      <c r="D2028" s="3">
        <v>1158</v>
      </c>
      <c r="E2028" s="4">
        <v>1.71</v>
      </c>
      <c r="F2028" s="52"/>
      <c r="G2028" s="50"/>
    </row>
    <row r="2029" spans="1:7" x14ac:dyDescent="0.25">
      <c r="A2029" s="47">
        <v>2021</v>
      </c>
      <c r="B2029" s="47" t="s">
        <v>271</v>
      </c>
      <c r="C2029" s="47" t="s">
        <v>272</v>
      </c>
      <c r="D2029" s="58">
        <v>1212</v>
      </c>
      <c r="E2029" s="60">
        <v>1.68</v>
      </c>
      <c r="F2029" s="52"/>
      <c r="G2029" s="50"/>
    </row>
    <row r="2030" spans="1:7" x14ac:dyDescent="0.25">
      <c r="A2030" s="47">
        <v>2022</v>
      </c>
      <c r="B2030" s="47" t="s">
        <v>271</v>
      </c>
      <c r="C2030" s="47" t="s">
        <v>272</v>
      </c>
      <c r="D2030" s="58">
        <v>1152</v>
      </c>
      <c r="E2030" s="61">
        <v>1.56</v>
      </c>
      <c r="F2030" s="49"/>
      <c r="G2030" s="54"/>
    </row>
    <row r="2031" spans="1:7" x14ac:dyDescent="0.25">
      <c r="A2031" s="47">
        <v>2023</v>
      </c>
      <c r="B2031" s="47" t="s">
        <v>271</v>
      </c>
      <c r="C2031" s="47" t="s">
        <v>272</v>
      </c>
      <c r="D2031" s="58">
        <v>1159</v>
      </c>
      <c r="E2031" s="47">
        <v>1.52</v>
      </c>
      <c r="F2031" s="49">
        <v>8.1999999999999993</v>
      </c>
      <c r="G2031" s="49">
        <v>52.4</v>
      </c>
    </row>
    <row r="2032" spans="1:7" x14ac:dyDescent="0.25">
      <c r="A2032" s="47">
        <v>2014</v>
      </c>
      <c r="B2032" s="12" t="s">
        <v>273</v>
      </c>
      <c r="C2032" s="12" t="s">
        <v>608</v>
      </c>
      <c r="D2032" s="58">
        <v>692</v>
      </c>
      <c r="E2032" s="60">
        <v>1.99</v>
      </c>
      <c r="F2032" s="49"/>
      <c r="G2032" s="49"/>
    </row>
    <row r="2033" spans="1:7" x14ac:dyDescent="0.25">
      <c r="A2033" s="47">
        <v>2015</v>
      </c>
      <c r="B2033" s="12" t="s">
        <v>273</v>
      </c>
      <c r="C2033" s="12" t="s">
        <v>274</v>
      </c>
      <c r="D2033" s="58">
        <v>1464</v>
      </c>
      <c r="E2033" s="60">
        <v>1.65</v>
      </c>
      <c r="F2033" s="49"/>
      <c r="G2033" s="49"/>
    </row>
    <row r="2034" spans="1:7" x14ac:dyDescent="0.25">
      <c r="A2034" s="47">
        <v>2016</v>
      </c>
      <c r="B2034" s="12" t="s">
        <v>273</v>
      </c>
      <c r="C2034" s="12" t="s">
        <v>274</v>
      </c>
      <c r="D2034" s="13">
        <v>1441</v>
      </c>
      <c r="E2034" s="14">
        <v>1.63</v>
      </c>
      <c r="F2034" s="49"/>
      <c r="G2034" s="49"/>
    </row>
    <row r="2035" spans="1:7" x14ac:dyDescent="0.25">
      <c r="A2035" s="47">
        <v>2017</v>
      </c>
      <c r="B2035" s="12" t="s">
        <v>273</v>
      </c>
      <c r="C2035" s="12" t="s">
        <v>274</v>
      </c>
      <c r="D2035" s="7">
        <v>1474</v>
      </c>
      <c r="E2035" s="8">
        <v>1.72</v>
      </c>
      <c r="F2035" s="52"/>
      <c r="G2035" s="50"/>
    </row>
    <row r="2036" spans="1:7" x14ac:dyDescent="0.25">
      <c r="A2036" s="47">
        <v>2018</v>
      </c>
      <c r="B2036" s="2" t="s">
        <v>273</v>
      </c>
      <c r="C2036" s="2" t="s">
        <v>274</v>
      </c>
      <c r="D2036" s="7">
        <v>1438</v>
      </c>
      <c r="E2036" s="8">
        <v>1.66</v>
      </c>
      <c r="F2036" s="52"/>
      <c r="G2036" s="50"/>
    </row>
    <row r="2037" spans="1:7" x14ac:dyDescent="0.25">
      <c r="A2037" s="47">
        <v>2019</v>
      </c>
      <c r="B2037" s="2" t="s">
        <v>273</v>
      </c>
      <c r="C2037" s="2" t="s">
        <v>274</v>
      </c>
      <c r="D2037" s="7">
        <v>1444</v>
      </c>
      <c r="E2037" s="8">
        <v>1.65</v>
      </c>
      <c r="F2037" s="49"/>
      <c r="G2037" s="50"/>
    </row>
    <row r="2038" spans="1:7" x14ac:dyDescent="0.25">
      <c r="A2038" s="47">
        <v>2020</v>
      </c>
      <c r="B2038" s="2" t="s">
        <v>273</v>
      </c>
      <c r="C2038" s="2" t="s">
        <v>274</v>
      </c>
      <c r="D2038" s="3">
        <v>1369</v>
      </c>
      <c r="E2038" s="4">
        <v>1.55</v>
      </c>
      <c r="F2038" s="52"/>
      <c r="G2038" s="50"/>
    </row>
    <row r="2039" spans="1:7" x14ac:dyDescent="0.25">
      <c r="A2039" s="47">
        <v>2021</v>
      </c>
      <c r="B2039" s="47" t="s">
        <v>273</v>
      </c>
      <c r="C2039" s="47" t="s">
        <v>274</v>
      </c>
      <c r="D2039" s="58">
        <v>1391</v>
      </c>
      <c r="E2039" s="60">
        <v>1.39</v>
      </c>
      <c r="F2039" s="52"/>
      <c r="G2039" s="50"/>
    </row>
    <row r="2040" spans="1:7" x14ac:dyDescent="0.25">
      <c r="A2040" s="47">
        <v>2022</v>
      </c>
      <c r="B2040" s="47" t="s">
        <v>273</v>
      </c>
      <c r="C2040" s="47" t="s">
        <v>274</v>
      </c>
      <c r="D2040" s="58">
        <v>1326</v>
      </c>
      <c r="E2040" s="61">
        <v>1.31</v>
      </c>
      <c r="F2040" s="49"/>
      <c r="G2040" s="54"/>
    </row>
    <row r="2041" spans="1:7" x14ac:dyDescent="0.25">
      <c r="A2041" s="47">
        <v>2023</v>
      </c>
      <c r="B2041" s="47" t="s">
        <v>273</v>
      </c>
      <c r="C2041" s="47" t="s">
        <v>274</v>
      </c>
      <c r="D2041" s="58">
        <v>1376</v>
      </c>
      <c r="E2041" s="47">
        <v>1.35</v>
      </c>
      <c r="F2041" s="49">
        <v>9</v>
      </c>
      <c r="G2041" s="49">
        <v>45.7</v>
      </c>
    </row>
    <row r="2042" spans="1:7" x14ac:dyDescent="0.25">
      <c r="A2042" s="47">
        <v>2015</v>
      </c>
      <c r="B2042" s="12" t="s">
        <v>607</v>
      </c>
      <c r="C2042" s="12" t="s">
        <v>608</v>
      </c>
      <c r="D2042" s="58">
        <v>724</v>
      </c>
      <c r="E2042" s="60">
        <v>2.0499999999999998</v>
      </c>
      <c r="F2042" s="49"/>
      <c r="G2042" s="49"/>
    </row>
    <row r="2043" spans="1:7" x14ac:dyDescent="0.25">
      <c r="A2043" s="47">
        <v>2016</v>
      </c>
      <c r="B2043" s="12" t="s">
        <v>607</v>
      </c>
      <c r="C2043" s="12" t="s">
        <v>608</v>
      </c>
      <c r="D2043" s="13">
        <v>671</v>
      </c>
      <c r="E2043" s="14">
        <v>1.92</v>
      </c>
      <c r="F2043" s="49"/>
      <c r="G2043" s="49"/>
    </row>
    <row r="2044" spans="1:7" x14ac:dyDescent="0.25">
      <c r="A2044" s="47">
        <v>2017</v>
      </c>
      <c r="B2044" s="12" t="s">
        <v>607</v>
      </c>
      <c r="C2044" s="12" t="s">
        <v>608</v>
      </c>
      <c r="D2044" s="7">
        <v>656</v>
      </c>
      <c r="E2044" s="8">
        <v>1.92</v>
      </c>
      <c r="F2044" s="49"/>
      <c r="G2044" s="49"/>
    </row>
    <row r="2045" spans="1:7" x14ac:dyDescent="0.25">
      <c r="A2045" s="47">
        <v>2018</v>
      </c>
      <c r="B2045" s="2" t="s">
        <v>607</v>
      </c>
      <c r="C2045" s="2" t="s">
        <v>608</v>
      </c>
      <c r="D2045" s="7">
        <v>646</v>
      </c>
      <c r="E2045" s="8">
        <v>1.91</v>
      </c>
      <c r="F2045" s="52"/>
      <c r="G2045" s="50"/>
    </row>
    <row r="2046" spans="1:7" x14ac:dyDescent="0.25">
      <c r="A2046" s="47">
        <v>2019</v>
      </c>
      <c r="B2046" s="2" t="s">
        <v>607</v>
      </c>
      <c r="C2046" s="2" t="s">
        <v>608</v>
      </c>
      <c r="D2046" s="7">
        <v>593</v>
      </c>
      <c r="E2046" s="8">
        <v>1.76</v>
      </c>
      <c r="F2046" s="49"/>
      <c r="G2046" s="50"/>
    </row>
    <row r="2047" spans="1:7" x14ac:dyDescent="0.25">
      <c r="A2047" s="47">
        <v>2020</v>
      </c>
      <c r="B2047" s="2" t="s">
        <v>607</v>
      </c>
      <c r="C2047" s="2" t="s">
        <v>608</v>
      </c>
      <c r="D2047" s="3">
        <v>531</v>
      </c>
      <c r="E2047" s="4">
        <v>1.57</v>
      </c>
      <c r="F2047" s="52"/>
      <c r="G2047" s="50"/>
    </row>
    <row r="2048" spans="1:7" x14ac:dyDescent="0.25">
      <c r="A2048" s="47">
        <v>2021</v>
      </c>
      <c r="B2048" s="47" t="s">
        <v>607</v>
      </c>
      <c r="C2048" s="47" t="s">
        <v>608</v>
      </c>
      <c r="D2048" s="58">
        <v>600</v>
      </c>
      <c r="E2048" s="60">
        <v>1.66</v>
      </c>
      <c r="F2048" s="52"/>
      <c r="G2048" s="50"/>
    </row>
    <row r="2049" spans="1:7" x14ac:dyDescent="0.25">
      <c r="A2049" s="47">
        <v>2022</v>
      </c>
      <c r="B2049" s="47" t="s">
        <v>607</v>
      </c>
      <c r="C2049" s="47" t="s">
        <v>608</v>
      </c>
      <c r="D2049" s="58">
        <v>538</v>
      </c>
      <c r="E2049" s="61">
        <v>1.51</v>
      </c>
      <c r="F2049" s="49"/>
      <c r="G2049" s="54"/>
    </row>
    <row r="2050" spans="1:7" x14ac:dyDescent="0.25">
      <c r="A2050" s="47">
        <v>2023</v>
      </c>
      <c r="B2050" s="47" t="s">
        <v>607</v>
      </c>
      <c r="C2050" s="47" t="s">
        <v>608</v>
      </c>
      <c r="D2050" s="58">
        <v>506</v>
      </c>
      <c r="E2050" s="47">
        <v>1.5</v>
      </c>
      <c r="F2050" s="49">
        <v>7.8</v>
      </c>
      <c r="G2050" s="49">
        <v>48.5</v>
      </c>
    </row>
    <row r="2051" spans="1:7" x14ac:dyDescent="0.25">
      <c r="A2051" s="47">
        <v>2015</v>
      </c>
      <c r="B2051" s="12" t="s">
        <v>609</v>
      </c>
      <c r="C2051" s="12" t="s">
        <v>610</v>
      </c>
      <c r="D2051" s="58">
        <v>1517</v>
      </c>
      <c r="E2051" s="60">
        <v>1.95</v>
      </c>
      <c r="F2051" s="49"/>
      <c r="G2051" s="49"/>
    </row>
    <row r="2052" spans="1:7" x14ac:dyDescent="0.25">
      <c r="A2052" s="47">
        <v>2016</v>
      </c>
      <c r="B2052" s="12" t="s">
        <v>609</v>
      </c>
      <c r="C2052" s="12" t="s">
        <v>610</v>
      </c>
      <c r="D2052" s="13">
        <v>1552</v>
      </c>
      <c r="E2052" s="14">
        <v>2</v>
      </c>
      <c r="F2052" s="49"/>
      <c r="G2052" s="49"/>
    </row>
    <row r="2053" spans="1:7" x14ac:dyDescent="0.25">
      <c r="A2053" s="47">
        <v>2017</v>
      </c>
      <c r="B2053" s="12" t="s">
        <v>609</v>
      </c>
      <c r="C2053" s="12" t="s">
        <v>610</v>
      </c>
      <c r="D2053" s="7">
        <v>1401</v>
      </c>
      <c r="E2053" s="8">
        <v>1.8</v>
      </c>
      <c r="F2053" s="49"/>
      <c r="G2053" s="49"/>
    </row>
    <row r="2054" spans="1:7" x14ac:dyDescent="0.25">
      <c r="A2054" s="47">
        <v>2018</v>
      </c>
      <c r="B2054" s="2" t="s">
        <v>609</v>
      </c>
      <c r="C2054" s="2" t="s">
        <v>610</v>
      </c>
      <c r="D2054" s="7">
        <v>1446</v>
      </c>
      <c r="E2054" s="8">
        <v>1.85</v>
      </c>
      <c r="F2054" s="52"/>
      <c r="G2054" s="50"/>
    </row>
    <row r="2055" spans="1:7" x14ac:dyDescent="0.25">
      <c r="A2055" s="47">
        <v>2019</v>
      </c>
      <c r="B2055" s="2" t="s">
        <v>609</v>
      </c>
      <c r="C2055" s="2" t="s">
        <v>610</v>
      </c>
      <c r="D2055" s="7">
        <v>1371</v>
      </c>
      <c r="E2055" s="8">
        <v>1.75</v>
      </c>
      <c r="F2055" s="49"/>
      <c r="G2055" s="50"/>
    </row>
    <row r="2056" spans="1:7" x14ac:dyDescent="0.25">
      <c r="A2056" s="47">
        <v>2020</v>
      </c>
      <c r="B2056" s="2" t="s">
        <v>609</v>
      </c>
      <c r="C2056" s="2" t="s">
        <v>610</v>
      </c>
      <c r="D2056" s="3">
        <v>1317</v>
      </c>
      <c r="E2056" s="4">
        <v>1.69</v>
      </c>
      <c r="F2056" s="52"/>
      <c r="G2056" s="50"/>
    </row>
    <row r="2057" spans="1:7" x14ac:dyDescent="0.25">
      <c r="A2057" s="47">
        <v>2021</v>
      </c>
      <c r="B2057" s="47" t="s">
        <v>609</v>
      </c>
      <c r="C2057" s="47" t="s">
        <v>610</v>
      </c>
      <c r="D2057" s="58">
        <v>1375</v>
      </c>
      <c r="E2057" s="60">
        <v>1.58</v>
      </c>
      <c r="F2057" s="52"/>
      <c r="G2057" s="50"/>
    </row>
    <row r="2058" spans="1:7" x14ac:dyDescent="0.25">
      <c r="A2058" s="47">
        <v>2022</v>
      </c>
      <c r="B2058" s="47" t="s">
        <v>609</v>
      </c>
      <c r="C2058" s="47" t="s">
        <v>610</v>
      </c>
      <c r="D2058" s="58">
        <v>1285</v>
      </c>
      <c r="E2058" s="61">
        <v>1.48</v>
      </c>
      <c r="F2058" s="49"/>
      <c r="G2058" s="55"/>
    </row>
    <row r="2059" spans="1:7" x14ac:dyDescent="0.25">
      <c r="A2059" s="47">
        <v>2023</v>
      </c>
      <c r="B2059" s="47" t="s">
        <v>609</v>
      </c>
      <c r="C2059" s="47" t="s">
        <v>610</v>
      </c>
      <c r="D2059" s="58">
        <v>1230</v>
      </c>
      <c r="E2059" s="47">
        <v>1.39</v>
      </c>
      <c r="F2059" s="49">
        <v>7.3</v>
      </c>
      <c r="G2059" s="49">
        <v>47.3</v>
      </c>
    </row>
    <row r="2060" spans="1:7" x14ac:dyDescent="0.25">
      <c r="A2060" s="47">
        <v>2015</v>
      </c>
      <c r="B2060" s="12" t="s">
        <v>611</v>
      </c>
      <c r="C2060" s="12" t="s">
        <v>612</v>
      </c>
      <c r="D2060" s="58">
        <v>1051</v>
      </c>
      <c r="E2060" s="60">
        <v>1.9</v>
      </c>
      <c r="F2060" s="49"/>
      <c r="G2060" s="49"/>
    </row>
    <row r="2061" spans="1:7" x14ac:dyDescent="0.25">
      <c r="A2061" s="47">
        <v>2016</v>
      </c>
      <c r="B2061" s="12" t="s">
        <v>611</v>
      </c>
      <c r="C2061" s="12" t="s">
        <v>612</v>
      </c>
      <c r="D2061" s="13">
        <v>955</v>
      </c>
      <c r="E2061" s="14">
        <v>1.72</v>
      </c>
      <c r="F2061" s="49"/>
      <c r="G2061" s="49"/>
    </row>
    <row r="2062" spans="1:7" x14ac:dyDescent="0.25">
      <c r="A2062" s="47">
        <v>2017</v>
      </c>
      <c r="B2062" s="12" t="s">
        <v>611</v>
      </c>
      <c r="C2062" s="12" t="s">
        <v>612</v>
      </c>
      <c r="D2062" s="7">
        <v>1030</v>
      </c>
      <c r="E2062" s="8">
        <v>1.78</v>
      </c>
      <c r="F2062" s="49"/>
      <c r="G2062" s="49"/>
    </row>
    <row r="2063" spans="1:7" x14ac:dyDescent="0.25">
      <c r="A2063" s="47">
        <v>2018</v>
      </c>
      <c r="B2063" s="2" t="s">
        <v>611</v>
      </c>
      <c r="C2063" s="2" t="s">
        <v>612</v>
      </c>
      <c r="D2063" s="7">
        <v>991</v>
      </c>
      <c r="E2063" s="8">
        <v>1.71</v>
      </c>
      <c r="F2063" s="52"/>
      <c r="G2063" s="50"/>
    </row>
    <row r="2064" spans="1:7" x14ac:dyDescent="0.25">
      <c r="A2064" s="47">
        <v>2019</v>
      </c>
      <c r="B2064" s="2" t="s">
        <v>611</v>
      </c>
      <c r="C2064" s="2" t="s">
        <v>612</v>
      </c>
      <c r="D2064" s="7">
        <v>964</v>
      </c>
      <c r="E2064" s="8">
        <v>1.69</v>
      </c>
      <c r="F2064" s="49"/>
      <c r="G2064" s="50"/>
    </row>
    <row r="2065" spans="1:7" x14ac:dyDescent="0.25">
      <c r="A2065" s="47">
        <v>2020</v>
      </c>
      <c r="B2065" s="2" t="s">
        <v>611</v>
      </c>
      <c r="C2065" s="2" t="s">
        <v>612</v>
      </c>
      <c r="D2065" s="3">
        <v>947</v>
      </c>
      <c r="E2065" s="4">
        <v>1.68</v>
      </c>
      <c r="F2065" s="52"/>
      <c r="G2065" s="50"/>
    </row>
    <row r="2066" spans="1:7" x14ac:dyDescent="0.25">
      <c r="A2066" s="47">
        <v>2021</v>
      </c>
      <c r="B2066" s="47" t="s">
        <v>611</v>
      </c>
      <c r="C2066" s="47" t="s">
        <v>612</v>
      </c>
      <c r="D2066" s="58">
        <v>1032</v>
      </c>
      <c r="E2066" s="60">
        <v>1.6</v>
      </c>
      <c r="F2066" s="52"/>
      <c r="G2066" s="50"/>
    </row>
    <row r="2067" spans="1:7" x14ac:dyDescent="0.25">
      <c r="A2067" s="47">
        <v>2022</v>
      </c>
      <c r="B2067" s="47" t="s">
        <v>611</v>
      </c>
      <c r="C2067" s="47" t="s">
        <v>612</v>
      </c>
      <c r="D2067" s="58">
        <v>955</v>
      </c>
      <c r="E2067" s="61">
        <v>1.45</v>
      </c>
      <c r="F2067" s="49"/>
      <c r="G2067" s="55"/>
    </row>
    <row r="2068" spans="1:7" x14ac:dyDescent="0.25">
      <c r="A2068" s="47">
        <v>2023</v>
      </c>
      <c r="B2068" s="47" t="s">
        <v>611</v>
      </c>
      <c r="C2068" s="47" t="s">
        <v>612</v>
      </c>
      <c r="D2068" s="58">
        <v>913</v>
      </c>
      <c r="E2068" s="47">
        <v>1.34</v>
      </c>
      <c r="F2068" s="49">
        <v>7.1</v>
      </c>
      <c r="G2068" s="49">
        <v>44</v>
      </c>
    </row>
    <row r="2069" spans="1:7" x14ac:dyDescent="0.25">
      <c r="A2069" s="47">
        <v>2015</v>
      </c>
      <c r="B2069" s="12" t="s">
        <v>613</v>
      </c>
      <c r="C2069" s="12" t="s">
        <v>614</v>
      </c>
      <c r="D2069" s="58">
        <v>1642</v>
      </c>
      <c r="E2069" s="60">
        <v>1.95</v>
      </c>
      <c r="F2069" s="49"/>
      <c r="G2069" s="49"/>
    </row>
    <row r="2070" spans="1:7" x14ac:dyDescent="0.25">
      <c r="A2070" s="47">
        <v>2016</v>
      </c>
      <c r="B2070" s="12" t="s">
        <v>613</v>
      </c>
      <c r="C2070" s="12" t="s">
        <v>614</v>
      </c>
      <c r="D2070" s="13">
        <v>1584</v>
      </c>
      <c r="E2070" s="14">
        <v>1.93</v>
      </c>
      <c r="F2070" s="49"/>
      <c r="G2070" s="49"/>
    </row>
    <row r="2071" spans="1:7" x14ac:dyDescent="0.25">
      <c r="A2071" s="47">
        <v>2017</v>
      </c>
      <c r="B2071" s="12" t="s">
        <v>613</v>
      </c>
      <c r="C2071" s="12" t="s">
        <v>614</v>
      </c>
      <c r="D2071" s="7">
        <v>1574</v>
      </c>
      <c r="E2071" s="8">
        <v>1.95</v>
      </c>
      <c r="F2071" s="49"/>
      <c r="G2071" s="49"/>
    </row>
    <row r="2072" spans="1:7" x14ac:dyDescent="0.25">
      <c r="A2072" s="47">
        <v>2018</v>
      </c>
      <c r="B2072" s="2" t="s">
        <v>613</v>
      </c>
      <c r="C2072" s="2" t="s">
        <v>614</v>
      </c>
      <c r="D2072" s="7">
        <v>1528</v>
      </c>
      <c r="E2072" s="8">
        <v>1.89</v>
      </c>
      <c r="F2072" s="52"/>
      <c r="G2072" s="50"/>
    </row>
    <row r="2073" spans="1:7" x14ac:dyDescent="0.25">
      <c r="A2073" s="47">
        <v>2019</v>
      </c>
      <c r="B2073" s="2" t="s">
        <v>613</v>
      </c>
      <c r="C2073" s="2" t="s">
        <v>614</v>
      </c>
      <c r="D2073" s="7">
        <v>1531</v>
      </c>
      <c r="E2073" s="8">
        <v>1.96</v>
      </c>
      <c r="F2073" s="49"/>
      <c r="G2073" s="50"/>
    </row>
    <row r="2074" spans="1:7" x14ac:dyDescent="0.25">
      <c r="A2074" s="47">
        <v>2020</v>
      </c>
      <c r="B2074" s="2" t="s">
        <v>613</v>
      </c>
      <c r="C2074" s="2" t="s">
        <v>614</v>
      </c>
      <c r="D2074" s="3">
        <v>1467</v>
      </c>
      <c r="E2074" s="4">
        <v>1.9</v>
      </c>
      <c r="F2074" s="52"/>
      <c r="G2074" s="50"/>
    </row>
    <row r="2075" spans="1:7" x14ac:dyDescent="0.25">
      <c r="A2075" s="47">
        <v>2021</v>
      </c>
      <c r="B2075" s="47" t="s">
        <v>613</v>
      </c>
      <c r="C2075" s="47" t="s">
        <v>614</v>
      </c>
      <c r="D2075" s="58">
        <v>1525</v>
      </c>
      <c r="E2075" s="60">
        <v>1.72</v>
      </c>
      <c r="F2075" s="52"/>
      <c r="G2075" s="50"/>
    </row>
    <row r="2076" spans="1:7" x14ac:dyDescent="0.25">
      <c r="A2076" s="47">
        <v>2022</v>
      </c>
      <c r="B2076" s="47" t="s">
        <v>613</v>
      </c>
      <c r="C2076" s="47" t="s">
        <v>614</v>
      </c>
      <c r="D2076" s="58">
        <v>1449</v>
      </c>
      <c r="E2076" s="61">
        <v>1.66</v>
      </c>
      <c r="F2076" s="49"/>
      <c r="G2076" s="55"/>
    </row>
    <row r="2077" spans="1:7" x14ac:dyDescent="0.25">
      <c r="A2077" s="47">
        <v>2023</v>
      </c>
      <c r="B2077" s="47" t="s">
        <v>613</v>
      </c>
      <c r="C2077" s="47" t="s">
        <v>614</v>
      </c>
      <c r="D2077" s="58">
        <v>1437</v>
      </c>
      <c r="E2077" s="47">
        <v>1.66</v>
      </c>
      <c r="F2077" s="49">
        <v>11.9</v>
      </c>
      <c r="G2077" s="49">
        <v>57</v>
      </c>
    </row>
    <row r="2078" spans="1:7" x14ac:dyDescent="0.25">
      <c r="A2078" s="47">
        <v>2015</v>
      </c>
      <c r="B2078" s="12" t="s">
        <v>615</v>
      </c>
      <c r="C2078" s="12" t="s">
        <v>616</v>
      </c>
      <c r="D2078" s="58">
        <v>1264</v>
      </c>
      <c r="E2078" s="60">
        <v>1.85</v>
      </c>
      <c r="F2078" s="49"/>
      <c r="G2078" s="49"/>
    </row>
    <row r="2079" spans="1:7" x14ac:dyDescent="0.25">
      <c r="A2079" s="47">
        <v>2016</v>
      </c>
      <c r="B2079" s="12" t="s">
        <v>615</v>
      </c>
      <c r="C2079" s="12" t="s">
        <v>616</v>
      </c>
      <c r="D2079" s="13">
        <v>1324</v>
      </c>
      <c r="E2079" s="14">
        <v>1.89</v>
      </c>
      <c r="F2079" s="49"/>
      <c r="G2079" s="49"/>
    </row>
    <row r="2080" spans="1:7" x14ac:dyDescent="0.25">
      <c r="A2080" s="47">
        <v>2017</v>
      </c>
      <c r="B2080" s="12" t="s">
        <v>615</v>
      </c>
      <c r="C2080" s="12" t="s">
        <v>616</v>
      </c>
      <c r="D2080" s="7">
        <v>1303</v>
      </c>
      <c r="E2080" s="8">
        <v>1.8</v>
      </c>
      <c r="F2080" s="49"/>
      <c r="G2080" s="49"/>
    </row>
    <row r="2081" spans="1:7" x14ac:dyDescent="0.25">
      <c r="A2081" s="47">
        <v>2018</v>
      </c>
      <c r="B2081" s="2" t="s">
        <v>615</v>
      </c>
      <c r="C2081" s="2" t="s">
        <v>616</v>
      </c>
      <c r="D2081" s="7">
        <v>1306</v>
      </c>
      <c r="E2081" s="8">
        <v>1.75</v>
      </c>
      <c r="F2081" s="52"/>
      <c r="G2081" s="50"/>
    </row>
    <row r="2082" spans="1:7" x14ac:dyDescent="0.25">
      <c r="A2082" s="47">
        <v>2019</v>
      </c>
      <c r="B2082" s="2" t="s">
        <v>615</v>
      </c>
      <c r="C2082" s="2" t="s">
        <v>616</v>
      </c>
      <c r="D2082" s="7">
        <v>1314</v>
      </c>
      <c r="E2082" s="8">
        <v>1.74</v>
      </c>
      <c r="F2082" s="49"/>
      <c r="G2082" s="50"/>
    </row>
    <row r="2083" spans="1:7" x14ac:dyDescent="0.25">
      <c r="A2083" s="47">
        <v>2020</v>
      </c>
      <c r="B2083" s="2" t="s">
        <v>615</v>
      </c>
      <c r="C2083" s="2" t="s">
        <v>616</v>
      </c>
      <c r="D2083" s="3">
        <v>1250</v>
      </c>
      <c r="E2083" s="4">
        <v>1.63</v>
      </c>
      <c r="F2083" s="52"/>
      <c r="G2083" s="50"/>
    </row>
    <row r="2084" spans="1:7" x14ac:dyDescent="0.25">
      <c r="A2084" s="47">
        <v>2021</v>
      </c>
      <c r="B2084" s="47" t="s">
        <v>615</v>
      </c>
      <c r="C2084" s="47" t="s">
        <v>616</v>
      </c>
      <c r="D2084" s="58">
        <v>1444</v>
      </c>
      <c r="E2084" s="60">
        <v>1.76</v>
      </c>
      <c r="F2084" s="52"/>
      <c r="G2084" s="50"/>
    </row>
    <row r="2085" spans="1:7" x14ac:dyDescent="0.25">
      <c r="A2085" s="47">
        <v>2022</v>
      </c>
      <c r="B2085" s="47" t="s">
        <v>615</v>
      </c>
      <c r="C2085" s="47" t="s">
        <v>616</v>
      </c>
      <c r="D2085" s="58">
        <v>1286</v>
      </c>
      <c r="E2085" s="61">
        <v>1.56</v>
      </c>
      <c r="F2085" s="49"/>
      <c r="G2085" s="55"/>
    </row>
    <row r="2086" spans="1:7" x14ac:dyDescent="0.25">
      <c r="A2086" s="47">
        <v>2023</v>
      </c>
      <c r="B2086" s="47" t="s">
        <v>615</v>
      </c>
      <c r="C2086" s="47" t="s">
        <v>616</v>
      </c>
      <c r="D2086" s="58">
        <v>1245</v>
      </c>
      <c r="E2086" s="47">
        <v>1.53</v>
      </c>
      <c r="F2086" s="49">
        <v>8.3000000000000007</v>
      </c>
      <c r="G2086" s="49">
        <v>51.2</v>
      </c>
    </row>
    <row r="2087" spans="1:7" x14ac:dyDescent="0.25">
      <c r="A2087" s="47">
        <v>2015</v>
      </c>
      <c r="B2087" s="12" t="s">
        <v>617</v>
      </c>
      <c r="C2087" s="12" t="s">
        <v>618</v>
      </c>
      <c r="D2087" s="58">
        <v>1593</v>
      </c>
      <c r="E2087" s="60">
        <v>1.91</v>
      </c>
      <c r="F2087" s="49"/>
      <c r="G2087" s="49"/>
    </row>
    <row r="2088" spans="1:7" x14ac:dyDescent="0.25">
      <c r="A2088" s="47">
        <v>2016</v>
      </c>
      <c r="B2088" s="12" t="s">
        <v>617</v>
      </c>
      <c r="C2088" s="12" t="s">
        <v>618</v>
      </c>
      <c r="D2088" s="13">
        <v>1610</v>
      </c>
      <c r="E2088" s="14">
        <v>1.92</v>
      </c>
      <c r="F2088" s="49"/>
      <c r="G2088" s="49"/>
    </row>
    <row r="2089" spans="1:7" x14ac:dyDescent="0.25">
      <c r="A2089" s="47">
        <v>2017</v>
      </c>
      <c r="B2089" s="12" t="s">
        <v>617</v>
      </c>
      <c r="C2089" s="12" t="s">
        <v>618</v>
      </c>
      <c r="D2089" s="7">
        <v>1543</v>
      </c>
      <c r="E2089" s="8">
        <v>1.83</v>
      </c>
      <c r="F2089" s="49"/>
      <c r="G2089" s="49"/>
    </row>
    <row r="2090" spans="1:7" x14ac:dyDescent="0.25">
      <c r="A2090" s="47">
        <v>2018</v>
      </c>
      <c r="B2090" s="2" t="s">
        <v>617</v>
      </c>
      <c r="C2090" s="2" t="s">
        <v>618</v>
      </c>
      <c r="D2090" s="7">
        <v>1481</v>
      </c>
      <c r="E2090" s="8">
        <v>1.73</v>
      </c>
      <c r="F2090" s="52"/>
      <c r="G2090" s="50"/>
    </row>
    <row r="2091" spans="1:7" x14ac:dyDescent="0.25">
      <c r="A2091" s="47">
        <v>2019</v>
      </c>
      <c r="B2091" s="2" t="s">
        <v>617</v>
      </c>
      <c r="C2091" s="2" t="s">
        <v>618</v>
      </c>
      <c r="D2091" s="7">
        <v>1457</v>
      </c>
      <c r="E2091" s="8">
        <v>1.69</v>
      </c>
      <c r="F2091" s="49"/>
      <c r="G2091" s="50"/>
    </row>
    <row r="2092" spans="1:7" x14ac:dyDescent="0.25">
      <c r="A2092" s="47">
        <v>2020</v>
      </c>
      <c r="B2092" s="2" t="s">
        <v>617</v>
      </c>
      <c r="C2092" s="2" t="s">
        <v>618</v>
      </c>
      <c r="D2092" s="3">
        <v>1486</v>
      </c>
      <c r="E2092" s="4">
        <v>1.73</v>
      </c>
      <c r="F2092" s="52"/>
      <c r="G2092" s="50"/>
    </row>
    <row r="2093" spans="1:7" x14ac:dyDescent="0.25">
      <c r="A2093" s="47">
        <v>2021</v>
      </c>
      <c r="B2093" s="47" t="s">
        <v>617</v>
      </c>
      <c r="C2093" s="47" t="s">
        <v>618</v>
      </c>
      <c r="D2093" s="58">
        <v>1557</v>
      </c>
      <c r="E2093" s="60">
        <v>1.72</v>
      </c>
      <c r="F2093" s="52"/>
      <c r="G2093" s="50"/>
    </row>
    <row r="2094" spans="1:7" x14ac:dyDescent="0.25">
      <c r="A2094" s="47">
        <v>2022</v>
      </c>
      <c r="B2094" s="47" t="s">
        <v>617</v>
      </c>
      <c r="C2094" s="47" t="s">
        <v>618</v>
      </c>
      <c r="D2094" s="58">
        <v>1554</v>
      </c>
      <c r="E2094" s="61">
        <v>1.7</v>
      </c>
      <c r="F2094" s="49"/>
      <c r="G2094" s="55"/>
    </row>
    <row r="2095" spans="1:7" x14ac:dyDescent="0.25">
      <c r="A2095" s="47">
        <v>2023</v>
      </c>
      <c r="B2095" s="47" t="s">
        <v>617</v>
      </c>
      <c r="C2095" s="47" t="s">
        <v>618</v>
      </c>
      <c r="D2095" s="58">
        <v>1538</v>
      </c>
      <c r="E2095" s="47">
        <v>1.65</v>
      </c>
      <c r="F2095" s="49">
        <v>9.6999999999999993</v>
      </c>
      <c r="G2095" s="49">
        <v>56.4</v>
      </c>
    </row>
    <row r="2096" spans="1:7" x14ac:dyDescent="0.25">
      <c r="A2096" s="47">
        <v>2015</v>
      </c>
      <c r="B2096" s="12" t="s">
        <v>619</v>
      </c>
      <c r="C2096" s="12" t="s">
        <v>620</v>
      </c>
      <c r="D2096" s="58">
        <v>1183</v>
      </c>
      <c r="E2096" s="60">
        <v>1.89</v>
      </c>
      <c r="F2096" s="49"/>
      <c r="G2096" s="49"/>
    </row>
    <row r="2097" spans="1:7" x14ac:dyDescent="0.25">
      <c r="A2097" s="47">
        <v>2016</v>
      </c>
      <c r="B2097" s="12" t="s">
        <v>619</v>
      </c>
      <c r="C2097" s="12" t="s">
        <v>620</v>
      </c>
      <c r="D2097" s="13">
        <v>1099</v>
      </c>
      <c r="E2097" s="14">
        <v>1.74</v>
      </c>
      <c r="F2097" s="49"/>
      <c r="G2097" s="49"/>
    </row>
    <row r="2098" spans="1:7" x14ac:dyDescent="0.25">
      <c r="A2098" s="47">
        <v>2017</v>
      </c>
      <c r="B2098" s="12" t="s">
        <v>619</v>
      </c>
      <c r="C2098" s="12" t="s">
        <v>620</v>
      </c>
      <c r="D2098" s="7">
        <v>1123</v>
      </c>
      <c r="E2098" s="8">
        <v>1.78</v>
      </c>
      <c r="F2098" s="49"/>
      <c r="G2098" s="49"/>
    </row>
    <row r="2099" spans="1:7" x14ac:dyDescent="0.25">
      <c r="A2099" s="47">
        <v>2018</v>
      </c>
      <c r="B2099" s="2" t="s">
        <v>619</v>
      </c>
      <c r="C2099" s="2" t="s">
        <v>620</v>
      </c>
      <c r="D2099" s="7">
        <v>1142</v>
      </c>
      <c r="E2099" s="8">
        <v>1.8</v>
      </c>
      <c r="F2099" s="52"/>
      <c r="G2099" s="50"/>
    </row>
    <row r="2100" spans="1:7" x14ac:dyDescent="0.25">
      <c r="A2100" s="47">
        <v>2019</v>
      </c>
      <c r="B2100" s="2" t="s">
        <v>619</v>
      </c>
      <c r="C2100" s="2" t="s">
        <v>620</v>
      </c>
      <c r="D2100" s="7">
        <v>1060</v>
      </c>
      <c r="E2100" s="8">
        <v>1.7</v>
      </c>
      <c r="F2100" s="49"/>
      <c r="G2100" s="50"/>
    </row>
    <row r="2101" spans="1:7" x14ac:dyDescent="0.25">
      <c r="A2101" s="47">
        <v>2020</v>
      </c>
      <c r="B2101" s="2" t="s">
        <v>619</v>
      </c>
      <c r="C2101" s="2" t="s">
        <v>620</v>
      </c>
      <c r="D2101" s="3">
        <v>1003</v>
      </c>
      <c r="E2101" s="4">
        <v>1.64</v>
      </c>
      <c r="F2101" s="52"/>
      <c r="G2101" s="50"/>
    </row>
    <row r="2102" spans="1:7" x14ac:dyDescent="0.25">
      <c r="A2102" s="47">
        <v>2021</v>
      </c>
      <c r="B2102" s="47" t="s">
        <v>619</v>
      </c>
      <c r="C2102" s="47" t="s">
        <v>620</v>
      </c>
      <c r="D2102" s="58">
        <v>982</v>
      </c>
      <c r="E2102" s="60">
        <v>1.44</v>
      </c>
      <c r="F2102" s="52"/>
      <c r="G2102" s="50"/>
    </row>
    <row r="2103" spans="1:7" x14ac:dyDescent="0.25">
      <c r="A2103" s="47">
        <v>2022</v>
      </c>
      <c r="B2103" s="47" t="s">
        <v>619</v>
      </c>
      <c r="C2103" s="47" t="s">
        <v>620</v>
      </c>
      <c r="D2103" s="58">
        <v>903</v>
      </c>
      <c r="E2103" s="61">
        <v>1.32</v>
      </c>
      <c r="F2103" s="49"/>
      <c r="G2103" s="54"/>
    </row>
    <row r="2104" spans="1:7" x14ac:dyDescent="0.25">
      <c r="A2104" s="47">
        <v>2023</v>
      </c>
      <c r="B2104" s="47" t="s">
        <v>619</v>
      </c>
      <c r="C2104" s="47" t="s">
        <v>620</v>
      </c>
      <c r="D2104" s="58">
        <v>899</v>
      </c>
      <c r="E2104" s="47">
        <v>1.31</v>
      </c>
      <c r="F2104" s="49">
        <v>8</v>
      </c>
      <c r="G2104" s="49">
        <v>45.8</v>
      </c>
    </row>
    <row r="2105" spans="1:7" x14ac:dyDescent="0.25">
      <c r="A2105" s="47">
        <v>2015</v>
      </c>
      <c r="B2105" s="12" t="s">
        <v>293</v>
      </c>
      <c r="C2105" s="12" t="s">
        <v>294</v>
      </c>
      <c r="D2105" s="58">
        <v>900</v>
      </c>
      <c r="E2105" s="60">
        <v>1.82</v>
      </c>
      <c r="F2105" s="49"/>
      <c r="G2105" s="49"/>
    </row>
    <row r="2106" spans="1:7" x14ac:dyDescent="0.25">
      <c r="A2106" s="47">
        <v>2016</v>
      </c>
      <c r="B2106" s="12" t="s">
        <v>293</v>
      </c>
      <c r="C2106" s="12" t="s">
        <v>294</v>
      </c>
      <c r="D2106" s="13">
        <v>940</v>
      </c>
      <c r="E2106" s="14">
        <v>1.85</v>
      </c>
      <c r="F2106" s="49"/>
      <c r="G2106" s="49"/>
    </row>
    <row r="2107" spans="1:7" x14ac:dyDescent="0.25">
      <c r="A2107" s="47">
        <v>2017</v>
      </c>
      <c r="B2107" s="12" t="s">
        <v>293</v>
      </c>
      <c r="C2107" s="12" t="s">
        <v>294</v>
      </c>
      <c r="D2107" s="7">
        <v>931</v>
      </c>
      <c r="E2107" s="8">
        <v>1.8</v>
      </c>
      <c r="F2107" s="52"/>
      <c r="G2107" s="50"/>
    </row>
    <row r="2108" spans="1:7" x14ac:dyDescent="0.25">
      <c r="A2108" s="47">
        <v>2018</v>
      </c>
      <c r="B2108" s="2" t="s">
        <v>293</v>
      </c>
      <c r="C2108" s="2" t="s">
        <v>294</v>
      </c>
      <c r="D2108" s="7">
        <v>956</v>
      </c>
      <c r="E2108" s="8">
        <v>1.82</v>
      </c>
      <c r="F2108" s="52"/>
      <c r="G2108" s="50"/>
    </row>
    <row r="2109" spans="1:7" x14ac:dyDescent="0.25">
      <c r="A2109" s="47">
        <v>2019</v>
      </c>
      <c r="B2109" s="2" t="s">
        <v>293</v>
      </c>
      <c r="C2109" s="2" t="s">
        <v>294</v>
      </c>
      <c r="D2109" s="7">
        <v>920</v>
      </c>
      <c r="E2109" s="8">
        <v>1.71</v>
      </c>
      <c r="F2109" s="49"/>
      <c r="G2109" s="50"/>
    </row>
    <row r="2110" spans="1:7" x14ac:dyDescent="0.25">
      <c r="A2110" s="47">
        <v>2020</v>
      </c>
      <c r="B2110" s="2" t="s">
        <v>293</v>
      </c>
      <c r="C2110" s="2" t="s">
        <v>294</v>
      </c>
      <c r="D2110" s="3">
        <v>913</v>
      </c>
      <c r="E2110" s="4">
        <v>1.68</v>
      </c>
      <c r="F2110" s="52"/>
      <c r="G2110" s="50"/>
    </row>
    <row r="2111" spans="1:7" x14ac:dyDescent="0.25">
      <c r="A2111" s="47">
        <v>2021</v>
      </c>
      <c r="B2111" s="47" t="s">
        <v>293</v>
      </c>
      <c r="C2111" s="47" t="s">
        <v>294</v>
      </c>
      <c r="D2111" s="58">
        <v>858</v>
      </c>
      <c r="E2111" s="60">
        <v>1.61</v>
      </c>
      <c r="F2111" s="52"/>
      <c r="G2111" s="50"/>
    </row>
    <row r="2112" spans="1:7" x14ac:dyDescent="0.25">
      <c r="A2112" s="47">
        <v>2022</v>
      </c>
      <c r="B2112" s="47" t="s">
        <v>293</v>
      </c>
      <c r="C2112" s="47" t="s">
        <v>294</v>
      </c>
      <c r="D2112" s="58">
        <v>896</v>
      </c>
      <c r="E2112" s="61">
        <v>1.68</v>
      </c>
      <c r="F2112" s="49"/>
      <c r="G2112" s="55"/>
    </row>
    <row r="2113" spans="1:7" x14ac:dyDescent="0.25">
      <c r="A2113" s="47">
        <v>2023</v>
      </c>
      <c r="B2113" s="47" t="s">
        <v>293</v>
      </c>
      <c r="C2113" s="47" t="s">
        <v>294</v>
      </c>
      <c r="D2113" s="58">
        <v>784</v>
      </c>
      <c r="E2113" s="47">
        <v>1.45</v>
      </c>
      <c r="F2113" s="49">
        <v>7.8</v>
      </c>
      <c r="G2113" s="49">
        <v>48</v>
      </c>
    </row>
    <row r="2114" spans="1:7" x14ac:dyDescent="0.25">
      <c r="A2114" s="47">
        <v>2015</v>
      </c>
      <c r="B2114" s="12" t="s">
        <v>295</v>
      </c>
      <c r="C2114" s="12" t="s">
        <v>296</v>
      </c>
      <c r="D2114" s="58">
        <v>563</v>
      </c>
      <c r="E2114" s="60">
        <v>1.69</v>
      </c>
      <c r="F2114" s="49"/>
      <c r="G2114" s="49"/>
    </row>
    <row r="2115" spans="1:7" x14ac:dyDescent="0.25">
      <c r="A2115" s="47">
        <v>2016</v>
      </c>
      <c r="B2115" s="12" t="s">
        <v>295</v>
      </c>
      <c r="C2115" s="12" t="s">
        <v>296</v>
      </c>
      <c r="D2115" s="13">
        <v>566</v>
      </c>
      <c r="E2115" s="14">
        <v>1.71</v>
      </c>
      <c r="F2115" s="49"/>
      <c r="G2115" s="49"/>
    </row>
    <row r="2116" spans="1:7" x14ac:dyDescent="0.25">
      <c r="A2116" s="47">
        <v>2017</v>
      </c>
      <c r="B2116" s="12" t="s">
        <v>295</v>
      </c>
      <c r="C2116" s="12" t="s">
        <v>296</v>
      </c>
      <c r="D2116" s="7">
        <v>626</v>
      </c>
      <c r="E2116" s="8">
        <v>1.82</v>
      </c>
      <c r="F2116" s="52"/>
      <c r="G2116" s="50"/>
    </row>
    <row r="2117" spans="1:7" x14ac:dyDescent="0.25">
      <c r="A2117" s="47">
        <v>2018</v>
      </c>
      <c r="B2117" s="2" t="s">
        <v>295</v>
      </c>
      <c r="C2117" s="2" t="s">
        <v>296</v>
      </c>
      <c r="D2117" s="7">
        <v>562</v>
      </c>
      <c r="E2117" s="8">
        <v>1.61</v>
      </c>
      <c r="F2117" s="52"/>
      <c r="G2117" s="50"/>
    </row>
    <row r="2118" spans="1:7" x14ac:dyDescent="0.25">
      <c r="A2118" s="47">
        <v>2019</v>
      </c>
      <c r="B2118" s="2" t="s">
        <v>295</v>
      </c>
      <c r="C2118" s="2" t="s">
        <v>296</v>
      </c>
      <c r="D2118" s="7">
        <v>541</v>
      </c>
      <c r="E2118" s="8">
        <v>1.53</v>
      </c>
      <c r="F2118" s="49"/>
      <c r="G2118" s="50"/>
    </row>
    <row r="2119" spans="1:7" x14ac:dyDescent="0.25">
      <c r="A2119" s="47">
        <v>2020</v>
      </c>
      <c r="B2119" s="2" t="s">
        <v>295</v>
      </c>
      <c r="C2119" s="2" t="s">
        <v>296</v>
      </c>
      <c r="D2119" s="3">
        <v>524</v>
      </c>
      <c r="E2119" s="4">
        <v>1.47</v>
      </c>
      <c r="F2119" s="52"/>
      <c r="G2119" s="50"/>
    </row>
    <row r="2120" spans="1:7" x14ac:dyDescent="0.25">
      <c r="A2120" s="47">
        <v>2021</v>
      </c>
      <c r="B2120" s="47" t="s">
        <v>295</v>
      </c>
      <c r="C2120" s="47" t="s">
        <v>296</v>
      </c>
      <c r="D2120" s="58">
        <v>565</v>
      </c>
      <c r="E2120" s="60">
        <v>1.52</v>
      </c>
      <c r="F2120" s="52"/>
      <c r="G2120" s="50"/>
    </row>
    <row r="2121" spans="1:7" x14ac:dyDescent="0.25">
      <c r="A2121" s="47">
        <v>2022</v>
      </c>
      <c r="B2121" s="47" t="s">
        <v>295</v>
      </c>
      <c r="C2121" s="47" t="s">
        <v>296</v>
      </c>
      <c r="D2121" s="58">
        <v>554</v>
      </c>
      <c r="E2121" s="61">
        <v>1.48</v>
      </c>
      <c r="F2121" s="49"/>
      <c r="G2121" s="54"/>
    </row>
    <row r="2122" spans="1:7" x14ac:dyDescent="0.25">
      <c r="A2122" s="47">
        <v>2023</v>
      </c>
      <c r="B2122" s="47" t="s">
        <v>295</v>
      </c>
      <c r="C2122" s="47" t="s">
        <v>296</v>
      </c>
      <c r="D2122" s="58">
        <v>595</v>
      </c>
      <c r="E2122" s="47">
        <v>1.56</v>
      </c>
      <c r="F2122" s="49">
        <v>7.3</v>
      </c>
      <c r="G2122" s="49">
        <v>49.8</v>
      </c>
    </row>
    <row r="2123" spans="1:7" x14ac:dyDescent="0.25">
      <c r="A2123" s="47">
        <v>2015</v>
      </c>
      <c r="B2123" s="12" t="s">
        <v>297</v>
      </c>
      <c r="C2123" s="12" t="s">
        <v>298</v>
      </c>
      <c r="D2123" s="58">
        <v>1080</v>
      </c>
      <c r="E2123" s="60">
        <v>1.96</v>
      </c>
      <c r="F2123" s="49"/>
      <c r="G2123" s="49"/>
    </row>
    <row r="2124" spans="1:7" x14ac:dyDescent="0.25">
      <c r="A2124" s="47">
        <v>2016</v>
      </c>
      <c r="B2124" s="12" t="s">
        <v>297</v>
      </c>
      <c r="C2124" s="12" t="s">
        <v>298</v>
      </c>
      <c r="D2124" s="13">
        <v>1065</v>
      </c>
      <c r="E2124" s="14">
        <v>1.95</v>
      </c>
      <c r="F2124" s="49"/>
      <c r="G2124" s="49"/>
    </row>
    <row r="2125" spans="1:7" x14ac:dyDescent="0.25">
      <c r="A2125" s="47">
        <v>2017</v>
      </c>
      <c r="B2125" s="12" t="s">
        <v>297</v>
      </c>
      <c r="C2125" s="12" t="s">
        <v>298</v>
      </c>
      <c r="D2125" s="7">
        <v>986</v>
      </c>
      <c r="E2125" s="8">
        <v>1.84</v>
      </c>
      <c r="F2125" s="52"/>
      <c r="G2125" s="50"/>
    </row>
    <row r="2126" spans="1:7" x14ac:dyDescent="0.25">
      <c r="A2126" s="47">
        <v>2018</v>
      </c>
      <c r="B2126" s="2" t="s">
        <v>297</v>
      </c>
      <c r="C2126" s="2" t="s">
        <v>298</v>
      </c>
      <c r="D2126" s="7">
        <v>972</v>
      </c>
      <c r="E2126" s="8">
        <v>1.81</v>
      </c>
      <c r="F2126" s="52"/>
      <c r="G2126" s="50"/>
    </row>
    <row r="2127" spans="1:7" x14ac:dyDescent="0.25">
      <c r="A2127" s="47">
        <v>2019</v>
      </c>
      <c r="B2127" s="2" t="s">
        <v>297</v>
      </c>
      <c r="C2127" s="2" t="s">
        <v>298</v>
      </c>
      <c r="D2127" s="7">
        <v>1014</v>
      </c>
      <c r="E2127" s="8">
        <v>1.89</v>
      </c>
      <c r="F2127" s="49"/>
      <c r="G2127" s="50"/>
    </row>
    <row r="2128" spans="1:7" x14ac:dyDescent="0.25">
      <c r="A2128" s="47">
        <v>2020</v>
      </c>
      <c r="B2128" s="2" t="s">
        <v>297</v>
      </c>
      <c r="C2128" s="2" t="s">
        <v>298</v>
      </c>
      <c r="D2128" s="3">
        <v>937</v>
      </c>
      <c r="E2128" s="4">
        <v>1.76</v>
      </c>
      <c r="F2128" s="52"/>
      <c r="G2128" s="50"/>
    </row>
    <row r="2129" spans="1:7" x14ac:dyDescent="0.25">
      <c r="A2129" s="47">
        <v>2021</v>
      </c>
      <c r="B2129" s="47" t="s">
        <v>297</v>
      </c>
      <c r="C2129" s="47" t="s">
        <v>298</v>
      </c>
      <c r="D2129" s="58">
        <v>984</v>
      </c>
      <c r="E2129" s="60">
        <v>1.69</v>
      </c>
      <c r="F2129" s="52"/>
      <c r="G2129" s="50"/>
    </row>
    <row r="2130" spans="1:7" x14ac:dyDescent="0.25">
      <c r="A2130" s="47">
        <v>2022</v>
      </c>
      <c r="B2130" s="47" t="s">
        <v>297</v>
      </c>
      <c r="C2130" s="47" t="s">
        <v>298</v>
      </c>
      <c r="D2130" s="58">
        <v>912</v>
      </c>
      <c r="E2130" s="61">
        <v>1.58</v>
      </c>
      <c r="F2130" s="49"/>
      <c r="G2130" s="55"/>
    </row>
    <row r="2131" spans="1:7" x14ac:dyDescent="0.25">
      <c r="A2131" s="47">
        <v>2023</v>
      </c>
      <c r="B2131" s="47" t="s">
        <v>297</v>
      </c>
      <c r="C2131" s="47" t="s">
        <v>298</v>
      </c>
      <c r="D2131" s="58">
        <v>915</v>
      </c>
      <c r="E2131" s="47">
        <v>1.62</v>
      </c>
      <c r="F2131" s="49">
        <v>10.5</v>
      </c>
      <c r="G2131" s="49">
        <v>54.5</v>
      </c>
    </row>
    <row r="2132" spans="1:7" x14ac:dyDescent="0.25">
      <c r="A2132" s="47">
        <v>2015</v>
      </c>
      <c r="B2132" s="12" t="s">
        <v>299</v>
      </c>
      <c r="C2132" s="12" t="s">
        <v>300</v>
      </c>
      <c r="D2132" s="58">
        <v>1279</v>
      </c>
      <c r="E2132" s="60">
        <v>1.79</v>
      </c>
      <c r="F2132" s="49"/>
      <c r="G2132" s="49"/>
    </row>
    <row r="2133" spans="1:7" x14ac:dyDescent="0.25">
      <c r="A2133" s="47">
        <v>2016</v>
      </c>
      <c r="B2133" s="12" t="s">
        <v>299</v>
      </c>
      <c r="C2133" s="12" t="s">
        <v>300</v>
      </c>
      <c r="D2133" s="13">
        <v>1200</v>
      </c>
      <c r="E2133" s="14">
        <v>1.67</v>
      </c>
      <c r="F2133" s="49"/>
      <c r="G2133" s="49"/>
    </row>
    <row r="2134" spans="1:7" x14ac:dyDescent="0.25">
      <c r="A2134" s="47">
        <v>2017</v>
      </c>
      <c r="B2134" s="12" t="s">
        <v>299</v>
      </c>
      <c r="C2134" s="12" t="s">
        <v>300</v>
      </c>
      <c r="D2134" s="7">
        <v>1175</v>
      </c>
      <c r="E2134" s="8">
        <v>1.63</v>
      </c>
      <c r="F2134" s="52"/>
      <c r="G2134" s="50"/>
    </row>
    <row r="2135" spans="1:7" x14ac:dyDescent="0.25">
      <c r="A2135" s="47">
        <v>2018</v>
      </c>
      <c r="B2135" s="2" t="s">
        <v>299</v>
      </c>
      <c r="C2135" s="2" t="s">
        <v>300</v>
      </c>
      <c r="D2135" s="7">
        <v>1121</v>
      </c>
      <c r="E2135" s="8">
        <v>1.57</v>
      </c>
      <c r="F2135" s="52"/>
      <c r="G2135" s="50"/>
    </row>
    <row r="2136" spans="1:7" x14ac:dyDescent="0.25">
      <c r="A2136" s="47">
        <v>2019</v>
      </c>
      <c r="B2136" s="2" t="s">
        <v>299</v>
      </c>
      <c r="C2136" s="2" t="s">
        <v>300</v>
      </c>
      <c r="D2136" s="7">
        <v>1135</v>
      </c>
      <c r="E2136" s="8">
        <v>1.62</v>
      </c>
      <c r="F2136" s="49"/>
      <c r="G2136" s="50"/>
    </row>
    <row r="2137" spans="1:7" x14ac:dyDescent="0.25">
      <c r="A2137" s="47">
        <v>2020</v>
      </c>
      <c r="B2137" s="2" t="s">
        <v>299</v>
      </c>
      <c r="C2137" s="2" t="s">
        <v>300</v>
      </c>
      <c r="D2137" s="3">
        <v>1011</v>
      </c>
      <c r="E2137" s="4">
        <v>1.46</v>
      </c>
      <c r="F2137" s="52"/>
      <c r="G2137" s="50"/>
    </row>
    <row r="2138" spans="1:7" x14ac:dyDescent="0.25">
      <c r="A2138" s="47">
        <v>2021</v>
      </c>
      <c r="B2138" s="47" t="s">
        <v>299</v>
      </c>
      <c r="C2138" s="47" t="s">
        <v>300</v>
      </c>
      <c r="D2138" s="58">
        <v>987</v>
      </c>
      <c r="E2138" s="60">
        <v>1.36</v>
      </c>
      <c r="F2138" s="52"/>
      <c r="G2138" s="50"/>
    </row>
    <row r="2139" spans="1:7" x14ac:dyDescent="0.25">
      <c r="A2139" s="47">
        <v>2022</v>
      </c>
      <c r="B2139" s="47" t="s">
        <v>299</v>
      </c>
      <c r="C2139" s="47" t="s">
        <v>300</v>
      </c>
      <c r="D2139" s="58">
        <v>991</v>
      </c>
      <c r="E2139" s="61">
        <v>1.35</v>
      </c>
      <c r="F2139" s="49"/>
      <c r="G2139" s="55"/>
    </row>
    <row r="2140" spans="1:7" x14ac:dyDescent="0.25">
      <c r="A2140" s="47">
        <v>2023</v>
      </c>
      <c r="B2140" s="47" t="s">
        <v>299</v>
      </c>
      <c r="C2140" s="47" t="s">
        <v>300</v>
      </c>
      <c r="D2140" s="58">
        <v>989</v>
      </c>
      <c r="E2140" s="47">
        <v>1.32</v>
      </c>
      <c r="F2140" s="49">
        <v>9.4</v>
      </c>
      <c r="G2140" s="49">
        <v>45.2</v>
      </c>
    </row>
    <row r="2141" spans="1:7" x14ac:dyDescent="0.25">
      <c r="A2141" s="47">
        <v>2015</v>
      </c>
      <c r="B2141" s="12" t="s">
        <v>301</v>
      </c>
      <c r="C2141" s="12" t="s">
        <v>302</v>
      </c>
      <c r="D2141" s="58">
        <v>1110</v>
      </c>
      <c r="E2141" s="60">
        <v>1.87</v>
      </c>
      <c r="F2141" s="49"/>
      <c r="G2141" s="49"/>
    </row>
    <row r="2142" spans="1:7" x14ac:dyDescent="0.25">
      <c r="A2142" s="47">
        <v>2016</v>
      </c>
      <c r="B2142" s="12" t="s">
        <v>301</v>
      </c>
      <c r="C2142" s="12" t="s">
        <v>302</v>
      </c>
      <c r="D2142" s="13">
        <v>1188</v>
      </c>
      <c r="E2142" s="14">
        <v>1.97</v>
      </c>
      <c r="F2142" s="49"/>
      <c r="G2142" s="49"/>
    </row>
    <row r="2143" spans="1:7" x14ac:dyDescent="0.25">
      <c r="A2143" s="47">
        <v>2017</v>
      </c>
      <c r="B2143" s="12" t="s">
        <v>301</v>
      </c>
      <c r="C2143" s="12" t="s">
        <v>302</v>
      </c>
      <c r="D2143" s="7">
        <v>1186</v>
      </c>
      <c r="E2143" s="8">
        <v>1.93</v>
      </c>
      <c r="F2143" s="52"/>
      <c r="G2143" s="50"/>
    </row>
    <row r="2144" spans="1:7" x14ac:dyDescent="0.25">
      <c r="A2144" s="47">
        <v>2018</v>
      </c>
      <c r="B2144" s="2" t="s">
        <v>301</v>
      </c>
      <c r="C2144" s="2" t="s">
        <v>302</v>
      </c>
      <c r="D2144" s="7">
        <v>1106</v>
      </c>
      <c r="E2144" s="8">
        <v>1.75</v>
      </c>
      <c r="F2144" s="52"/>
      <c r="G2144" s="50"/>
    </row>
    <row r="2145" spans="1:7" x14ac:dyDescent="0.25">
      <c r="A2145" s="47">
        <v>2019</v>
      </c>
      <c r="B2145" s="2" t="s">
        <v>301</v>
      </c>
      <c r="C2145" s="2" t="s">
        <v>302</v>
      </c>
      <c r="D2145" s="7">
        <v>1121</v>
      </c>
      <c r="E2145" s="8">
        <v>1.74</v>
      </c>
      <c r="F2145" s="49"/>
      <c r="G2145" s="50"/>
    </row>
    <row r="2146" spans="1:7" x14ac:dyDescent="0.25">
      <c r="A2146" s="47">
        <v>2020</v>
      </c>
      <c r="B2146" s="2" t="s">
        <v>301</v>
      </c>
      <c r="C2146" s="2" t="s">
        <v>302</v>
      </c>
      <c r="D2146" s="3">
        <v>1135</v>
      </c>
      <c r="E2146" s="4">
        <v>1.73</v>
      </c>
      <c r="F2146" s="52"/>
      <c r="G2146" s="50"/>
    </row>
    <row r="2147" spans="1:7" x14ac:dyDescent="0.25">
      <c r="A2147" s="47">
        <v>2021</v>
      </c>
      <c r="B2147" s="47" t="s">
        <v>301</v>
      </c>
      <c r="C2147" s="47" t="s">
        <v>302</v>
      </c>
      <c r="D2147" s="58">
        <v>1219</v>
      </c>
      <c r="E2147" s="60">
        <v>1.71</v>
      </c>
      <c r="F2147" s="52"/>
      <c r="G2147" s="50"/>
    </row>
    <row r="2148" spans="1:7" x14ac:dyDescent="0.25">
      <c r="A2148" s="47">
        <v>2022</v>
      </c>
      <c r="B2148" s="47" t="s">
        <v>301</v>
      </c>
      <c r="C2148" s="47" t="s">
        <v>302</v>
      </c>
      <c r="D2148" s="58">
        <v>1154</v>
      </c>
      <c r="E2148" s="61">
        <v>1.61</v>
      </c>
      <c r="F2148" s="49"/>
      <c r="G2148" s="55"/>
    </row>
    <row r="2149" spans="1:7" x14ac:dyDescent="0.25">
      <c r="A2149" s="47">
        <v>2023</v>
      </c>
      <c r="B2149" s="47" t="s">
        <v>301</v>
      </c>
      <c r="C2149" s="47" t="s">
        <v>302</v>
      </c>
      <c r="D2149" s="58">
        <v>1085</v>
      </c>
      <c r="E2149" s="47">
        <v>1.5</v>
      </c>
      <c r="F2149" s="49">
        <v>8</v>
      </c>
      <c r="G2149" s="49">
        <v>50.2</v>
      </c>
    </row>
    <row r="2150" spans="1:7" x14ac:dyDescent="0.25">
      <c r="A2150" s="47">
        <v>2015</v>
      </c>
      <c r="B2150" s="12" t="s">
        <v>303</v>
      </c>
      <c r="C2150" s="12" t="s">
        <v>304</v>
      </c>
      <c r="D2150" s="58">
        <v>1089</v>
      </c>
      <c r="E2150" s="60">
        <v>2.06</v>
      </c>
      <c r="F2150" s="49"/>
      <c r="G2150" s="49"/>
    </row>
    <row r="2151" spans="1:7" x14ac:dyDescent="0.25">
      <c r="A2151" s="47">
        <v>2016</v>
      </c>
      <c r="B2151" s="12" t="s">
        <v>303</v>
      </c>
      <c r="C2151" s="12" t="s">
        <v>304</v>
      </c>
      <c r="D2151" s="13">
        <v>1111</v>
      </c>
      <c r="E2151" s="14">
        <v>2.1</v>
      </c>
      <c r="F2151" s="49"/>
      <c r="G2151" s="49"/>
    </row>
    <row r="2152" spans="1:7" x14ac:dyDescent="0.25">
      <c r="A2152" s="47">
        <v>2017</v>
      </c>
      <c r="B2152" s="12" t="s">
        <v>303</v>
      </c>
      <c r="C2152" s="12" t="s">
        <v>304</v>
      </c>
      <c r="D2152" s="7">
        <v>993</v>
      </c>
      <c r="E2152" s="8">
        <v>1.87</v>
      </c>
      <c r="F2152" s="52"/>
      <c r="G2152" s="50"/>
    </row>
    <row r="2153" spans="1:7" x14ac:dyDescent="0.25">
      <c r="A2153" s="47">
        <v>2018</v>
      </c>
      <c r="B2153" s="2" t="s">
        <v>303</v>
      </c>
      <c r="C2153" s="2" t="s">
        <v>304</v>
      </c>
      <c r="D2153" s="7">
        <v>988</v>
      </c>
      <c r="E2153" s="8">
        <v>1.83</v>
      </c>
      <c r="F2153" s="52"/>
      <c r="G2153" s="50"/>
    </row>
    <row r="2154" spans="1:7" x14ac:dyDescent="0.25">
      <c r="A2154" s="47">
        <v>2019</v>
      </c>
      <c r="B2154" s="2" t="s">
        <v>303</v>
      </c>
      <c r="C2154" s="2" t="s">
        <v>304</v>
      </c>
      <c r="D2154" s="7">
        <v>892</v>
      </c>
      <c r="E2154" s="8">
        <v>1.67</v>
      </c>
      <c r="F2154" s="49"/>
      <c r="G2154" s="50"/>
    </row>
    <row r="2155" spans="1:7" x14ac:dyDescent="0.25">
      <c r="A2155" s="47">
        <v>2020</v>
      </c>
      <c r="B2155" s="2" t="s">
        <v>303</v>
      </c>
      <c r="C2155" s="2" t="s">
        <v>304</v>
      </c>
      <c r="D2155" s="3">
        <v>868</v>
      </c>
      <c r="E2155" s="4">
        <v>1.62</v>
      </c>
      <c r="F2155" s="52"/>
      <c r="G2155" s="50"/>
    </row>
    <row r="2156" spans="1:7" x14ac:dyDescent="0.25">
      <c r="A2156" s="47">
        <v>2021</v>
      </c>
      <c r="B2156" s="47" t="s">
        <v>303</v>
      </c>
      <c r="C2156" s="47" t="s">
        <v>304</v>
      </c>
      <c r="D2156" s="58">
        <v>860</v>
      </c>
      <c r="E2156" s="60">
        <v>1.54</v>
      </c>
      <c r="F2156" s="52"/>
      <c r="G2156" s="50"/>
    </row>
    <row r="2157" spans="1:7" x14ac:dyDescent="0.25">
      <c r="A2157" s="47">
        <v>2022</v>
      </c>
      <c r="B2157" s="47" t="s">
        <v>303</v>
      </c>
      <c r="C2157" s="47" t="s">
        <v>304</v>
      </c>
      <c r="D2157" s="58">
        <v>827</v>
      </c>
      <c r="E2157" s="61">
        <v>1.48</v>
      </c>
      <c r="F2157" s="49"/>
      <c r="G2157" s="55"/>
    </row>
    <row r="2158" spans="1:7" x14ac:dyDescent="0.25">
      <c r="A2158" s="47">
        <v>2023</v>
      </c>
      <c r="B2158" s="47" t="s">
        <v>303</v>
      </c>
      <c r="C2158" s="47" t="s">
        <v>304</v>
      </c>
      <c r="D2158" s="58">
        <v>835</v>
      </c>
      <c r="E2158" s="47">
        <v>1.47</v>
      </c>
      <c r="F2158" s="49">
        <v>8.1</v>
      </c>
      <c r="G2158" s="49">
        <v>50.1</v>
      </c>
    </row>
    <row r="2159" spans="1:7" x14ac:dyDescent="0.25">
      <c r="A2159" s="47">
        <v>2015</v>
      </c>
      <c r="B2159" s="12" t="s">
        <v>371</v>
      </c>
      <c r="C2159" s="12" t="s">
        <v>372</v>
      </c>
      <c r="D2159" s="58">
        <v>1851</v>
      </c>
      <c r="E2159" s="60">
        <v>1.9</v>
      </c>
      <c r="F2159" s="49"/>
      <c r="G2159" s="49"/>
    </row>
    <row r="2160" spans="1:7" x14ac:dyDescent="0.25">
      <c r="A2160" s="47">
        <v>2016</v>
      </c>
      <c r="B2160" s="12" t="s">
        <v>371</v>
      </c>
      <c r="C2160" s="12" t="s">
        <v>372</v>
      </c>
      <c r="D2160" s="13">
        <v>1824</v>
      </c>
      <c r="E2160" s="14">
        <v>1.91</v>
      </c>
      <c r="F2160" s="49"/>
      <c r="G2160" s="49"/>
    </row>
    <row r="2161" spans="1:7" x14ac:dyDescent="0.25">
      <c r="A2161" s="47">
        <v>2017</v>
      </c>
      <c r="B2161" s="12" t="s">
        <v>371</v>
      </c>
      <c r="C2161" s="12" t="s">
        <v>372</v>
      </c>
      <c r="D2161" s="7">
        <v>1682</v>
      </c>
      <c r="E2161" s="8">
        <v>1.78</v>
      </c>
      <c r="F2161" s="52"/>
      <c r="G2161" s="50"/>
    </row>
    <row r="2162" spans="1:7" x14ac:dyDescent="0.25">
      <c r="A2162" s="47">
        <v>2018</v>
      </c>
      <c r="B2162" s="2" t="s">
        <v>371</v>
      </c>
      <c r="C2162" s="2" t="s">
        <v>372</v>
      </c>
      <c r="D2162" s="7">
        <v>1704</v>
      </c>
      <c r="E2162" s="8">
        <v>1.83</v>
      </c>
      <c r="F2162" s="52"/>
      <c r="G2162" s="50"/>
    </row>
    <row r="2163" spans="1:7" x14ac:dyDescent="0.25">
      <c r="A2163" s="47">
        <v>2019</v>
      </c>
      <c r="B2163" s="2" t="s">
        <v>371</v>
      </c>
      <c r="C2163" s="2" t="s">
        <v>372</v>
      </c>
      <c r="D2163" s="7">
        <v>1595</v>
      </c>
      <c r="E2163" s="8">
        <v>1.74</v>
      </c>
      <c r="F2163" s="49"/>
      <c r="G2163" s="50"/>
    </row>
    <row r="2164" spans="1:7" x14ac:dyDescent="0.25">
      <c r="A2164" s="47">
        <v>2020</v>
      </c>
      <c r="B2164" s="2" t="s">
        <v>371</v>
      </c>
      <c r="C2164" s="2" t="s">
        <v>372</v>
      </c>
      <c r="D2164" s="3">
        <v>1494</v>
      </c>
      <c r="E2164" s="4">
        <v>1.64</v>
      </c>
      <c r="F2164" s="52"/>
      <c r="G2164" s="50"/>
    </row>
    <row r="2165" spans="1:7" x14ac:dyDescent="0.25">
      <c r="A2165" s="47">
        <v>2021</v>
      </c>
      <c r="B2165" s="47" t="s">
        <v>371</v>
      </c>
      <c r="C2165" s="47" t="s">
        <v>372</v>
      </c>
      <c r="D2165" s="58">
        <v>1557</v>
      </c>
      <c r="E2165" s="60">
        <v>1.7</v>
      </c>
      <c r="F2165" s="52"/>
      <c r="G2165" s="50"/>
    </row>
    <row r="2166" spans="1:7" x14ac:dyDescent="0.25">
      <c r="A2166" s="47">
        <v>2022</v>
      </c>
      <c r="B2166" s="47" t="s">
        <v>371</v>
      </c>
      <c r="C2166" s="47" t="s">
        <v>372</v>
      </c>
      <c r="D2166" s="58">
        <v>1372</v>
      </c>
      <c r="E2166" s="61">
        <v>1.54</v>
      </c>
      <c r="F2166" s="49"/>
      <c r="G2166" s="55"/>
    </row>
    <row r="2167" spans="1:7" x14ac:dyDescent="0.25">
      <c r="A2167" s="47">
        <v>2023</v>
      </c>
      <c r="B2167" s="47" t="s">
        <v>371</v>
      </c>
      <c r="C2167" s="47" t="s">
        <v>372</v>
      </c>
      <c r="D2167" s="58">
        <v>1374</v>
      </c>
      <c r="E2167" s="47">
        <v>1.59</v>
      </c>
      <c r="F2167" s="49">
        <v>9.1999999999999993</v>
      </c>
      <c r="G2167" s="49">
        <v>52.5</v>
      </c>
    </row>
    <row r="2168" spans="1:7" x14ac:dyDescent="0.25">
      <c r="A2168" s="47">
        <v>2015</v>
      </c>
      <c r="B2168" s="12" t="s">
        <v>373</v>
      </c>
      <c r="C2168" s="12" t="s">
        <v>374</v>
      </c>
      <c r="D2168" s="58">
        <v>1397</v>
      </c>
      <c r="E2168" s="60">
        <v>1.64</v>
      </c>
      <c r="F2168" s="49"/>
      <c r="G2168" s="49"/>
    </row>
    <row r="2169" spans="1:7" x14ac:dyDescent="0.25">
      <c r="A2169" s="47">
        <v>2016</v>
      </c>
      <c r="B2169" s="12" t="s">
        <v>373</v>
      </c>
      <c r="C2169" s="12" t="s">
        <v>374</v>
      </c>
      <c r="D2169" s="13">
        <v>1400</v>
      </c>
      <c r="E2169" s="14">
        <v>1.61</v>
      </c>
      <c r="F2169" s="49"/>
      <c r="G2169" s="49"/>
    </row>
    <row r="2170" spans="1:7" x14ac:dyDescent="0.25">
      <c r="A2170" s="47">
        <v>2017</v>
      </c>
      <c r="B2170" s="12" t="s">
        <v>373</v>
      </c>
      <c r="C2170" s="12" t="s">
        <v>374</v>
      </c>
      <c r="D2170" s="7">
        <v>1379</v>
      </c>
      <c r="E2170" s="8">
        <v>1.57</v>
      </c>
      <c r="F2170" s="52"/>
      <c r="G2170" s="50"/>
    </row>
    <row r="2171" spans="1:7" x14ac:dyDescent="0.25">
      <c r="A2171" s="47">
        <v>2018</v>
      </c>
      <c r="B2171" s="2" t="s">
        <v>373</v>
      </c>
      <c r="C2171" s="2" t="s">
        <v>374</v>
      </c>
      <c r="D2171" s="7">
        <v>1327</v>
      </c>
      <c r="E2171" s="8">
        <v>1.51</v>
      </c>
      <c r="F2171" s="52"/>
      <c r="G2171" s="50"/>
    </row>
    <row r="2172" spans="1:7" x14ac:dyDescent="0.25">
      <c r="A2172" s="47">
        <v>2019</v>
      </c>
      <c r="B2172" s="2" t="s">
        <v>373</v>
      </c>
      <c r="C2172" s="2" t="s">
        <v>374</v>
      </c>
      <c r="D2172" s="7">
        <v>1264</v>
      </c>
      <c r="E2172" s="8">
        <v>1.41</v>
      </c>
      <c r="F2172" s="49"/>
      <c r="G2172" s="50"/>
    </row>
    <row r="2173" spans="1:7" x14ac:dyDescent="0.25">
      <c r="A2173" s="47">
        <v>2020</v>
      </c>
      <c r="B2173" s="2" t="s">
        <v>373</v>
      </c>
      <c r="C2173" s="2" t="s">
        <v>374</v>
      </c>
      <c r="D2173" s="3">
        <v>1209</v>
      </c>
      <c r="E2173" s="4">
        <v>1.34</v>
      </c>
      <c r="F2173" s="52"/>
      <c r="G2173" s="50"/>
    </row>
    <row r="2174" spans="1:7" x14ac:dyDescent="0.25">
      <c r="A2174" s="47">
        <v>2021</v>
      </c>
      <c r="B2174" s="47" t="s">
        <v>373</v>
      </c>
      <c r="C2174" s="47" t="s">
        <v>374</v>
      </c>
      <c r="D2174" s="58">
        <v>1299</v>
      </c>
      <c r="E2174" s="60">
        <v>1.54</v>
      </c>
      <c r="F2174" s="52"/>
      <c r="G2174" s="50"/>
    </row>
    <row r="2175" spans="1:7" x14ac:dyDescent="0.25">
      <c r="A2175" s="47">
        <v>2022</v>
      </c>
      <c r="B2175" s="47" t="s">
        <v>373</v>
      </c>
      <c r="C2175" s="47" t="s">
        <v>374</v>
      </c>
      <c r="D2175" s="58">
        <v>1191</v>
      </c>
      <c r="E2175" s="61">
        <v>1.41</v>
      </c>
      <c r="F2175" s="49"/>
      <c r="G2175" s="55"/>
    </row>
    <row r="2176" spans="1:7" x14ac:dyDescent="0.25">
      <c r="A2176" s="47">
        <v>2023</v>
      </c>
      <c r="B2176" s="47" t="s">
        <v>373</v>
      </c>
      <c r="C2176" s="47" t="s">
        <v>374</v>
      </c>
      <c r="D2176" s="58">
        <v>1181</v>
      </c>
      <c r="E2176" s="47">
        <v>1.35</v>
      </c>
      <c r="F2176" s="49">
        <v>9.6999999999999993</v>
      </c>
      <c r="G2176" s="49">
        <v>45.4</v>
      </c>
    </row>
    <row r="2177" spans="1:7" x14ac:dyDescent="0.25">
      <c r="A2177" s="47">
        <v>2015</v>
      </c>
      <c r="B2177" s="12" t="s">
        <v>375</v>
      </c>
      <c r="C2177" s="12" t="s">
        <v>376</v>
      </c>
      <c r="D2177" s="58">
        <v>1594</v>
      </c>
      <c r="E2177" s="60">
        <v>1.81</v>
      </c>
      <c r="F2177" s="49"/>
      <c r="G2177" s="49"/>
    </row>
    <row r="2178" spans="1:7" x14ac:dyDescent="0.25">
      <c r="A2178" s="47">
        <v>2016</v>
      </c>
      <c r="B2178" s="12" t="s">
        <v>375</v>
      </c>
      <c r="C2178" s="12" t="s">
        <v>376</v>
      </c>
      <c r="D2178" s="13">
        <v>1659</v>
      </c>
      <c r="E2178" s="14">
        <v>1.86</v>
      </c>
      <c r="F2178" s="49"/>
      <c r="G2178" s="49"/>
    </row>
    <row r="2179" spans="1:7" x14ac:dyDescent="0.25">
      <c r="A2179" s="47">
        <v>2017</v>
      </c>
      <c r="B2179" s="12" t="s">
        <v>375</v>
      </c>
      <c r="C2179" s="12" t="s">
        <v>376</v>
      </c>
      <c r="D2179" s="7">
        <v>1626</v>
      </c>
      <c r="E2179" s="8">
        <v>1.82</v>
      </c>
      <c r="F2179" s="52"/>
      <c r="G2179" s="50"/>
    </row>
    <row r="2180" spans="1:7" x14ac:dyDescent="0.25">
      <c r="A2180" s="47">
        <v>2018</v>
      </c>
      <c r="B2180" s="2" t="s">
        <v>375</v>
      </c>
      <c r="C2180" s="2" t="s">
        <v>376</v>
      </c>
      <c r="D2180" s="7">
        <v>1609</v>
      </c>
      <c r="E2180" s="8">
        <v>1.8</v>
      </c>
      <c r="F2180" s="52"/>
      <c r="G2180" s="50"/>
    </row>
    <row r="2181" spans="1:7" x14ac:dyDescent="0.25">
      <c r="A2181" s="47">
        <v>2019</v>
      </c>
      <c r="B2181" s="2" t="s">
        <v>375</v>
      </c>
      <c r="C2181" s="2" t="s">
        <v>376</v>
      </c>
      <c r="D2181" s="7">
        <v>1529</v>
      </c>
      <c r="E2181" s="8">
        <v>1.7</v>
      </c>
      <c r="F2181" s="49"/>
      <c r="G2181" s="50"/>
    </row>
    <row r="2182" spans="1:7" x14ac:dyDescent="0.25">
      <c r="A2182" s="47">
        <v>2020</v>
      </c>
      <c r="B2182" s="2" t="s">
        <v>375</v>
      </c>
      <c r="C2182" s="2" t="s">
        <v>376</v>
      </c>
      <c r="D2182" s="3">
        <v>1518</v>
      </c>
      <c r="E2182" s="4">
        <v>1.66</v>
      </c>
      <c r="F2182" s="52"/>
      <c r="G2182" s="50"/>
    </row>
    <row r="2183" spans="1:7" x14ac:dyDescent="0.25">
      <c r="A2183" s="47">
        <v>2021</v>
      </c>
      <c r="B2183" s="47" t="s">
        <v>375</v>
      </c>
      <c r="C2183" s="47" t="s">
        <v>376</v>
      </c>
      <c r="D2183" s="58">
        <v>1676</v>
      </c>
      <c r="E2183" s="60">
        <v>1.74</v>
      </c>
      <c r="F2183" s="52"/>
      <c r="G2183" s="50"/>
    </row>
    <row r="2184" spans="1:7" x14ac:dyDescent="0.25">
      <c r="A2184" s="47">
        <v>2022</v>
      </c>
      <c r="B2184" s="47" t="s">
        <v>375</v>
      </c>
      <c r="C2184" s="47" t="s">
        <v>376</v>
      </c>
      <c r="D2184" s="58">
        <v>1470</v>
      </c>
      <c r="E2184" s="61">
        <v>1.54</v>
      </c>
      <c r="F2184" s="49"/>
      <c r="G2184" s="55"/>
    </row>
    <row r="2185" spans="1:7" x14ac:dyDescent="0.25">
      <c r="A2185" s="47">
        <v>2023</v>
      </c>
      <c r="B2185" s="47" t="s">
        <v>375</v>
      </c>
      <c r="C2185" s="47" t="s">
        <v>376</v>
      </c>
      <c r="D2185" s="58">
        <v>1519</v>
      </c>
      <c r="E2185" s="47">
        <v>1.55</v>
      </c>
      <c r="F2185" s="49">
        <v>9.9</v>
      </c>
      <c r="G2185" s="49">
        <v>54.2</v>
      </c>
    </row>
    <row r="2186" spans="1:7" x14ac:dyDescent="0.25">
      <c r="A2186" s="47">
        <v>2015</v>
      </c>
      <c r="B2186" s="12" t="s">
        <v>377</v>
      </c>
      <c r="C2186" s="12" t="s">
        <v>378</v>
      </c>
      <c r="D2186" s="58">
        <v>1168</v>
      </c>
      <c r="E2186" s="60">
        <v>1.91</v>
      </c>
      <c r="F2186" s="49"/>
      <c r="G2186" s="49"/>
    </row>
    <row r="2187" spans="1:7" x14ac:dyDescent="0.25">
      <c r="A2187" s="47">
        <v>2016</v>
      </c>
      <c r="B2187" s="12" t="s">
        <v>377</v>
      </c>
      <c r="C2187" s="12" t="s">
        <v>378</v>
      </c>
      <c r="D2187" s="13">
        <v>1223</v>
      </c>
      <c r="E2187" s="14">
        <v>2</v>
      </c>
      <c r="F2187" s="49"/>
      <c r="G2187" s="49"/>
    </row>
    <row r="2188" spans="1:7" x14ac:dyDescent="0.25">
      <c r="A2188" s="47">
        <v>2017</v>
      </c>
      <c r="B2188" s="12" t="s">
        <v>377</v>
      </c>
      <c r="C2188" s="12" t="s">
        <v>378</v>
      </c>
      <c r="D2188" s="7">
        <v>1157</v>
      </c>
      <c r="E2188" s="8">
        <v>1.86</v>
      </c>
      <c r="F2188" s="52"/>
      <c r="G2188" s="50"/>
    </row>
    <row r="2189" spans="1:7" x14ac:dyDescent="0.25">
      <c r="A2189" s="47">
        <v>2018</v>
      </c>
      <c r="B2189" s="2" t="s">
        <v>377</v>
      </c>
      <c r="C2189" s="2" t="s">
        <v>378</v>
      </c>
      <c r="D2189" s="7">
        <v>1174</v>
      </c>
      <c r="E2189" s="8">
        <v>1.89</v>
      </c>
      <c r="F2189" s="52"/>
      <c r="G2189" s="50"/>
    </row>
    <row r="2190" spans="1:7" x14ac:dyDescent="0.25">
      <c r="A2190" s="47">
        <v>2019</v>
      </c>
      <c r="B2190" s="2" t="s">
        <v>377</v>
      </c>
      <c r="C2190" s="2" t="s">
        <v>378</v>
      </c>
      <c r="D2190" s="7">
        <v>1100</v>
      </c>
      <c r="E2190" s="8">
        <v>1.8</v>
      </c>
      <c r="F2190" s="49"/>
      <c r="G2190" s="50"/>
    </row>
    <row r="2191" spans="1:7" x14ac:dyDescent="0.25">
      <c r="A2191" s="47">
        <v>2020</v>
      </c>
      <c r="B2191" s="2" t="s">
        <v>377</v>
      </c>
      <c r="C2191" s="2" t="s">
        <v>378</v>
      </c>
      <c r="D2191" s="3">
        <v>1021</v>
      </c>
      <c r="E2191" s="4">
        <v>1.67</v>
      </c>
      <c r="F2191" s="52"/>
      <c r="G2191" s="50"/>
    </row>
    <row r="2192" spans="1:7" x14ac:dyDescent="0.25">
      <c r="A2192" s="47">
        <v>2021</v>
      </c>
      <c r="B2192" s="47" t="s">
        <v>377</v>
      </c>
      <c r="C2192" s="47" t="s">
        <v>378</v>
      </c>
      <c r="D2192" s="58">
        <v>1120</v>
      </c>
      <c r="E2192" s="60">
        <v>1.73</v>
      </c>
      <c r="F2192" s="52"/>
      <c r="G2192" s="50"/>
    </row>
    <row r="2193" spans="1:7" x14ac:dyDescent="0.25">
      <c r="A2193" s="47">
        <v>2022</v>
      </c>
      <c r="B2193" s="47" t="s">
        <v>377</v>
      </c>
      <c r="C2193" s="47" t="s">
        <v>378</v>
      </c>
      <c r="D2193" s="58">
        <v>1017</v>
      </c>
      <c r="E2193" s="61">
        <v>1.58</v>
      </c>
      <c r="F2193" s="49"/>
      <c r="G2193" s="55"/>
    </row>
    <row r="2194" spans="1:7" x14ac:dyDescent="0.25">
      <c r="A2194" s="47">
        <v>2023</v>
      </c>
      <c r="B2194" s="47" t="s">
        <v>377</v>
      </c>
      <c r="C2194" s="47" t="s">
        <v>378</v>
      </c>
      <c r="D2194" s="58">
        <v>948</v>
      </c>
      <c r="E2194" s="47">
        <v>1.46</v>
      </c>
      <c r="F2194" s="49">
        <v>10.5</v>
      </c>
      <c r="G2194" s="49">
        <v>51.8</v>
      </c>
    </row>
    <row r="2195" spans="1:7" x14ac:dyDescent="0.25">
      <c r="A2195" s="47">
        <v>2018</v>
      </c>
      <c r="B2195" s="2" t="s">
        <v>403</v>
      </c>
      <c r="C2195" s="2" t="s">
        <v>404</v>
      </c>
      <c r="D2195" s="7">
        <v>2021</v>
      </c>
      <c r="E2195" s="8">
        <v>1.73</v>
      </c>
      <c r="F2195" s="52"/>
      <c r="G2195" s="50"/>
    </row>
    <row r="2196" spans="1:7" x14ac:dyDescent="0.25">
      <c r="A2196" s="47">
        <v>2019</v>
      </c>
      <c r="B2196" s="2" t="s">
        <v>403</v>
      </c>
      <c r="C2196" s="2" t="s">
        <v>404</v>
      </c>
      <c r="D2196" s="7">
        <v>2005</v>
      </c>
      <c r="E2196" s="8">
        <v>1.7</v>
      </c>
      <c r="F2196" s="49"/>
      <c r="G2196" s="50"/>
    </row>
    <row r="2197" spans="1:7" x14ac:dyDescent="0.25">
      <c r="A2197" s="47">
        <v>2020</v>
      </c>
      <c r="B2197" s="2" t="s">
        <v>403</v>
      </c>
      <c r="C2197" s="2" t="s">
        <v>404</v>
      </c>
      <c r="D2197" s="3">
        <v>1839</v>
      </c>
      <c r="E2197" s="4">
        <v>1.55</v>
      </c>
      <c r="F2197" s="52"/>
      <c r="G2197" s="50"/>
    </row>
    <row r="2198" spans="1:7" x14ac:dyDescent="0.25">
      <c r="A2198" s="47">
        <v>2021</v>
      </c>
      <c r="B2198" s="47" t="s">
        <v>403</v>
      </c>
      <c r="C2198" s="47" t="s">
        <v>404</v>
      </c>
      <c r="D2198" s="58">
        <v>1870</v>
      </c>
      <c r="E2198" s="60">
        <v>1.55</v>
      </c>
      <c r="F2198" s="52"/>
      <c r="G2198" s="50"/>
    </row>
    <row r="2199" spans="1:7" x14ac:dyDescent="0.25">
      <c r="A2199" s="47">
        <v>2022</v>
      </c>
      <c r="B2199" s="47" t="s">
        <v>403</v>
      </c>
      <c r="C2199" s="47" t="s">
        <v>404</v>
      </c>
      <c r="D2199" s="58">
        <v>1809</v>
      </c>
      <c r="E2199" s="61">
        <v>1.53</v>
      </c>
      <c r="F2199" s="49"/>
      <c r="G2199" s="55"/>
    </row>
    <row r="2200" spans="1:7" x14ac:dyDescent="0.25">
      <c r="A2200" s="47">
        <v>2023</v>
      </c>
      <c r="B2200" s="47" t="s">
        <v>403</v>
      </c>
      <c r="C2200" s="47" t="s">
        <v>404</v>
      </c>
      <c r="D2200" s="58">
        <v>1748</v>
      </c>
      <c r="E2200" s="47">
        <v>1.5</v>
      </c>
      <c r="F2200" s="49">
        <v>7.1</v>
      </c>
      <c r="G2200" s="49">
        <v>48.6</v>
      </c>
    </row>
    <row r="2201" spans="1:7" x14ac:dyDescent="0.25">
      <c r="A2201" s="47">
        <v>2018</v>
      </c>
      <c r="B2201" s="2" t="s">
        <v>405</v>
      </c>
      <c r="C2201" s="2" t="s">
        <v>406</v>
      </c>
      <c r="D2201" s="7">
        <v>2101</v>
      </c>
      <c r="E2201" s="8">
        <v>1.95</v>
      </c>
      <c r="F2201" s="52"/>
      <c r="G2201" s="50"/>
    </row>
    <row r="2202" spans="1:7" x14ac:dyDescent="0.25">
      <c r="A2202" s="47">
        <v>2019</v>
      </c>
      <c r="B2202" s="2" t="s">
        <v>405</v>
      </c>
      <c r="C2202" s="2" t="s">
        <v>406</v>
      </c>
      <c r="D2202" s="7">
        <v>1931</v>
      </c>
      <c r="E2202" s="8">
        <v>1.8</v>
      </c>
      <c r="F2202" s="49"/>
      <c r="G2202" s="50"/>
    </row>
    <row r="2203" spans="1:7" x14ac:dyDescent="0.25">
      <c r="A2203" s="47">
        <v>2020</v>
      </c>
      <c r="B2203" s="2" t="s">
        <v>405</v>
      </c>
      <c r="C2203" s="2" t="s">
        <v>406</v>
      </c>
      <c r="D2203" s="3">
        <v>1848</v>
      </c>
      <c r="E2203" s="4">
        <v>1.8</v>
      </c>
      <c r="F2203" s="52"/>
      <c r="G2203" s="50"/>
    </row>
    <row r="2204" spans="1:7" x14ac:dyDescent="0.25">
      <c r="A2204" s="47">
        <v>2021</v>
      </c>
      <c r="B2204" s="47" t="s">
        <v>405</v>
      </c>
      <c r="C2204" s="47" t="s">
        <v>406</v>
      </c>
      <c r="D2204" s="58">
        <v>1896</v>
      </c>
      <c r="E2204" s="60">
        <v>1.65</v>
      </c>
      <c r="F2204" s="52"/>
      <c r="G2204" s="50"/>
    </row>
    <row r="2205" spans="1:7" x14ac:dyDescent="0.25">
      <c r="A2205" s="47">
        <v>2022</v>
      </c>
      <c r="B2205" s="47" t="s">
        <v>405</v>
      </c>
      <c r="C2205" s="47" t="s">
        <v>406</v>
      </c>
      <c r="D2205" s="58">
        <v>1890</v>
      </c>
      <c r="E2205" s="61">
        <v>1.63</v>
      </c>
      <c r="F2205" s="49"/>
      <c r="G2205" s="55"/>
    </row>
    <row r="2206" spans="1:7" x14ac:dyDescent="0.25">
      <c r="A2206" s="47">
        <v>2023</v>
      </c>
      <c r="B2206" s="47" t="s">
        <v>405</v>
      </c>
      <c r="C2206" s="47" t="s">
        <v>406</v>
      </c>
      <c r="D2206" s="58">
        <v>1802</v>
      </c>
      <c r="E2206" s="47">
        <v>1.53</v>
      </c>
      <c r="F2206" s="49">
        <v>9.6999999999999993</v>
      </c>
      <c r="G2206" s="49">
        <v>53.9</v>
      </c>
    </row>
    <row r="2207" spans="1:7" x14ac:dyDescent="0.25">
      <c r="A2207" s="47">
        <v>2018</v>
      </c>
      <c r="B2207" s="2" t="s">
        <v>764</v>
      </c>
      <c r="C2207" s="2" t="s">
        <v>765</v>
      </c>
      <c r="D2207" s="7">
        <v>1473</v>
      </c>
      <c r="E2207" s="8">
        <v>1.84</v>
      </c>
      <c r="F2207" s="52"/>
      <c r="G2207" s="50"/>
    </row>
    <row r="2208" spans="1:7" x14ac:dyDescent="0.25">
      <c r="A2208" s="47">
        <v>2019</v>
      </c>
      <c r="B2208" s="2" t="s">
        <v>764</v>
      </c>
      <c r="C2208" s="2" t="s">
        <v>765</v>
      </c>
      <c r="D2208" s="7">
        <v>1370</v>
      </c>
      <c r="E2208" s="8">
        <v>1.7</v>
      </c>
      <c r="F2208" s="49"/>
      <c r="G2208" s="50"/>
    </row>
    <row r="2209" spans="1:7" x14ac:dyDescent="0.25">
      <c r="A2209" s="47">
        <v>2020</v>
      </c>
      <c r="B2209" s="2" t="s">
        <v>764</v>
      </c>
      <c r="C2209" s="2" t="s">
        <v>765</v>
      </c>
      <c r="D2209" s="3">
        <v>1361</v>
      </c>
      <c r="E2209" s="4">
        <v>1.7</v>
      </c>
      <c r="F2209" s="52"/>
      <c r="G2209" s="50"/>
    </row>
    <row r="2210" spans="1:7" x14ac:dyDescent="0.25">
      <c r="A2210" s="47">
        <v>2021</v>
      </c>
      <c r="B2210" s="47" t="s">
        <v>764</v>
      </c>
      <c r="C2210" s="47" t="s">
        <v>765</v>
      </c>
      <c r="D2210" s="58">
        <v>1338</v>
      </c>
      <c r="E2210" s="60">
        <v>1.56</v>
      </c>
      <c r="F2210" s="52"/>
      <c r="G2210" s="50"/>
    </row>
    <row r="2211" spans="1:7" x14ac:dyDescent="0.25">
      <c r="A2211" s="47">
        <v>2022</v>
      </c>
      <c r="B2211" s="47" t="s">
        <v>764</v>
      </c>
      <c r="C2211" s="47" t="s">
        <v>765</v>
      </c>
      <c r="D2211" s="58">
        <v>1333</v>
      </c>
      <c r="E2211" s="61">
        <v>1.54</v>
      </c>
      <c r="F2211" s="49"/>
      <c r="G2211" s="55"/>
    </row>
    <row r="2212" spans="1:7" x14ac:dyDescent="0.25">
      <c r="A2212" s="47">
        <v>2015</v>
      </c>
      <c r="B2212" s="12" t="s">
        <v>61</v>
      </c>
      <c r="C2212" s="12" t="s">
        <v>62</v>
      </c>
      <c r="D2212" s="58">
        <v>3788</v>
      </c>
      <c r="E2212" s="60">
        <v>2.09</v>
      </c>
      <c r="F2212" s="49"/>
      <c r="G2212" s="49"/>
    </row>
    <row r="2213" spans="1:7" x14ac:dyDescent="0.25">
      <c r="A2213" s="47">
        <v>2016</v>
      </c>
      <c r="B2213" s="12" t="s">
        <v>61</v>
      </c>
      <c r="C2213" s="12" t="s">
        <v>62</v>
      </c>
      <c r="D2213" s="13">
        <v>3816</v>
      </c>
      <c r="E2213" s="14">
        <v>2.12</v>
      </c>
      <c r="F2213" s="49"/>
      <c r="G2213" s="49"/>
    </row>
    <row r="2214" spans="1:7" x14ac:dyDescent="0.25">
      <c r="A2214" s="47">
        <v>2017</v>
      </c>
      <c r="B2214" s="12" t="s">
        <v>61</v>
      </c>
      <c r="C2214" s="12" t="s">
        <v>62</v>
      </c>
      <c r="D2214" s="7">
        <v>3703</v>
      </c>
      <c r="E2214" s="8">
        <v>2.0499999999999998</v>
      </c>
      <c r="F2214" s="52"/>
      <c r="G2214" s="50"/>
    </row>
    <row r="2215" spans="1:7" x14ac:dyDescent="0.25">
      <c r="A2215" s="47">
        <v>2018</v>
      </c>
      <c r="B2215" s="2" t="s">
        <v>61</v>
      </c>
      <c r="C2215" s="2" t="s">
        <v>62</v>
      </c>
      <c r="D2215" s="7">
        <v>3607</v>
      </c>
      <c r="E2215" s="8">
        <v>2</v>
      </c>
      <c r="F2215" s="52"/>
      <c r="G2215" s="50"/>
    </row>
    <row r="2216" spans="1:7" x14ac:dyDescent="0.25">
      <c r="A2216" s="47">
        <v>2019</v>
      </c>
      <c r="B2216" s="2" t="s">
        <v>61</v>
      </c>
      <c r="C2216" s="2" t="s">
        <v>62</v>
      </c>
      <c r="D2216" s="7">
        <v>3676</v>
      </c>
      <c r="E2216" s="8">
        <v>2.0299999999999998</v>
      </c>
      <c r="F2216" s="49"/>
      <c r="G2216" s="50"/>
    </row>
    <row r="2217" spans="1:7" x14ac:dyDescent="0.25">
      <c r="A2217" s="47">
        <v>2020</v>
      </c>
      <c r="B2217" s="2" t="s">
        <v>61</v>
      </c>
      <c r="C2217" s="2" t="s">
        <v>62</v>
      </c>
      <c r="D2217" s="3">
        <v>3583</v>
      </c>
      <c r="E2217" s="4">
        <v>1.98</v>
      </c>
      <c r="F2217" s="52"/>
      <c r="G2217" s="50"/>
    </row>
    <row r="2218" spans="1:7" x14ac:dyDescent="0.25">
      <c r="A2218" s="47">
        <v>2021</v>
      </c>
      <c r="B2218" s="47" t="s">
        <v>61</v>
      </c>
      <c r="C2218" s="47" t="s">
        <v>62</v>
      </c>
      <c r="D2218" s="58">
        <v>3453</v>
      </c>
      <c r="E2218" s="60">
        <v>1.79</v>
      </c>
      <c r="F2218" s="52"/>
      <c r="G2218" s="50"/>
    </row>
    <row r="2219" spans="1:7" x14ac:dyDescent="0.25">
      <c r="A2219" s="47">
        <v>2022</v>
      </c>
      <c r="B2219" s="47" t="s">
        <v>61</v>
      </c>
      <c r="C2219" s="47" t="s">
        <v>62</v>
      </c>
      <c r="D2219" s="58">
        <v>3559</v>
      </c>
      <c r="E2219" s="61">
        <v>1.85</v>
      </c>
      <c r="F2219" s="49"/>
      <c r="G2219" s="55"/>
    </row>
    <row r="2220" spans="1:7" x14ac:dyDescent="0.25">
      <c r="A2220" s="47">
        <v>2023</v>
      </c>
      <c r="B2220" s="47" t="s">
        <v>61</v>
      </c>
      <c r="C2220" s="47" t="s">
        <v>62</v>
      </c>
      <c r="D2220" s="58">
        <v>3396</v>
      </c>
      <c r="E2220" s="47">
        <v>1.75</v>
      </c>
      <c r="F2220" s="49">
        <v>11.2</v>
      </c>
      <c r="G2220" s="49">
        <v>58.5</v>
      </c>
    </row>
    <row r="2221" spans="1:7" x14ac:dyDescent="0.25">
      <c r="A2221" s="47">
        <v>2015</v>
      </c>
      <c r="B2221" s="12" t="s">
        <v>63</v>
      </c>
      <c r="C2221" s="12" t="s">
        <v>64</v>
      </c>
      <c r="D2221" s="58">
        <v>2356</v>
      </c>
      <c r="E2221" s="60">
        <v>2</v>
      </c>
      <c r="F2221" s="49"/>
      <c r="G2221" s="49"/>
    </row>
    <row r="2222" spans="1:7" x14ac:dyDescent="0.25">
      <c r="A2222" s="47">
        <v>2016</v>
      </c>
      <c r="B2222" s="12" t="s">
        <v>63</v>
      </c>
      <c r="C2222" s="12" t="s">
        <v>64</v>
      </c>
      <c r="D2222" s="13">
        <v>2362</v>
      </c>
      <c r="E2222" s="14">
        <v>2</v>
      </c>
      <c r="F2222" s="49"/>
      <c r="G2222" s="49"/>
    </row>
    <row r="2223" spans="1:7" x14ac:dyDescent="0.25">
      <c r="A2223" s="47">
        <v>2017</v>
      </c>
      <c r="B2223" s="12" t="s">
        <v>63</v>
      </c>
      <c r="C2223" s="12" t="s">
        <v>64</v>
      </c>
      <c r="D2223" s="7">
        <v>2249</v>
      </c>
      <c r="E2223" s="8">
        <v>1.87</v>
      </c>
      <c r="F2223" s="52"/>
      <c r="G2223" s="50"/>
    </row>
    <row r="2224" spans="1:7" x14ac:dyDescent="0.25">
      <c r="A2224" s="47">
        <v>2018</v>
      </c>
      <c r="B2224" s="2" t="s">
        <v>63</v>
      </c>
      <c r="C2224" s="2" t="s">
        <v>64</v>
      </c>
      <c r="D2224" s="7">
        <v>2219</v>
      </c>
      <c r="E2224" s="8">
        <v>1.85</v>
      </c>
      <c r="F2224" s="52"/>
      <c r="G2224" s="50"/>
    </row>
    <row r="2225" spans="1:7" x14ac:dyDescent="0.25">
      <c r="A2225" s="47">
        <v>2019</v>
      </c>
      <c r="B2225" s="2" t="s">
        <v>63</v>
      </c>
      <c r="C2225" s="2" t="s">
        <v>64</v>
      </c>
      <c r="D2225" s="7">
        <v>2228</v>
      </c>
      <c r="E2225" s="8">
        <v>1.82</v>
      </c>
      <c r="F2225" s="49"/>
      <c r="G2225" s="50"/>
    </row>
    <row r="2226" spans="1:7" x14ac:dyDescent="0.25">
      <c r="A2226" s="47">
        <v>2020</v>
      </c>
      <c r="B2226" s="2" t="s">
        <v>63</v>
      </c>
      <c r="C2226" s="2" t="s">
        <v>64</v>
      </c>
      <c r="D2226" s="3">
        <v>2104</v>
      </c>
      <c r="E2226" s="4">
        <v>1.74</v>
      </c>
      <c r="F2226" s="52"/>
      <c r="G2226" s="50"/>
    </row>
    <row r="2227" spans="1:7" x14ac:dyDescent="0.25">
      <c r="A2227" s="47">
        <v>2021</v>
      </c>
      <c r="B2227" s="47" t="s">
        <v>63</v>
      </c>
      <c r="C2227" s="47" t="s">
        <v>64</v>
      </c>
      <c r="D2227" s="58">
        <v>2098</v>
      </c>
      <c r="E2227" s="60">
        <v>1.68</v>
      </c>
      <c r="F2227" s="52"/>
      <c r="G2227" s="50"/>
    </row>
    <row r="2228" spans="1:7" x14ac:dyDescent="0.25">
      <c r="A2228" s="47">
        <v>2022</v>
      </c>
      <c r="B2228" s="47" t="s">
        <v>63</v>
      </c>
      <c r="C2228" s="47" t="s">
        <v>64</v>
      </c>
      <c r="D2228" s="58">
        <v>2008</v>
      </c>
      <c r="E2228" s="61">
        <v>1.61</v>
      </c>
      <c r="F2228" s="49"/>
      <c r="G2228" s="55"/>
    </row>
    <row r="2229" spans="1:7" x14ac:dyDescent="0.25">
      <c r="A2229" s="47">
        <v>2023</v>
      </c>
      <c r="B2229" s="47" t="s">
        <v>63</v>
      </c>
      <c r="C2229" s="47" t="s">
        <v>64</v>
      </c>
      <c r="D2229" s="58">
        <v>2055</v>
      </c>
      <c r="E2229" s="47">
        <v>1.65</v>
      </c>
      <c r="F2229" s="49">
        <v>10.5</v>
      </c>
      <c r="G2229" s="49">
        <v>56</v>
      </c>
    </row>
    <row r="2230" spans="1:7" x14ac:dyDescent="0.25">
      <c r="A2230" s="47">
        <v>2015</v>
      </c>
      <c r="B2230" s="12" t="s">
        <v>65</v>
      </c>
      <c r="C2230" s="12" t="s">
        <v>66</v>
      </c>
      <c r="D2230" s="58">
        <v>8051</v>
      </c>
      <c r="E2230" s="60">
        <v>1.69</v>
      </c>
      <c r="F2230" s="49"/>
      <c r="G2230" s="49"/>
    </row>
    <row r="2231" spans="1:7" x14ac:dyDescent="0.25">
      <c r="A2231" s="47">
        <v>2016</v>
      </c>
      <c r="B2231" s="12" t="s">
        <v>65</v>
      </c>
      <c r="C2231" s="12" t="s">
        <v>66</v>
      </c>
      <c r="D2231" s="13">
        <v>7946</v>
      </c>
      <c r="E2231" s="14">
        <v>1.64</v>
      </c>
      <c r="F2231" s="49"/>
      <c r="G2231" s="49"/>
    </row>
    <row r="2232" spans="1:7" x14ac:dyDescent="0.25">
      <c r="A2232" s="47">
        <v>2017</v>
      </c>
      <c r="B2232" s="12" t="s">
        <v>65</v>
      </c>
      <c r="C2232" s="12" t="s">
        <v>66</v>
      </c>
      <c r="D2232" s="7">
        <v>7467</v>
      </c>
      <c r="E2232" s="8">
        <v>1.52</v>
      </c>
      <c r="F2232" s="52"/>
      <c r="G2232" s="50"/>
    </row>
    <row r="2233" spans="1:7" x14ac:dyDescent="0.25">
      <c r="A2233" s="47">
        <v>2018</v>
      </c>
      <c r="B2233" s="2" t="s">
        <v>65</v>
      </c>
      <c r="C2233" s="2" t="s">
        <v>66</v>
      </c>
      <c r="D2233" s="7">
        <v>7237</v>
      </c>
      <c r="E2233" s="8">
        <v>1.49</v>
      </c>
      <c r="F2233" s="52"/>
      <c r="G2233" s="50"/>
    </row>
    <row r="2234" spans="1:7" x14ac:dyDescent="0.25">
      <c r="A2234" s="47">
        <v>2019</v>
      </c>
      <c r="B2234" s="2" t="s">
        <v>65</v>
      </c>
      <c r="C2234" s="2" t="s">
        <v>66</v>
      </c>
      <c r="D2234" s="7">
        <v>7229</v>
      </c>
      <c r="E2234" s="8">
        <v>1.47</v>
      </c>
      <c r="F2234" s="49"/>
      <c r="G2234" s="50"/>
    </row>
    <row r="2235" spans="1:7" x14ac:dyDescent="0.25">
      <c r="A2235" s="47">
        <v>2020</v>
      </c>
      <c r="B2235" s="2" t="s">
        <v>65</v>
      </c>
      <c r="C2235" s="2" t="s">
        <v>66</v>
      </c>
      <c r="D2235" s="3">
        <v>6930</v>
      </c>
      <c r="E2235" s="4">
        <v>1.42</v>
      </c>
      <c r="F2235" s="52"/>
      <c r="G2235" s="50"/>
    </row>
    <row r="2236" spans="1:7" x14ac:dyDescent="0.25">
      <c r="A2236" s="47">
        <v>2021</v>
      </c>
      <c r="B2236" s="47" t="s">
        <v>65</v>
      </c>
      <c r="C2236" s="47" t="s">
        <v>66</v>
      </c>
      <c r="D2236" s="58">
        <v>6776</v>
      </c>
      <c r="E2236" s="60">
        <v>1.4</v>
      </c>
      <c r="F2236" s="52"/>
      <c r="G2236" s="50"/>
    </row>
    <row r="2237" spans="1:7" x14ac:dyDescent="0.25">
      <c r="A2237" s="47">
        <v>2022</v>
      </c>
      <c r="B2237" s="47" t="s">
        <v>65</v>
      </c>
      <c r="C2237" s="47" t="s">
        <v>66</v>
      </c>
      <c r="D2237" s="58">
        <v>6956</v>
      </c>
      <c r="E2237" s="61">
        <v>1.4</v>
      </c>
      <c r="F2237" s="49"/>
      <c r="G2237" s="55"/>
    </row>
    <row r="2238" spans="1:7" x14ac:dyDescent="0.25">
      <c r="A2238" s="47">
        <v>2023</v>
      </c>
      <c r="B2238" s="47" t="s">
        <v>65</v>
      </c>
      <c r="C2238" s="47" t="s">
        <v>66</v>
      </c>
      <c r="D2238" s="58">
        <v>6633</v>
      </c>
      <c r="E2238" s="47">
        <v>1.32</v>
      </c>
      <c r="F2238" s="49">
        <v>11.4</v>
      </c>
      <c r="G2238" s="49">
        <v>43</v>
      </c>
    </row>
    <row r="2239" spans="1:7" x14ac:dyDescent="0.25">
      <c r="A2239" s="47">
        <v>2015</v>
      </c>
      <c r="B2239" s="12" t="s">
        <v>67</v>
      </c>
      <c r="C2239" s="12" t="s">
        <v>875</v>
      </c>
      <c r="D2239" s="58">
        <v>3336</v>
      </c>
      <c r="E2239" s="60">
        <v>2.21</v>
      </c>
      <c r="F2239" s="49"/>
      <c r="G2239" s="49"/>
    </row>
    <row r="2240" spans="1:7" x14ac:dyDescent="0.25">
      <c r="A2240" s="47">
        <v>2016</v>
      </c>
      <c r="B2240" s="12" t="s">
        <v>67</v>
      </c>
      <c r="C2240" s="12" t="s">
        <v>68</v>
      </c>
      <c r="D2240" s="13">
        <v>3327</v>
      </c>
      <c r="E2240" s="14">
        <v>2.1800000000000002</v>
      </c>
      <c r="F2240" s="49"/>
      <c r="G2240" s="49"/>
    </row>
    <row r="2241" spans="1:7" x14ac:dyDescent="0.25">
      <c r="A2241" s="47">
        <v>2017</v>
      </c>
      <c r="B2241" s="23" t="s">
        <v>67</v>
      </c>
      <c r="C2241" s="23" t="s">
        <v>68</v>
      </c>
      <c r="D2241" s="11">
        <v>3326</v>
      </c>
      <c r="E2241" s="34">
        <v>2.17</v>
      </c>
      <c r="F2241" s="52"/>
      <c r="G2241" s="50"/>
    </row>
    <row r="2242" spans="1:7" x14ac:dyDescent="0.25">
      <c r="A2242" s="47">
        <v>2018</v>
      </c>
      <c r="B2242" s="2" t="s">
        <v>67</v>
      </c>
      <c r="C2242" s="2" t="s">
        <v>68</v>
      </c>
      <c r="D2242" s="7">
        <v>3187</v>
      </c>
      <c r="E2242" s="8">
        <v>2.0699999999999998</v>
      </c>
      <c r="F2242" s="52"/>
      <c r="G2242" s="50"/>
    </row>
    <row r="2243" spans="1:7" x14ac:dyDescent="0.25">
      <c r="A2243" s="47">
        <v>2019</v>
      </c>
      <c r="B2243" s="2" t="s">
        <v>67</v>
      </c>
      <c r="C2243" s="2" t="s">
        <v>68</v>
      </c>
      <c r="D2243" s="7">
        <v>3138</v>
      </c>
      <c r="E2243" s="8">
        <v>2.0299999999999998</v>
      </c>
      <c r="F2243" s="49"/>
      <c r="G2243" s="50"/>
    </row>
    <row r="2244" spans="1:7" x14ac:dyDescent="0.25">
      <c r="A2244" s="47">
        <v>2020</v>
      </c>
      <c r="B2244" s="2" t="s">
        <v>67</v>
      </c>
      <c r="C2244" s="2" t="s">
        <v>68</v>
      </c>
      <c r="D2244" s="3">
        <v>3004</v>
      </c>
      <c r="E2244" s="4">
        <v>1.95</v>
      </c>
      <c r="F2244" s="52"/>
      <c r="G2244" s="50"/>
    </row>
    <row r="2245" spans="1:7" x14ac:dyDescent="0.25">
      <c r="A2245" s="47">
        <v>2021</v>
      </c>
      <c r="B2245" s="47" t="s">
        <v>67</v>
      </c>
      <c r="C2245" s="47" t="s">
        <v>68</v>
      </c>
      <c r="D2245" s="58">
        <v>3127</v>
      </c>
      <c r="E2245" s="60">
        <v>1.93</v>
      </c>
      <c r="F2245" s="52"/>
      <c r="G2245" s="50"/>
    </row>
    <row r="2246" spans="1:7" x14ac:dyDescent="0.25">
      <c r="A2246" s="47">
        <v>2022</v>
      </c>
      <c r="B2246" s="47" t="s">
        <v>67</v>
      </c>
      <c r="C2246" s="47" t="s">
        <v>68</v>
      </c>
      <c r="D2246" s="58">
        <v>3158</v>
      </c>
      <c r="E2246" s="61">
        <v>1.94</v>
      </c>
      <c r="F2246" s="49"/>
      <c r="G2246" s="55"/>
    </row>
    <row r="2247" spans="1:7" x14ac:dyDescent="0.25">
      <c r="A2247" s="47">
        <v>2023</v>
      </c>
      <c r="B2247" s="47" t="s">
        <v>67</v>
      </c>
      <c r="C2247" s="47" t="s">
        <v>68</v>
      </c>
      <c r="D2247" s="58">
        <v>2987</v>
      </c>
      <c r="E2247" s="47">
        <v>1.85</v>
      </c>
      <c r="F2247" s="49">
        <v>12.1</v>
      </c>
      <c r="G2247" s="49">
        <v>60.7</v>
      </c>
    </row>
    <row r="2248" spans="1:7" x14ac:dyDescent="0.25">
      <c r="A2248" s="47">
        <v>2015</v>
      </c>
      <c r="B2248" s="12" t="s">
        <v>69</v>
      </c>
      <c r="C2248" s="12" t="s">
        <v>70</v>
      </c>
      <c r="D2248" s="58">
        <v>2894</v>
      </c>
      <c r="E2248" s="60">
        <v>2.0499999999999998</v>
      </c>
      <c r="F2248" s="49"/>
      <c r="G2248" s="49"/>
    </row>
    <row r="2249" spans="1:7" x14ac:dyDescent="0.25">
      <c r="A2249" s="47">
        <v>2016</v>
      </c>
      <c r="B2249" s="12" t="s">
        <v>69</v>
      </c>
      <c r="C2249" s="12" t="s">
        <v>70</v>
      </c>
      <c r="D2249" s="13">
        <v>3072</v>
      </c>
      <c r="E2249" s="14">
        <v>2.16</v>
      </c>
      <c r="F2249" s="49"/>
      <c r="G2249" s="49"/>
    </row>
    <row r="2250" spans="1:7" x14ac:dyDescent="0.25">
      <c r="A2250" s="47">
        <v>2017</v>
      </c>
      <c r="B2250" s="12" t="s">
        <v>69</v>
      </c>
      <c r="C2250" s="12" t="s">
        <v>70</v>
      </c>
      <c r="D2250" s="7">
        <v>2966</v>
      </c>
      <c r="E2250" s="8">
        <v>2.06</v>
      </c>
      <c r="F2250" s="52"/>
      <c r="G2250" s="50"/>
    </row>
    <row r="2251" spans="1:7" x14ac:dyDescent="0.25">
      <c r="A2251" s="47">
        <v>2018</v>
      </c>
      <c r="B2251" s="2" t="s">
        <v>69</v>
      </c>
      <c r="C2251" s="2" t="s">
        <v>70</v>
      </c>
      <c r="D2251" s="7">
        <v>2832</v>
      </c>
      <c r="E2251" s="8">
        <v>1.97</v>
      </c>
      <c r="F2251" s="52"/>
      <c r="G2251" s="50"/>
    </row>
    <row r="2252" spans="1:7" x14ac:dyDescent="0.25">
      <c r="A2252" s="47">
        <v>2019</v>
      </c>
      <c r="B2252" s="2" t="s">
        <v>69</v>
      </c>
      <c r="C2252" s="2" t="s">
        <v>70</v>
      </c>
      <c r="D2252" s="7">
        <v>2881</v>
      </c>
      <c r="E2252" s="8">
        <v>1.97</v>
      </c>
      <c r="F2252" s="49"/>
      <c r="G2252" s="50"/>
    </row>
    <row r="2253" spans="1:7" x14ac:dyDescent="0.25">
      <c r="A2253" s="47">
        <v>2020</v>
      </c>
      <c r="B2253" s="2" t="s">
        <v>69</v>
      </c>
      <c r="C2253" s="2" t="s">
        <v>70</v>
      </c>
      <c r="D2253" s="3">
        <v>2737</v>
      </c>
      <c r="E2253" s="4">
        <v>1.88</v>
      </c>
      <c r="F2253" s="52"/>
      <c r="G2253" s="50"/>
    </row>
    <row r="2254" spans="1:7" x14ac:dyDescent="0.25">
      <c r="A2254" s="47">
        <v>2021</v>
      </c>
      <c r="B2254" s="47" t="s">
        <v>69</v>
      </c>
      <c r="C2254" s="47" t="s">
        <v>70</v>
      </c>
      <c r="D2254" s="58">
        <v>2746</v>
      </c>
      <c r="E2254" s="60">
        <v>1.83</v>
      </c>
      <c r="F2254" s="52"/>
      <c r="G2254" s="50"/>
    </row>
    <row r="2255" spans="1:7" x14ac:dyDescent="0.25">
      <c r="A2255" s="47">
        <v>2022</v>
      </c>
      <c r="B2255" s="47" t="s">
        <v>69</v>
      </c>
      <c r="C2255" s="47" t="s">
        <v>70</v>
      </c>
      <c r="D2255" s="58">
        <v>2769</v>
      </c>
      <c r="E2255" s="61">
        <v>1.83</v>
      </c>
      <c r="F2255" s="49"/>
      <c r="G2255" s="55"/>
    </row>
    <row r="2256" spans="1:7" x14ac:dyDescent="0.25">
      <c r="A2256" s="47">
        <v>2023</v>
      </c>
      <c r="B2256" s="47" t="s">
        <v>69</v>
      </c>
      <c r="C2256" s="47" t="s">
        <v>70</v>
      </c>
      <c r="D2256" s="58">
        <v>2675</v>
      </c>
      <c r="E2256" s="47">
        <v>1.76</v>
      </c>
      <c r="F2256" s="49">
        <v>11.6</v>
      </c>
      <c r="G2256" s="49">
        <v>58.8</v>
      </c>
    </row>
    <row r="2257" spans="1:7" x14ac:dyDescent="0.25">
      <c r="A2257" s="47">
        <v>2015</v>
      </c>
      <c r="B2257" s="12" t="s">
        <v>71</v>
      </c>
      <c r="C2257" s="12" t="s">
        <v>72</v>
      </c>
      <c r="D2257" s="58">
        <v>3558</v>
      </c>
      <c r="E2257" s="60">
        <v>1.87</v>
      </c>
      <c r="F2257" s="49"/>
      <c r="G2257" s="49"/>
    </row>
    <row r="2258" spans="1:7" x14ac:dyDescent="0.25">
      <c r="A2258" s="47">
        <v>2016</v>
      </c>
      <c r="B2258" s="12" t="s">
        <v>71</v>
      </c>
      <c r="C2258" s="12" t="s">
        <v>72</v>
      </c>
      <c r="D2258" s="13">
        <v>3695</v>
      </c>
      <c r="E2258" s="14">
        <v>1.93</v>
      </c>
      <c r="F2258" s="49"/>
      <c r="G2258" s="49"/>
    </row>
    <row r="2259" spans="1:7" x14ac:dyDescent="0.25">
      <c r="A2259" s="47">
        <v>2017</v>
      </c>
      <c r="B2259" s="12" t="s">
        <v>71</v>
      </c>
      <c r="C2259" s="12" t="s">
        <v>72</v>
      </c>
      <c r="D2259" s="7">
        <v>3560</v>
      </c>
      <c r="E2259" s="8">
        <v>1.82</v>
      </c>
      <c r="F2259" s="52"/>
      <c r="G2259" s="50"/>
    </row>
    <row r="2260" spans="1:7" x14ac:dyDescent="0.25">
      <c r="A2260" s="47">
        <v>2018</v>
      </c>
      <c r="B2260" s="2" t="s">
        <v>71</v>
      </c>
      <c r="C2260" s="2" t="s">
        <v>72</v>
      </c>
      <c r="D2260" s="7">
        <v>3553</v>
      </c>
      <c r="E2260" s="8">
        <v>1.8</v>
      </c>
      <c r="F2260" s="52"/>
      <c r="G2260" s="50"/>
    </row>
    <row r="2261" spans="1:7" x14ac:dyDescent="0.25">
      <c r="A2261" s="47">
        <v>2019</v>
      </c>
      <c r="B2261" s="2" t="s">
        <v>71</v>
      </c>
      <c r="C2261" s="2" t="s">
        <v>72</v>
      </c>
      <c r="D2261" s="7">
        <v>3532</v>
      </c>
      <c r="E2261" s="8">
        <v>1.73</v>
      </c>
      <c r="F2261" s="49"/>
      <c r="G2261" s="50"/>
    </row>
    <row r="2262" spans="1:7" x14ac:dyDescent="0.25">
      <c r="A2262" s="47">
        <v>2020</v>
      </c>
      <c r="B2262" s="2" t="s">
        <v>71</v>
      </c>
      <c r="C2262" s="2" t="s">
        <v>72</v>
      </c>
      <c r="D2262" s="3">
        <v>3424</v>
      </c>
      <c r="E2262" s="4">
        <v>1.64</v>
      </c>
      <c r="F2262" s="52"/>
      <c r="G2262" s="50"/>
    </row>
    <row r="2263" spans="1:7" x14ac:dyDescent="0.25">
      <c r="A2263" s="47">
        <v>2021</v>
      </c>
      <c r="B2263" s="47" t="s">
        <v>71</v>
      </c>
      <c r="C2263" s="47" t="s">
        <v>72</v>
      </c>
      <c r="D2263" s="58">
        <v>3580</v>
      </c>
      <c r="E2263" s="60">
        <v>1.56</v>
      </c>
      <c r="F2263" s="52"/>
      <c r="G2263" s="50"/>
    </row>
    <row r="2264" spans="1:7" x14ac:dyDescent="0.25">
      <c r="A2264" s="47">
        <v>2022</v>
      </c>
      <c r="B2264" s="47" t="s">
        <v>71</v>
      </c>
      <c r="C2264" s="47" t="s">
        <v>72</v>
      </c>
      <c r="D2264" s="58">
        <v>3557</v>
      </c>
      <c r="E2264" s="61">
        <v>1.5</v>
      </c>
      <c r="F2264" s="49"/>
      <c r="G2264" s="55"/>
    </row>
    <row r="2265" spans="1:7" x14ac:dyDescent="0.25">
      <c r="A2265" s="47">
        <v>2023</v>
      </c>
      <c r="B2265" s="47" t="s">
        <v>71</v>
      </c>
      <c r="C2265" s="47" t="s">
        <v>72</v>
      </c>
      <c r="D2265" s="58">
        <v>3358</v>
      </c>
      <c r="E2265" s="47">
        <v>1.36</v>
      </c>
      <c r="F2265" s="49">
        <v>11.8</v>
      </c>
      <c r="G2265" s="49">
        <v>49.4</v>
      </c>
    </row>
    <row r="2266" spans="1:7" x14ac:dyDescent="0.25">
      <c r="A2266" s="47">
        <v>2015</v>
      </c>
      <c r="B2266" s="12" t="s">
        <v>73</v>
      </c>
      <c r="C2266" s="12" t="s">
        <v>74</v>
      </c>
      <c r="D2266" s="58">
        <v>3378</v>
      </c>
      <c r="E2266" s="60">
        <v>1.93</v>
      </c>
      <c r="F2266" s="49"/>
      <c r="G2266" s="49"/>
    </row>
    <row r="2267" spans="1:7" x14ac:dyDescent="0.25">
      <c r="A2267" s="47">
        <v>2016</v>
      </c>
      <c r="B2267" s="12" t="s">
        <v>73</v>
      </c>
      <c r="C2267" s="12" t="s">
        <v>74</v>
      </c>
      <c r="D2267" s="13">
        <v>3424</v>
      </c>
      <c r="E2267" s="14">
        <v>1.93</v>
      </c>
      <c r="F2267" s="49"/>
      <c r="G2267" s="49"/>
    </row>
    <row r="2268" spans="1:7" x14ac:dyDescent="0.25">
      <c r="A2268" s="47">
        <v>2017</v>
      </c>
      <c r="B2268" s="12" t="s">
        <v>73</v>
      </c>
      <c r="C2268" s="12" t="s">
        <v>74</v>
      </c>
      <c r="D2268" s="7">
        <v>3299</v>
      </c>
      <c r="E2268" s="8">
        <v>1.85</v>
      </c>
      <c r="F2268" s="52"/>
      <c r="G2268" s="50"/>
    </row>
    <row r="2269" spans="1:7" x14ac:dyDescent="0.25">
      <c r="A2269" s="47">
        <v>2018</v>
      </c>
      <c r="B2269" s="2" t="s">
        <v>73</v>
      </c>
      <c r="C2269" s="2" t="s">
        <v>74</v>
      </c>
      <c r="D2269" s="7">
        <v>3302</v>
      </c>
      <c r="E2269" s="8">
        <v>1.84</v>
      </c>
      <c r="F2269" s="52"/>
      <c r="G2269" s="50"/>
    </row>
    <row r="2270" spans="1:7" x14ac:dyDescent="0.25">
      <c r="A2270" s="47">
        <v>2019</v>
      </c>
      <c r="B2270" s="2" t="s">
        <v>73</v>
      </c>
      <c r="C2270" s="2" t="s">
        <v>74</v>
      </c>
      <c r="D2270" s="7">
        <v>3040</v>
      </c>
      <c r="E2270" s="8">
        <v>1.68</v>
      </c>
      <c r="F2270" s="49"/>
      <c r="G2270" s="50"/>
    </row>
    <row r="2271" spans="1:7" x14ac:dyDescent="0.25">
      <c r="A2271" s="47">
        <v>2020</v>
      </c>
      <c r="B2271" s="2" t="s">
        <v>73</v>
      </c>
      <c r="C2271" s="2" t="s">
        <v>74</v>
      </c>
      <c r="D2271" s="3">
        <v>3112</v>
      </c>
      <c r="E2271" s="4">
        <v>1.71</v>
      </c>
      <c r="F2271" s="52"/>
      <c r="G2271" s="50"/>
    </row>
    <row r="2272" spans="1:7" x14ac:dyDescent="0.25">
      <c r="A2272" s="47">
        <v>2021</v>
      </c>
      <c r="B2272" s="47" t="s">
        <v>73</v>
      </c>
      <c r="C2272" s="47" t="s">
        <v>74</v>
      </c>
      <c r="D2272" s="58">
        <v>3227</v>
      </c>
      <c r="E2272" s="60">
        <v>1.68</v>
      </c>
      <c r="F2272" s="52"/>
      <c r="G2272" s="50"/>
    </row>
    <row r="2273" spans="1:7" x14ac:dyDescent="0.25">
      <c r="A2273" s="47">
        <v>2022</v>
      </c>
      <c r="B2273" s="47" t="s">
        <v>73</v>
      </c>
      <c r="C2273" s="47" t="s">
        <v>74</v>
      </c>
      <c r="D2273" s="58">
        <v>2931</v>
      </c>
      <c r="E2273" s="61">
        <v>1.53</v>
      </c>
      <c r="F2273" s="49"/>
      <c r="G2273" s="55"/>
    </row>
    <row r="2274" spans="1:7" x14ac:dyDescent="0.25">
      <c r="A2274" s="47">
        <v>2023</v>
      </c>
      <c r="B2274" s="47" t="s">
        <v>73</v>
      </c>
      <c r="C2274" s="47" t="s">
        <v>74</v>
      </c>
      <c r="D2274" s="58">
        <v>2921</v>
      </c>
      <c r="E2274" s="47">
        <v>1.51</v>
      </c>
      <c r="F2274" s="49">
        <v>9.8000000000000007</v>
      </c>
      <c r="G2274" s="49">
        <v>53.4</v>
      </c>
    </row>
    <row r="2275" spans="1:7" x14ac:dyDescent="0.25">
      <c r="A2275" s="47">
        <v>2015</v>
      </c>
      <c r="B2275" s="12" t="s">
        <v>75</v>
      </c>
      <c r="C2275" s="12" t="s">
        <v>76</v>
      </c>
      <c r="D2275" s="58">
        <v>2874</v>
      </c>
      <c r="E2275" s="60">
        <v>2</v>
      </c>
      <c r="F2275" s="49"/>
      <c r="G2275" s="49"/>
    </row>
    <row r="2276" spans="1:7" x14ac:dyDescent="0.25">
      <c r="A2276" s="47">
        <v>2016</v>
      </c>
      <c r="B2276" s="12" t="s">
        <v>75</v>
      </c>
      <c r="C2276" s="12" t="s">
        <v>76</v>
      </c>
      <c r="D2276" s="13">
        <v>2876</v>
      </c>
      <c r="E2276" s="14">
        <v>1.99</v>
      </c>
      <c r="F2276" s="49"/>
      <c r="G2276" s="49"/>
    </row>
    <row r="2277" spans="1:7" x14ac:dyDescent="0.25">
      <c r="A2277" s="47">
        <v>2017</v>
      </c>
      <c r="B2277" s="12" t="s">
        <v>75</v>
      </c>
      <c r="C2277" s="12" t="s">
        <v>76</v>
      </c>
      <c r="D2277" s="7">
        <v>2875</v>
      </c>
      <c r="E2277" s="8">
        <v>1.97</v>
      </c>
      <c r="F2277" s="52"/>
      <c r="G2277" s="50"/>
    </row>
    <row r="2278" spans="1:7" x14ac:dyDescent="0.25">
      <c r="A2278" s="47">
        <v>2018</v>
      </c>
      <c r="B2278" s="2" t="s">
        <v>75</v>
      </c>
      <c r="C2278" s="2" t="s">
        <v>76</v>
      </c>
      <c r="D2278" s="7">
        <v>2784</v>
      </c>
      <c r="E2278" s="8">
        <v>1.9</v>
      </c>
      <c r="F2278" s="52"/>
      <c r="G2278" s="50"/>
    </row>
    <row r="2279" spans="1:7" x14ac:dyDescent="0.25">
      <c r="A2279" s="47">
        <v>2019</v>
      </c>
      <c r="B2279" s="2" t="s">
        <v>75</v>
      </c>
      <c r="C2279" s="2" t="s">
        <v>76</v>
      </c>
      <c r="D2279" s="7">
        <v>2796</v>
      </c>
      <c r="E2279" s="8">
        <v>1.9</v>
      </c>
      <c r="F2279" s="49"/>
      <c r="G2279" s="50"/>
    </row>
    <row r="2280" spans="1:7" x14ac:dyDescent="0.25">
      <c r="A2280" s="47">
        <v>2020</v>
      </c>
      <c r="B2280" s="2" t="s">
        <v>75</v>
      </c>
      <c r="C2280" s="2" t="s">
        <v>76</v>
      </c>
      <c r="D2280" s="3">
        <v>2493</v>
      </c>
      <c r="E2280" s="4">
        <v>1.7</v>
      </c>
      <c r="F2280" s="52"/>
      <c r="G2280" s="50"/>
    </row>
    <row r="2281" spans="1:7" x14ac:dyDescent="0.25">
      <c r="A2281" s="47">
        <v>2021</v>
      </c>
      <c r="B2281" s="47" t="s">
        <v>75</v>
      </c>
      <c r="C2281" s="47" t="s">
        <v>76</v>
      </c>
      <c r="D2281" s="58">
        <v>2525</v>
      </c>
      <c r="E2281" s="60">
        <v>1.63</v>
      </c>
      <c r="F2281" s="52"/>
      <c r="G2281" s="50"/>
    </row>
    <row r="2282" spans="1:7" x14ac:dyDescent="0.25">
      <c r="A2282" s="47">
        <v>2022</v>
      </c>
      <c r="B2282" s="47" t="s">
        <v>75</v>
      </c>
      <c r="C2282" s="47" t="s">
        <v>76</v>
      </c>
      <c r="D2282" s="58">
        <v>2488</v>
      </c>
      <c r="E2282" s="61">
        <v>1.6</v>
      </c>
      <c r="F2282" s="49"/>
      <c r="G2282" s="55"/>
    </row>
    <row r="2283" spans="1:7" x14ac:dyDescent="0.25">
      <c r="A2283" s="47">
        <v>2023</v>
      </c>
      <c r="B2283" s="47" t="s">
        <v>75</v>
      </c>
      <c r="C2283" s="47" t="s">
        <v>76</v>
      </c>
      <c r="D2283" s="58">
        <v>2438</v>
      </c>
      <c r="E2283" s="47">
        <v>1.55</v>
      </c>
      <c r="F2283" s="49">
        <v>10.4</v>
      </c>
      <c r="G2283" s="49">
        <v>53.3</v>
      </c>
    </row>
    <row r="2284" spans="1:7" x14ac:dyDescent="0.25">
      <c r="A2284" s="47">
        <v>2015</v>
      </c>
      <c r="B2284" s="12" t="s">
        <v>77</v>
      </c>
      <c r="C2284" s="12" t="s">
        <v>78</v>
      </c>
      <c r="D2284" s="58">
        <v>2828</v>
      </c>
      <c r="E2284" s="60">
        <v>1.92</v>
      </c>
      <c r="F2284" s="49"/>
      <c r="G2284" s="49"/>
    </row>
    <row r="2285" spans="1:7" x14ac:dyDescent="0.25">
      <c r="A2285" s="47">
        <v>2016</v>
      </c>
      <c r="B2285" s="12" t="s">
        <v>77</v>
      </c>
      <c r="C2285" s="12" t="s">
        <v>78</v>
      </c>
      <c r="D2285" s="13">
        <v>2813</v>
      </c>
      <c r="E2285" s="14">
        <v>1.91</v>
      </c>
      <c r="F2285" s="49"/>
      <c r="G2285" s="49"/>
    </row>
    <row r="2286" spans="1:7" x14ac:dyDescent="0.25">
      <c r="A2286" s="47">
        <v>2017</v>
      </c>
      <c r="B2286" s="12" t="s">
        <v>77</v>
      </c>
      <c r="C2286" s="12" t="s">
        <v>78</v>
      </c>
      <c r="D2286" s="7">
        <v>2674</v>
      </c>
      <c r="E2286" s="8">
        <v>1.83</v>
      </c>
      <c r="F2286" s="52"/>
      <c r="G2286" s="50"/>
    </row>
    <row r="2287" spans="1:7" x14ac:dyDescent="0.25">
      <c r="A2287" s="47">
        <v>2018</v>
      </c>
      <c r="B2287" s="2" t="s">
        <v>77</v>
      </c>
      <c r="C2287" s="2" t="s">
        <v>78</v>
      </c>
      <c r="D2287" s="7">
        <v>2641</v>
      </c>
      <c r="E2287" s="8">
        <v>1.79</v>
      </c>
      <c r="F2287" s="52"/>
      <c r="G2287" s="50"/>
    </row>
    <row r="2288" spans="1:7" x14ac:dyDescent="0.25">
      <c r="A2288" s="47">
        <v>2019</v>
      </c>
      <c r="B2288" s="2" t="s">
        <v>77</v>
      </c>
      <c r="C2288" s="2" t="s">
        <v>78</v>
      </c>
      <c r="D2288" s="7">
        <v>2505</v>
      </c>
      <c r="E2288" s="8">
        <v>1.72</v>
      </c>
      <c r="F2288" s="49"/>
      <c r="G2288" s="50"/>
    </row>
    <row r="2289" spans="1:7" x14ac:dyDescent="0.25">
      <c r="A2289" s="47">
        <v>2020</v>
      </c>
      <c r="B2289" s="2" t="s">
        <v>77</v>
      </c>
      <c r="C2289" s="2" t="s">
        <v>78</v>
      </c>
      <c r="D2289" s="3">
        <v>2326</v>
      </c>
      <c r="E2289" s="4">
        <v>1.61</v>
      </c>
      <c r="F2289" s="52"/>
      <c r="G2289" s="50"/>
    </row>
    <row r="2290" spans="1:7" x14ac:dyDescent="0.25">
      <c r="A2290" s="47">
        <v>2021</v>
      </c>
      <c r="B2290" s="47" t="s">
        <v>77</v>
      </c>
      <c r="C2290" s="47" t="s">
        <v>78</v>
      </c>
      <c r="D2290" s="58">
        <v>2413</v>
      </c>
      <c r="E2290" s="60">
        <v>1.58</v>
      </c>
      <c r="F2290" s="52"/>
      <c r="G2290" s="50"/>
    </row>
    <row r="2291" spans="1:7" x14ac:dyDescent="0.25">
      <c r="A2291" s="47">
        <v>2022</v>
      </c>
      <c r="B2291" s="47" t="s">
        <v>77</v>
      </c>
      <c r="C2291" s="47" t="s">
        <v>78</v>
      </c>
      <c r="D2291" s="58">
        <v>2170</v>
      </c>
      <c r="E2291" s="61">
        <v>1.46</v>
      </c>
      <c r="F2291" s="49"/>
      <c r="G2291" s="55"/>
    </row>
    <row r="2292" spans="1:7" x14ac:dyDescent="0.25">
      <c r="A2292" s="47">
        <v>2023</v>
      </c>
      <c r="B2292" s="47" t="s">
        <v>77</v>
      </c>
      <c r="C2292" s="47" t="s">
        <v>78</v>
      </c>
      <c r="D2292" s="58">
        <v>2161</v>
      </c>
      <c r="E2292" s="47">
        <v>1.44</v>
      </c>
      <c r="F2292" s="49">
        <v>9.1</v>
      </c>
      <c r="G2292" s="49">
        <v>48.6</v>
      </c>
    </row>
    <row r="2293" spans="1:7" x14ac:dyDescent="0.25">
      <c r="A2293" s="47">
        <v>2015</v>
      </c>
      <c r="B2293" s="12" t="s">
        <v>79</v>
      </c>
      <c r="C2293" s="12" t="s">
        <v>80</v>
      </c>
      <c r="D2293" s="58">
        <v>3581</v>
      </c>
      <c r="E2293" s="60">
        <v>1.81</v>
      </c>
      <c r="F2293" s="49"/>
      <c r="G2293" s="49"/>
    </row>
    <row r="2294" spans="1:7" x14ac:dyDescent="0.25">
      <c r="A2294" s="47">
        <v>2016</v>
      </c>
      <c r="B2294" s="12" t="s">
        <v>79</v>
      </c>
      <c r="C2294" s="12" t="s">
        <v>80</v>
      </c>
      <c r="D2294" s="13">
        <v>3558</v>
      </c>
      <c r="E2294" s="14">
        <v>1.79</v>
      </c>
      <c r="F2294" s="49"/>
      <c r="G2294" s="49"/>
    </row>
    <row r="2295" spans="1:7" x14ac:dyDescent="0.25">
      <c r="A2295" s="47">
        <v>2017</v>
      </c>
      <c r="B2295" s="12" t="s">
        <v>79</v>
      </c>
      <c r="C2295" s="12" t="s">
        <v>80</v>
      </c>
      <c r="D2295" s="7">
        <v>3641</v>
      </c>
      <c r="E2295" s="8">
        <v>1.84</v>
      </c>
      <c r="F2295" s="52"/>
      <c r="G2295" s="50"/>
    </row>
    <row r="2296" spans="1:7" x14ac:dyDescent="0.25">
      <c r="A2296" s="47">
        <v>2018</v>
      </c>
      <c r="B2296" s="2" t="s">
        <v>79</v>
      </c>
      <c r="C2296" s="2" t="s">
        <v>80</v>
      </c>
      <c r="D2296" s="7">
        <v>3414</v>
      </c>
      <c r="E2296" s="8">
        <v>1.72</v>
      </c>
      <c r="F2296" s="52"/>
      <c r="G2296" s="50"/>
    </row>
    <row r="2297" spans="1:7" x14ac:dyDescent="0.25">
      <c r="A2297" s="47">
        <v>2019</v>
      </c>
      <c r="B2297" s="2" t="s">
        <v>79</v>
      </c>
      <c r="C2297" s="2" t="s">
        <v>80</v>
      </c>
      <c r="D2297" s="7">
        <v>3371</v>
      </c>
      <c r="E2297" s="8">
        <v>1.68</v>
      </c>
      <c r="F2297" s="49"/>
      <c r="G2297" s="50"/>
    </row>
    <row r="2298" spans="1:7" x14ac:dyDescent="0.25">
      <c r="A2298" s="47">
        <v>2020</v>
      </c>
      <c r="B2298" s="2" t="s">
        <v>79</v>
      </c>
      <c r="C2298" s="2" t="s">
        <v>80</v>
      </c>
      <c r="D2298" s="3">
        <v>3249</v>
      </c>
      <c r="E2298" s="4">
        <v>1.61</v>
      </c>
      <c r="F2298" s="52"/>
      <c r="G2298" s="50"/>
    </row>
    <row r="2299" spans="1:7" x14ac:dyDescent="0.25">
      <c r="A2299" s="47">
        <v>2021</v>
      </c>
      <c r="B2299" s="47" t="s">
        <v>79</v>
      </c>
      <c r="C2299" s="47" t="s">
        <v>80</v>
      </c>
      <c r="D2299" s="58">
        <v>3500</v>
      </c>
      <c r="E2299" s="60">
        <v>1.66</v>
      </c>
      <c r="F2299" s="52"/>
      <c r="G2299" s="50"/>
    </row>
    <row r="2300" spans="1:7" x14ac:dyDescent="0.25">
      <c r="A2300" s="47">
        <v>2022</v>
      </c>
      <c r="B2300" s="47" t="s">
        <v>79</v>
      </c>
      <c r="C2300" s="47" t="s">
        <v>80</v>
      </c>
      <c r="D2300" s="58">
        <v>3439</v>
      </c>
      <c r="E2300" s="61">
        <v>1.61</v>
      </c>
      <c r="F2300" s="49"/>
      <c r="G2300" s="55"/>
    </row>
    <row r="2301" spans="1:7" x14ac:dyDescent="0.25">
      <c r="A2301" s="47">
        <v>2023</v>
      </c>
      <c r="B2301" s="47" t="s">
        <v>79</v>
      </c>
      <c r="C2301" s="47" t="s">
        <v>80</v>
      </c>
      <c r="D2301" s="58">
        <v>3296</v>
      </c>
      <c r="E2301" s="47">
        <v>1.51</v>
      </c>
      <c r="F2301" s="49">
        <v>9.6999999999999993</v>
      </c>
      <c r="G2301" s="49">
        <v>52.1</v>
      </c>
    </row>
    <row r="2302" spans="1:7" x14ac:dyDescent="0.25">
      <c r="A2302" s="47">
        <v>2015</v>
      </c>
      <c r="B2302" s="12" t="s">
        <v>109</v>
      </c>
      <c r="C2302" s="12" t="s">
        <v>876</v>
      </c>
      <c r="D2302" s="58">
        <v>1930</v>
      </c>
      <c r="E2302" s="60">
        <v>1.96</v>
      </c>
      <c r="F2302" s="49"/>
      <c r="G2302" s="49"/>
    </row>
    <row r="2303" spans="1:7" x14ac:dyDescent="0.25">
      <c r="A2303" s="47">
        <v>2016</v>
      </c>
      <c r="B2303" s="12" t="s">
        <v>109</v>
      </c>
      <c r="C2303" s="12" t="s">
        <v>110</v>
      </c>
      <c r="D2303" s="13">
        <v>1933</v>
      </c>
      <c r="E2303" s="14">
        <v>1.94</v>
      </c>
      <c r="F2303" s="49"/>
      <c r="G2303" s="49"/>
    </row>
    <row r="2304" spans="1:7" x14ac:dyDescent="0.25">
      <c r="A2304" s="47">
        <v>2017</v>
      </c>
      <c r="B2304" s="12" t="s">
        <v>109</v>
      </c>
      <c r="C2304" s="12" t="s">
        <v>110</v>
      </c>
      <c r="D2304" s="7">
        <v>2018</v>
      </c>
      <c r="E2304" s="8">
        <v>2</v>
      </c>
      <c r="F2304" s="52"/>
      <c r="G2304" s="50"/>
    </row>
    <row r="2305" spans="1:7" x14ac:dyDescent="0.25">
      <c r="A2305" s="47">
        <v>2018</v>
      </c>
      <c r="B2305" s="2" t="s">
        <v>109</v>
      </c>
      <c r="C2305" s="2" t="s">
        <v>110</v>
      </c>
      <c r="D2305" s="7">
        <v>2009</v>
      </c>
      <c r="E2305" s="8">
        <v>1.95</v>
      </c>
      <c r="F2305" s="52"/>
      <c r="G2305" s="50"/>
    </row>
    <row r="2306" spans="1:7" x14ac:dyDescent="0.25">
      <c r="A2306" s="47">
        <v>2019</v>
      </c>
      <c r="B2306" s="2" t="s">
        <v>109</v>
      </c>
      <c r="C2306" s="2" t="s">
        <v>110</v>
      </c>
      <c r="D2306" s="7">
        <v>1954</v>
      </c>
      <c r="E2306" s="8">
        <v>1.87</v>
      </c>
      <c r="F2306" s="49"/>
      <c r="G2306" s="50"/>
    </row>
    <row r="2307" spans="1:7" x14ac:dyDescent="0.25">
      <c r="A2307" s="47">
        <v>2020</v>
      </c>
      <c r="B2307" s="2" t="s">
        <v>109</v>
      </c>
      <c r="C2307" s="2" t="s">
        <v>110</v>
      </c>
      <c r="D2307" s="3">
        <v>1807</v>
      </c>
      <c r="E2307" s="4">
        <v>1.7</v>
      </c>
      <c r="F2307" s="52"/>
      <c r="G2307" s="50"/>
    </row>
    <row r="2308" spans="1:7" x14ac:dyDescent="0.25">
      <c r="A2308" s="47">
        <v>2021</v>
      </c>
      <c r="B2308" s="47" t="s">
        <v>109</v>
      </c>
      <c r="C2308" s="47" t="s">
        <v>110</v>
      </c>
      <c r="D2308" s="58">
        <v>1986</v>
      </c>
      <c r="E2308" s="60">
        <v>1.79</v>
      </c>
      <c r="F2308" s="52"/>
      <c r="G2308" s="50"/>
    </row>
    <row r="2309" spans="1:7" x14ac:dyDescent="0.25">
      <c r="A2309" s="47">
        <v>2022</v>
      </c>
      <c r="B2309" s="47" t="s">
        <v>109</v>
      </c>
      <c r="C2309" s="47" t="s">
        <v>110</v>
      </c>
      <c r="D2309" s="58">
        <v>1932</v>
      </c>
      <c r="E2309" s="61">
        <v>1.71</v>
      </c>
      <c r="F2309" s="49"/>
      <c r="G2309" s="55"/>
    </row>
    <row r="2310" spans="1:7" x14ac:dyDescent="0.25">
      <c r="A2310" s="47">
        <v>2023</v>
      </c>
      <c r="B2310" s="47" t="s">
        <v>109</v>
      </c>
      <c r="C2310" s="47" t="s">
        <v>110</v>
      </c>
      <c r="D2310" s="58">
        <v>1875</v>
      </c>
      <c r="E2310" s="47">
        <v>1.61</v>
      </c>
      <c r="F2310" s="49">
        <v>11.8</v>
      </c>
      <c r="G2310" s="49">
        <v>58.1</v>
      </c>
    </row>
    <row r="2311" spans="1:7" x14ac:dyDescent="0.25">
      <c r="A2311" s="47">
        <v>2015</v>
      </c>
      <c r="B2311" s="12" t="s">
        <v>111</v>
      </c>
      <c r="C2311" s="12" t="s">
        <v>112</v>
      </c>
      <c r="D2311" s="58">
        <v>5883</v>
      </c>
      <c r="E2311" s="60">
        <v>1.6</v>
      </c>
      <c r="F2311" s="49"/>
      <c r="G2311" s="49"/>
    </row>
    <row r="2312" spans="1:7" x14ac:dyDescent="0.25">
      <c r="A2312" s="47">
        <v>2016</v>
      </c>
      <c r="B2312" s="12" t="s">
        <v>111</v>
      </c>
      <c r="C2312" s="12" t="s">
        <v>112</v>
      </c>
      <c r="D2312" s="13">
        <v>6030</v>
      </c>
      <c r="E2312" s="14">
        <v>1.6</v>
      </c>
      <c r="F2312" s="49"/>
      <c r="G2312" s="49"/>
    </row>
    <row r="2313" spans="1:7" x14ac:dyDescent="0.25">
      <c r="A2313" s="47">
        <v>2017</v>
      </c>
      <c r="B2313" s="12" t="s">
        <v>111</v>
      </c>
      <c r="C2313" s="12" t="s">
        <v>112</v>
      </c>
      <c r="D2313" s="7">
        <v>5906</v>
      </c>
      <c r="E2313" s="8">
        <v>1.56</v>
      </c>
      <c r="F2313" s="52"/>
      <c r="G2313" s="50"/>
    </row>
    <row r="2314" spans="1:7" x14ac:dyDescent="0.25">
      <c r="A2314" s="47">
        <v>2018</v>
      </c>
      <c r="B2314" s="2" t="s">
        <v>111</v>
      </c>
      <c r="C2314" s="2" t="s">
        <v>112</v>
      </c>
      <c r="D2314" s="7">
        <v>5863</v>
      </c>
      <c r="E2314" s="8">
        <v>1.54</v>
      </c>
      <c r="F2314" s="52"/>
      <c r="G2314" s="50"/>
    </row>
    <row r="2315" spans="1:7" x14ac:dyDescent="0.25">
      <c r="A2315" s="47">
        <v>2019</v>
      </c>
      <c r="B2315" s="2" t="s">
        <v>111</v>
      </c>
      <c r="C2315" s="2" t="s">
        <v>112</v>
      </c>
      <c r="D2315" s="7">
        <v>5574</v>
      </c>
      <c r="E2315" s="8">
        <v>1.44</v>
      </c>
      <c r="F2315" s="49"/>
      <c r="G2315" s="50"/>
    </row>
    <row r="2316" spans="1:7" x14ac:dyDescent="0.25">
      <c r="A2316" s="47">
        <v>2020</v>
      </c>
      <c r="B2316" s="2" t="s">
        <v>111</v>
      </c>
      <c r="C2316" s="2" t="s">
        <v>112</v>
      </c>
      <c r="D2316" s="3">
        <v>5183</v>
      </c>
      <c r="E2316" s="4">
        <v>1.34</v>
      </c>
      <c r="F2316" s="52"/>
      <c r="G2316" s="50"/>
    </row>
    <row r="2317" spans="1:7" x14ac:dyDescent="0.25">
      <c r="A2317" s="47">
        <v>2021</v>
      </c>
      <c r="B2317" s="47" t="s">
        <v>111</v>
      </c>
      <c r="C2317" s="47" t="s">
        <v>112</v>
      </c>
      <c r="D2317" s="58">
        <v>5364</v>
      </c>
      <c r="E2317" s="60">
        <v>1.43</v>
      </c>
      <c r="F2317" s="52"/>
      <c r="G2317" s="50"/>
    </row>
    <row r="2318" spans="1:7" x14ac:dyDescent="0.25">
      <c r="A2318" s="47">
        <v>2022</v>
      </c>
      <c r="B2318" s="47" t="s">
        <v>111</v>
      </c>
      <c r="C2318" s="47" t="s">
        <v>112</v>
      </c>
      <c r="D2318" s="58">
        <v>5105</v>
      </c>
      <c r="E2318" s="61">
        <v>1.34</v>
      </c>
      <c r="F2318" s="49"/>
      <c r="G2318" s="55"/>
    </row>
    <row r="2319" spans="1:7" x14ac:dyDescent="0.25">
      <c r="A2319" s="47">
        <v>2023</v>
      </c>
      <c r="B2319" s="47" t="s">
        <v>111</v>
      </c>
      <c r="C2319" s="47" t="s">
        <v>112</v>
      </c>
      <c r="D2319" s="58">
        <v>4906</v>
      </c>
      <c r="E2319" s="47">
        <v>1.27</v>
      </c>
      <c r="F2319" s="49">
        <v>9.6999999999999993</v>
      </c>
      <c r="G2319" s="49">
        <v>41.4</v>
      </c>
    </row>
    <row r="2320" spans="1:7" x14ac:dyDescent="0.25">
      <c r="A2320" s="47">
        <v>2015</v>
      </c>
      <c r="B2320" s="12" t="s">
        <v>115</v>
      </c>
      <c r="C2320" s="12" t="s">
        <v>116</v>
      </c>
      <c r="D2320" s="58">
        <v>1980</v>
      </c>
      <c r="E2320" s="60">
        <v>1.83</v>
      </c>
      <c r="F2320" s="49"/>
      <c r="G2320" s="49"/>
    </row>
    <row r="2321" spans="1:7" x14ac:dyDescent="0.25">
      <c r="A2321" s="47">
        <v>2016</v>
      </c>
      <c r="B2321" s="12" t="s">
        <v>115</v>
      </c>
      <c r="C2321" s="12" t="s">
        <v>116</v>
      </c>
      <c r="D2321" s="13">
        <v>1994</v>
      </c>
      <c r="E2321" s="14">
        <v>1.83</v>
      </c>
      <c r="F2321" s="49"/>
      <c r="G2321" s="49"/>
    </row>
    <row r="2322" spans="1:7" x14ac:dyDescent="0.25">
      <c r="A2322" s="47">
        <v>2017</v>
      </c>
      <c r="B2322" s="12" t="s">
        <v>115</v>
      </c>
      <c r="C2322" s="12" t="s">
        <v>116</v>
      </c>
      <c r="D2322" s="7">
        <v>2050</v>
      </c>
      <c r="E2322" s="8">
        <v>1.87</v>
      </c>
      <c r="F2322" s="52"/>
      <c r="G2322" s="50"/>
    </row>
    <row r="2323" spans="1:7" x14ac:dyDescent="0.25">
      <c r="A2323" s="47">
        <v>2018</v>
      </c>
      <c r="B2323" s="2" t="s">
        <v>115</v>
      </c>
      <c r="C2323" s="2" t="s">
        <v>116</v>
      </c>
      <c r="D2323" s="7">
        <v>1949</v>
      </c>
      <c r="E2323" s="8">
        <v>1.78</v>
      </c>
      <c r="F2323" s="52"/>
      <c r="G2323" s="50"/>
    </row>
    <row r="2324" spans="1:7" x14ac:dyDescent="0.25">
      <c r="A2324" s="47">
        <v>2019</v>
      </c>
      <c r="B2324" s="2" t="s">
        <v>115</v>
      </c>
      <c r="C2324" s="2" t="s">
        <v>116</v>
      </c>
      <c r="D2324" s="7">
        <v>1776</v>
      </c>
      <c r="E2324" s="8">
        <v>1.61</v>
      </c>
      <c r="F2324" s="49"/>
      <c r="G2324" s="50"/>
    </row>
    <row r="2325" spans="1:7" x14ac:dyDescent="0.25">
      <c r="A2325" s="47">
        <v>2020</v>
      </c>
      <c r="B2325" s="2" t="s">
        <v>115</v>
      </c>
      <c r="C2325" s="2" t="s">
        <v>116</v>
      </c>
      <c r="D2325" s="3">
        <v>1822</v>
      </c>
      <c r="E2325" s="4">
        <v>1.63</v>
      </c>
      <c r="F2325" s="52"/>
      <c r="G2325" s="50"/>
    </row>
    <row r="2326" spans="1:7" x14ac:dyDescent="0.25">
      <c r="A2326" s="47">
        <v>2021</v>
      </c>
      <c r="B2326" s="47" t="s">
        <v>115</v>
      </c>
      <c r="C2326" s="47" t="s">
        <v>116</v>
      </c>
      <c r="D2326" s="58">
        <v>1817</v>
      </c>
      <c r="E2326" s="60">
        <v>1.58</v>
      </c>
      <c r="F2326" s="52"/>
      <c r="G2326" s="50"/>
    </row>
    <row r="2327" spans="1:7" x14ac:dyDescent="0.25">
      <c r="A2327" s="47">
        <v>2022</v>
      </c>
      <c r="B2327" s="47" t="s">
        <v>115</v>
      </c>
      <c r="C2327" s="47" t="s">
        <v>116</v>
      </c>
      <c r="D2327" s="58">
        <v>1858</v>
      </c>
      <c r="E2327" s="61">
        <v>1.6</v>
      </c>
      <c r="F2327" s="49"/>
      <c r="G2327" s="55"/>
    </row>
    <row r="2328" spans="1:7" x14ac:dyDescent="0.25">
      <c r="A2328" s="47">
        <v>2023</v>
      </c>
      <c r="B2328" s="47" t="s">
        <v>115</v>
      </c>
      <c r="C2328" s="47" t="s">
        <v>116</v>
      </c>
      <c r="D2328" s="58">
        <v>1766</v>
      </c>
      <c r="E2328" s="47">
        <v>1.51</v>
      </c>
      <c r="F2328" s="49">
        <v>9.5</v>
      </c>
      <c r="G2328" s="49">
        <v>51.7</v>
      </c>
    </row>
    <row r="2329" spans="1:7" x14ac:dyDescent="0.25">
      <c r="A2329" s="47">
        <v>2015</v>
      </c>
      <c r="B2329" s="12" t="s">
        <v>113</v>
      </c>
      <c r="C2329" s="12" t="s">
        <v>114</v>
      </c>
      <c r="D2329" s="58">
        <v>2777</v>
      </c>
      <c r="E2329" s="60">
        <v>1.86</v>
      </c>
      <c r="F2329" s="49"/>
      <c r="G2329" s="49"/>
    </row>
    <row r="2330" spans="1:7" x14ac:dyDescent="0.25">
      <c r="A2330" s="47">
        <v>2016</v>
      </c>
      <c r="B2330" s="12" t="s">
        <v>113</v>
      </c>
      <c r="C2330" s="12" t="s">
        <v>114</v>
      </c>
      <c r="D2330" s="13">
        <v>2805</v>
      </c>
      <c r="E2330" s="14">
        <v>1.88</v>
      </c>
      <c r="F2330" s="49"/>
      <c r="G2330" s="49"/>
    </row>
    <row r="2331" spans="1:7" x14ac:dyDescent="0.25">
      <c r="A2331" s="47">
        <v>2017</v>
      </c>
      <c r="B2331" s="12" t="s">
        <v>113</v>
      </c>
      <c r="C2331" s="12" t="s">
        <v>114</v>
      </c>
      <c r="D2331" s="7">
        <v>2727</v>
      </c>
      <c r="E2331" s="8">
        <v>1.81</v>
      </c>
      <c r="F2331" s="52"/>
      <c r="G2331" s="50"/>
    </row>
    <row r="2332" spans="1:7" x14ac:dyDescent="0.25">
      <c r="A2332" s="47">
        <v>2018</v>
      </c>
      <c r="B2332" s="2" t="s">
        <v>113</v>
      </c>
      <c r="C2332" s="2" t="s">
        <v>114</v>
      </c>
      <c r="D2332" s="7">
        <v>2569</v>
      </c>
      <c r="E2332" s="8">
        <v>1.7</v>
      </c>
      <c r="F2332" s="52"/>
      <c r="G2332" s="50"/>
    </row>
    <row r="2333" spans="1:7" x14ac:dyDescent="0.25">
      <c r="A2333" s="47">
        <v>2019</v>
      </c>
      <c r="B2333" s="2" t="s">
        <v>113</v>
      </c>
      <c r="C2333" s="2" t="s">
        <v>114</v>
      </c>
      <c r="D2333" s="7">
        <v>2591</v>
      </c>
      <c r="E2333" s="8">
        <v>1.71</v>
      </c>
      <c r="F2333" s="49"/>
      <c r="G2333" s="50"/>
    </row>
    <row r="2334" spans="1:7" x14ac:dyDescent="0.25">
      <c r="A2334" s="47">
        <v>2020</v>
      </c>
      <c r="B2334" s="2" t="s">
        <v>113</v>
      </c>
      <c r="C2334" s="2" t="s">
        <v>114</v>
      </c>
      <c r="D2334" s="3">
        <v>2405</v>
      </c>
      <c r="E2334" s="4">
        <v>1.59</v>
      </c>
      <c r="F2334" s="52"/>
      <c r="G2334" s="50"/>
    </row>
    <row r="2335" spans="1:7" x14ac:dyDescent="0.25">
      <c r="A2335" s="47">
        <v>2021</v>
      </c>
      <c r="B2335" s="47" t="s">
        <v>113</v>
      </c>
      <c r="C2335" s="47" t="s">
        <v>114</v>
      </c>
      <c r="D2335" s="58">
        <v>2525</v>
      </c>
      <c r="E2335" s="60">
        <v>1.56</v>
      </c>
      <c r="F2335" s="52"/>
      <c r="G2335" s="50"/>
    </row>
    <row r="2336" spans="1:7" x14ac:dyDescent="0.25">
      <c r="A2336" s="47">
        <v>2022</v>
      </c>
      <c r="B2336" s="47" t="s">
        <v>113</v>
      </c>
      <c r="C2336" s="47" t="s">
        <v>114</v>
      </c>
      <c r="D2336" s="58">
        <v>2474</v>
      </c>
      <c r="E2336" s="61">
        <v>1.53</v>
      </c>
      <c r="F2336" s="49"/>
      <c r="G2336" s="55"/>
    </row>
    <row r="2337" spans="1:7" x14ac:dyDescent="0.25">
      <c r="A2337" s="47">
        <v>2023</v>
      </c>
      <c r="B2337" s="47" t="s">
        <v>113</v>
      </c>
      <c r="C2337" s="47" t="s">
        <v>114</v>
      </c>
      <c r="D2337" s="58">
        <v>2293</v>
      </c>
      <c r="E2337" s="47">
        <v>1.39</v>
      </c>
      <c r="F2337" s="49">
        <v>8.1</v>
      </c>
      <c r="G2337" s="49">
        <v>48.1</v>
      </c>
    </row>
    <row r="2338" spans="1:7" x14ac:dyDescent="0.25">
      <c r="A2338" s="47">
        <v>2015</v>
      </c>
      <c r="B2338" s="12" t="s">
        <v>117</v>
      </c>
      <c r="C2338" s="12" t="s">
        <v>118</v>
      </c>
      <c r="D2338" s="58">
        <v>3563</v>
      </c>
      <c r="E2338" s="60">
        <v>1.94</v>
      </c>
      <c r="F2338" s="49"/>
      <c r="G2338" s="49"/>
    </row>
    <row r="2339" spans="1:7" x14ac:dyDescent="0.25">
      <c r="A2339" s="47">
        <v>2016</v>
      </c>
      <c r="B2339" s="12" t="s">
        <v>117</v>
      </c>
      <c r="C2339" s="12" t="s">
        <v>118</v>
      </c>
      <c r="D2339" s="13">
        <v>3434</v>
      </c>
      <c r="E2339" s="14">
        <v>1.88</v>
      </c>
      <c r="F2339" s="49"/>
      <c r="G2339" s="49"/>
    </row>
    <row r="2340" spans="1:7" x14ac:dyDescent="0.25">
      <c r="A2340" s="47">
        <v>2017</v>
      </c>
      <c r="B2340" s="12" t="s">
        <v>117</v>
      </c>
      <c r="C2340" s="12" t="s">
        <v>118</v>
      </c>
      <c r="D2340" s="7">
        <v>3366</v>
      </c>
      <c r="E2340" s="8">
        <v>1.84</v>
      </c>
      <c r="F2340" s="52"/>
      <c r="G2340" s="50"/>
    </row>
    <row r="2341" spans="1:7" x14ac:dyDescent="0.25">
      <c r="A2341" s="47">
        <v>2018</v>
      </c>
      <c r="B2341" s="2" t="s">
        <v>117</v>
      </c>
      <c r="C2341" s="2" t="s">
        <v>118</v>
      </c>
      <c r="D2341" s="7">
        <v>3242</v>
      </c>
      <c r="E2341" s="8">
        <v>1.76</v>
      </c>
      <c r="F2341" s="52"/>
      <c r="G2341" s="50"/>
    </row>
    <row r="2342" spans="1:7" x14ac:dyDescent="0.25">
      <c r="A2342" s="47">
        <v>2019</v>
      </c>
      <c r="B2342" s="2" t="s">
        <v>117</v>
      </c>
      <c r="C2342" s="2" t="s">
        <v>118</v>
      </c>
      <c r="D2342" s="7">
        <v>3150</v>
      </c>
      <c r="E2342" s="8">
        <v>1.71</v>
      </c>
      <c r="F2342" s="49"/>
      <c r="G2342" s="50"/>
    </row>
    <row r="2343" spans="1:7" x14ac:dyDescent="0.25">
      <c r="A2343" s="47">
        <v>2020</v>
      </c>
      <c r="B2343" s="2" t="s">
        <v>117</v>
      </c>
      <c r="C2343" s="2" t="s">
        <v>118</v>
      </c>
      <c r="D2343" s="3">
        <v>2958</v>
      </c>
      <c r="E2343" s="4">
        <v>1.6</v>
      </c>
      <c r="F2343" s="52"/>
      <c r="G2343" s="50"/>
    </row>
    <row r="2344" spans="1:7" x14ac:dyDescent="0.25">
      <c r="A2344" s="47">
        <v>2021</v>
      </c>
      <c r="B2344" s="47" t="s">
        <v>117</v>
      </c>
      <c r="C2344" s="47" t="s">
        <v>118</v>
      </c>
      <c r="D2344" s="58">
        <v>3024</v>
      </c>
      <c r="E2344" s="60">
        <v>1.61</v>
      </c>
      <c r="F2344" s="52"/>
      <c r="G2344" s="50"/>
    </row>
    <row r="2345" spans="1:7" x14ac:dyDescent="0.25">
      <c r="A2345" s="47">
        <v>2022</v>
      </c>
      <c r="B2345" s="47" t="s">
        <v>117</v>
      </c>
      <c r="C2345" s="47" t="s">
        <v>118</v>
      </c>
      <c r="D2345" s="58">
        <v>2877</v>
      </c>
      <c r="E2345" s="61">
        <v>1.53</v>
      </c>
      <c r="F2345" s="49"/>
      <c r="G2345" s="55"/>
    </row>
    <row r="2346" spans="1:7" x14ac:dyDescent="0.25">
      <c r="A2346" s="47">
        <v>2023</v>
      </c>
      <c r="B2346" s="47" t="s">
        <v>117</v>
      </c>
      <c r="C2346" s="47" t="s">
        <v>118</v>
      </c>
      <c r="D2346" s="58">
        <v>2813</v>
      </c>
      <c r="E2346" s="47">
        <v>1.47</v>
      </c>
      <c r="F2346" s="49">
        <v>8.6999999999999993</v>
      </c>
      <c r="G2346" s="49">
        <v>49.8</v>
      </c>
    </row>
    <row r="2347" spans="1:7" x14ac:dyDescent="0.25">
      <c r="A2347" s="47">
        <v>2015</v>
      </c>
      <c r="B2347" s="12" t="s">
        <v>135</v>
      </c>
      <c r="C2347" s="12" t="s">
        <v>136</v>
      </c>
      <c r="D2347" s="58">
        <v>2811</v>
      </c>
      <c r="E2347" s="60">
        <v>1.92</v>
      </c>
      <c r="F2347" s="49"/>
      <c r="G2347" s="49"/>
    </row>
    <row r="2348" spans="1:7" x14ac:dyDescent="0.25">
      <c r="A2348" s="47">
        <v>2016</v>
      </c>
      <c r="B2348" s="12" t="s">
        <v>135</v>
      </c>
      <c r="C2348" s="12" t="s">
        <v>136</v>
      </c>
      <c r="D2348" s="13">
        <v>2832</v>
      </c>
      <c r="E2348" s="14">
        <v>1.92</v>
      </c>
      <c r="F2348" s="49"/>
      <c r="G2348" s="49"/>
    </row>
    <row r="2349" spans="1:7" x14ac:dyDescent="0.25">
      <c r="A2349" s="47">
        <v>2017</v>
      </c>
      <c r="B2349" s="12" t="s">
        <v>135</v>
      </c>
      <c r="C2349" s="12" t="s">
        <v>136</v>
      </c>
      <c r="D2349" s="7">
        <v>2752</v>
      </c>
      <c r="E2349" s="8">
        <v>1.83</v>
      </c>
      <c r="F2349" s="52"/>
      <c r="G2349" s="50"/>
    </row>
    <row r="2350" spans="1:7" x14ac:dyDescent="0.25">
      <c r="A2350" s="47">
        <v>2018</v>
      </c>
      <c r="B2350" s="2" t="s">
        <v>135</v>
      </c>
      <c r="C2350" s="2" t="s">
        <v>136</v>
      </c>
      <c r="D2350" s="7">
        <v>2630</v>
      </c>
      <c r="E2350" s="8">
        <v>1.74</v>
      </c>
      <c r="F2350" s="52"/>
      <c r="G2350" s="50"/>
    </row>
    <row r="2351" spans="1:7" x14ac:dyDescent="0.25">
      <c r="A2351" s="47">
        <v>2019</v>
      </c>
      <c r="B2351" s="2" t="s">
        <v>135</v>
      </c>
      <c r="C2351" s="2" t="s">
        <v>136</v>
      </c>
      <c r="D2351" s="7">
        <v>2685</v>
      </c>
      <c r="E2351" s="8">
        <v>1.76</v>
      </c>
      <c r="F2351" s="49"/>
      <c r="G2351" s="50"/>
    </row>
    <row r="2352" spans="1:7" x14ac:dyDescent="0.25">
      <c r="A2352" s="47">
        <v>2020</v>
      </c>
      <c r="B2352" s="2" t="s">
        <v>135</v>
      </c>
      <c r="C2352" s="2" t="s">
        <v>136</v>
      </c>
      <c r="D2352" s="3">
        <v>2504</v>
      </c>
      <c r="E2352" s="4">
        <v>1.64</v>
      </c>
      <c r="F2352" s="52"/>
      <c r="G2352" s="50"/>
    </row>
    <row r="2353" spans="1:7" x14ac:dyDescent="0.25">
      <c r="A2353" s="47">
        <v>2021</v>
      </c>
      <c r="B2353" s="47" t="s">
        <v>135</v>
      </c>
      <c r="C2353" s="47" t="s">
        <v>136</v>
      </c>
      <c r="D2353" s="58">
        <v>2521</v>
      </c>
      <c r="E2353" s="60">
        <v>1.63</v>
      </c>
      <c r="F2353" s="52"/>
      <c r="G2353" s="50"/>
    </row>
    <row r="2354" spans="1:7" x14ac:dyDescent="0.25">
      <c r="A2354" s="47">
        <v>2022</v>
      </c>
      <c r="B2354" s="47" t="s">
        <v>135</v>
      </c>
      <c r="C2354" s="47" t="s">
        <v>136</v>
      </c>
      <c r="D2354" s="58">
        <v>2525</v>
      </c>
      <c r="E2354" s="61">
        <v>1.64</v>
      </c>
      <c r="F2354" s="49"/>
      <c r="G2354" s="55"/>
    </row>
    <row r="2355" spans="1:7" x14ac:dyDescent="0.25">
      <c r="A2355" s="47">
        <v>2023</v>
      </c>
      <c r="B2355" s="47" t="s">
        <v>135</v>
      </c>
      <c r="C2355" s="47" t="s">
        <v>136</v>
      </c>
      <c r="D2355" s="58">
        <v>2430</v>
      </c>
      <c r="E2355" s="47">
        <v>1.57</v>
      </c>
      <c r="F2355" s="49">
        <v>9.8000000000000007</v>
      </c>
      <c r="G2355" s="49">
        <v>53.5</v>
      </c>
    </row>
    <row r="2356" spans="1:7" x14ac:dyDescent="0.25">
      <c r="A2356" s="47">
        <v>2015</v>
      </c>
      <c r="B2356" s="12" t="s">
        <v>137</v>
      </c>
      <c r="C2356" s="12" t="s">
        <v>138</v>
      </c>
      <c r="D2356" s="58">
        <v>3562</v>
      </c>
      <c r="E2356" s="60">
        <v>1.91</v>
      </c>
      <c r="F2356" s="49"/>
      <c r="G2356" s="49"/>
    </row>
    <row r="2357" spans="1:7" x14ac:dyDescent="0.25">
      <c r="A2357" s="47">
        <v>2016</v>
      </c>
      <c r="B2357" s="12" t="s">
        <v>137</v>
      </c>
      <c r="C2357" s="12" t="s">
        <v>138</v>
      </c>
      <c r="D2357" s="13">
        <v>3535</v>
      </c>
      <c r="E2357" s="14">
        <v>1.89</v>
      </c>
      <c r="F2357" s="49"/>
      <c r="G2357" s="49"/>
    </row>
    <row r="2358" spans="1:7" x14ac:dyDescent="0.25">
      <c r="A2358" s="47">
        <v>2017</v>
      </c>
      <c r="B2358" s="12" t="s">
        <v>137</v>
      </c>
      <c r="C2358" s="12" t="s">
        <v>138</v>
      </c>
      <c r="D2358" s="7">
        <v>3444</v>
      </c>
      <c r="E2358" s="8">
        <v>1.82</v>
      </c>
      <c r="F2358" s="52"/>
      <c r="G2358" s="50"/>
    </row>
    <row r="2359" spans="1:7" x14ac:dyDescent="0.25">
      <c r="A2359" s="47">
        <v>2018</v>
      </c>
      <c r="B2359" s="2" t="s">
        <v>137</v>
      </c>
      <c r="C2359" s="2" t="s">
        <v>138</v>
      </c>
      <c r="D2359" s="7">
        <v>3402</v>
      </c>
      <c r="E2359" s="8">
        <v>1.79</v>
      </c>
      <c r="F2359" s="52"/>
      <c r="G2359" s="50"/>
    </row>
    <row r="2360" spans="1:7" x14ac:dyDescent="0.25">
      <c r="A2360" s="47">
        <v>2019</v>
      </c>
      <c r="B2360" s="2" t="s">
        <v>137</v>
      </c>
      <c r="C2360" s="2" t="s">
        <v>138</v>
      </c>
      <c r="D2360" s="7">
        <v>3457</v>
      </c>
      <c r="E2360" s="8">
        <v>1.82</v>
      </c>
      <c r="F2360" s="49"/>
      <c r="G2360" s="50"/>
    </row>
    <row r="2361" spans="1:7" x14ac:dyDescent="0.25">
      <c r="A2361" s="47">
        <v>2020</v>
      </c>
      <c r="B2361" s="2" t="s">
        <v>137</v>
      </c>
      <c r="C2361" s="2" t="s">
        <v>138</v>
      </c>
      <c r="D2361" s="3">
        <v>3267</v>
      </c>
      <c r="E2361" s="4">
        <v>1.72</v>
      </c>
      <c r="F2361" s="52"/>
      <c r="G2361" s="50"/>
    </row>
    <row r="2362" spans="1:7" x14ac:dyDescent="0.25">
      <c r="A2362" s="47">
        <v>2021</v>
      </c>
      <c r="B2362" s="47" t="s">
        <v>137</v>
      </c>
      <c r="C2362" s="47" t="s">
        <v>138</v>
      </c>
      <c r="D2362" s="58">
        <v>3333</v>
      </c>
      <c r="E2362" s="60">
        <v>1.73</v>
      </c>
      <c r="F2362" s="52"/>
      <c r="G2362" s="50"/>
    </row>
    <row r="2363" spans="1:7" x14ac:dyDescent="0.25">
      <c r="A2363" s="47">
        <v>2022</v>
      </c>
      <c r="B2363" s="47" t="s">
        <v>137</v>
      </c>
      <c r="C2363" s="47" t="s">
        <v>138</v>
      </c>
      <c r="D2363" s="58">
        <v>3350</v>
      </c>
      <c r="E2363" s="61">
        <v>1.74</v>
      </c>
      <c r="F2363" s="49"/>
      <c r="G2363" s="55"/>
    </row>
    <row r="2364" spans="1:7" x14ac:dyDescent="0.25">
      <c r="A2364" s="47">
        <v>2023</v>
      </c>
      <c r="B2364" s="47" t="s">
        <v>137</v>
      </c>
      <c r="C2364" s="47" t="s">
        <v>138</v>
      </c>
      <c r="D2364" s="58">
        <v>3243</v>
      </c>
      <c r="E2364" s="47">
        <v>1.68</v>
      </c>
      <c r="F2364" s="49">
        <v>10.3</v>
      </c>
      <c r="G2364" s="49">
        <v>56.7</v>
      </c>
    </row>
    <row r="2365" spans="1:7" x14ac:dyDescent="0.25">
      <c r="A2365" s="47">
        <v>2015</v>
      </c>
      <c r="B2365" s="12" t="s">
        <v>139</v>
      </c>
      <c r="C2365" s="12" t="s">
        <v>877</v>
      </c>
      <c r="D2365" s="58">
        <v>3062</v>
      </c>
      <c r="E2365" s="60">
        <v>1.94</v>
      </c>
      <c r="F2365" s="49"/>
      <c r="G2365" s="49"/>
    </row>
    <row r="2366" spans="1:7" x14ac:dyDescent="0.25">
      <c r="A2366" s="47">
        <v>2016</v>
      </c>
      <c r="B2366" s="12" t="s">
        <v>139</v>
      </c>
      <c r="C2366" s="12" t="s">
        <v>140</v>
      </c>
      <c r="D2366" s="13">
        <v>3104</v>
      </c>
      <c r="E2366" s="14">
        <v>1.96</v>
      </c>
      <c r="F2366" s="49"/>
      <c r="G2366" s="49"/>
    </row>
    <row r="2367" spans="1:7" x14ac:dyDescent="0.25">
      <c r="A2367" s="47">
        <v>2017</v>
      </c>
      <c r="B2367" s="12" t="s">
        <v>139</v>
      </c>
      <c r="C2367" s="12" t="s">
        <v>140</v>
      </c>
      <c r="D2367" s="7">
        <v>3084</v>
      </c>
      <c r="E2367" s="8">
        <v>1.92</v>
      </c>
      <c r="F2367" s="52"/>
      <c r="G2367" s="50"/>
    </row>
    <row r="2368" spans="1:7" x14ac:dyDescent="0.25">
      <c r="A2368" s="47">
        <v>2018</v>
      </c>
      <c r="B2368" s="2" t="s">
        <v>139</v>
      </c>
      <c r="C2368" s="2" t="s">
        <v>140</v>
      </c>
      <c r="D2368" s="7">
        <v>2940</v>
      </c>
      <c r="E2368" s="8">
        <v>1.82</v>
      </c>
      <c r="F2368" s="52"/>
      <c r="G2368" s="50"/>
    </row>
    <row r="2369" spans="1:7" x14ac:dyDescent="0.25">
      <c r="A2369" s="47">
        <v>2019</v>
      </c>
      <c r="B2369" s="2" t="s">
        <v>139</v>
      </c>
      <c r="C2369" s="2" t="s">
        <v>140</v>
      </c>
      <c r="D2369" s="7">
        <v>2817</v>
      </c>
      <c r="E2369" s="8">
        <v>1.75</v>
      </c>
      <c r="F2369" s="49"/>
      <c r="G2369" s="50"/>
    </row>
    <row r="2370" spans="1:7" x14ac:dyDescent="0.25">
      <c r="A2370" s="47">
        <v>2020</v>
      </c>
      <c r="B2370" s="2" t="s">
        <v>139</v>
      </c>
      <c r="C2370" s="2" t="s">
        <v>140</v>
      </c>
      <c r="D2370" s="3">
        <v>2736</v>
      </c>
      <c r="E2370" s="4">
        <v>1.69</v>
      </c>
      <c r="F2370" s="52"/>
      <c r="G2370" s="50"/>
    </row>
    <row r="2371" spans="1:7" x14ac:dyDescent="0.25">
      <c r="A2371" s="47">
        <v>2021</v>
      </c>
      <c r="B2371" s="47" t="s">
        <v>139</v>
      </c>
      <c r="C2371" s="47" t="s">
        <v>140</v>
      </c>
      <c r="D2371" s="58">
        <v>2814</v>
      </c>
      <c r="E2371" s="60">
        <v>1.69</v>
      </c>
      <c r="F2371" s="52"/>
      <c r="G2371" s="50"/>
    </row>
    <row r="2372" spans="1:7" x14ac:dyDescent="0.25">
      <c r="A2372" s="47">
        <v>2022</v>
      </c>
      <c r="B2372" s="47" t="s">
        <v>139</v>
      </c>
      <c r="C2372" s="47" t="s">
        <v>140</v>
      </c>
      <c r="D2372" s="58">
        <v>2811</v>
      </c>
      <c r="E2372" s="61">
        <v>1.68</v>
      </c>
      <c r="F2372" s="49"/>
      <c r="G2372" s="55"/>
    </row>
    <row r="2373" spans="1:7" x14ac:dyDescent="0.25">
      <c r="A2373" s="47">
        <v>2023</v>
      </c>
      <c r="B2373" s="47" t="s">
        <v>139</v>
      </c>
      <c r="C2373" s="47" t="s">
        <v>140</v>
      </c>
      <c r="D2373" s="58">
        <v>2747</v>
      </c>
      <c r="E2373" s="47">
        <v>1.62</v>
      </c>
      <c r="F2373" s="49">
        <v>10.1</v>
      </c>
      <c r="G2373" s="49">
        <v>54.7</v>
      </c>
    </row>
    <row r="2374" spans="1:7" x14ac:dyDescent="0.25">
      <c r="A2374" s="47">
        <v>2015</v>
      </c>
      <c r="B2374" s="12" t="s">
        <v>141</v>
      </c>
      <c r="C2374" s="12" t="s">
        <v>142</v>
      </c>
      <c r="D2374" s="58">
        <v>6582</v>
      </c>
      <c r="E2374" s="60">
        <v>1.62</v>
      </c>
      <c r="F2374" s="49"/>
      <c r="G2374" s="49"/>
    </row>
    <row r="2375" spans="1:7" x14ac:dyDescent="0.25">
      <c r="A2375" s="47">
        <v>2016</v>
      </c>
      <c r="B2375" s="12" t="s">
        <v>141</v>
      </c>
      <c r="C2375" s="12" t="s">
        <v>142</v>
      </c>
      <c r="D2375" s="13">
        <v>6532</v>
      </c>
      <c r="E2375" s="14">
        <v>1.58</v>
      </c>
      <c r="F2375" s="49"/>
      <c r="G2375" s="49"/>
    </row>
    <row r="2376" spans="1:7" x14ac:dyDescent="0.25">
      <c r="A2376" s="47">
        <v>2017</v>
      </c>
      <c r="B2376" s="12" t="s">
        <v>141</v>
      </c>
      <c r="C2376" s="12" t="s">
        <v>142</v>
      </c>
      <c r="D2376" s="7">
        <v>6491</v>
      </c>
      <c r="E2376" s="8">
        <v>1.55</v>
      </c>
      <c r="F2376" s="52"/>
      <c r="G2376" s="50"/>
    </row>
    <row r="2377" spans="1:7" x14ac:dyDescent="0.25">
      <c r="A2377" s="47">
        <v>2018</v>
      </c>
      <c r="B2377" s="2" t="s">
        <v>141</v>
      </c>
      <c r="C2377" s="2" t="s">
        <v>142</v>
      </c>
      <c r="D2377" s="7">
        <v>6080</v>
      </c>
      <c r="E2377" s="8">
        <v>1.42</v>
      </c>
      <c r="F2377" s="52"/>
      <c r="G2377" s="50"/>
    </row>
    <row r="2378" spans="1:7" x14ac:dyDescent="0.25">
      <c r="A2378" s="47">
        <v>2019</v>
      </c>
      <c r="B2378" s="2" t="s">
        <v>141</v>
      </c>
      <c r="C2378" s="2" t="s">
        <v>142</v>
      </c>
      <c r="D2378" s="7">
        <v>5923</v>
      </c>
      <c r="E2378" s="8">
        <v>1.38</v>
      </c>
      <c r="F2378" s="49"/>
      <c r="G2378" s="50"/>
    </row>
    <row r="2379" spans="1:7" x14ac:dyDescent="0.25">
      <c r="A2379" s="47">
        <v>2020</v>
      </c>
      <c r="B2379" s="2" t="s">
        <v>141</v>
      </c>
      <c r="C2379" s="2" t="s">
        <v>142</v>
      </c>
      <c r="D2379" s="3">
        <v>5763</v>
      </c>
      <c r="E2379" s="4">
        <v>1.32</v>
      </c>
      <c r="F2379" s="52"/>
      <c r="G2379" s="50"/>
    </row>
    <row r="2380" spans="1:7" x14ac:dyDescent="0.25">
      <c r="A2380" s="47">
        <v>2021</v>
      </c>
      <c r="B2380" s="47" t="s">
        <v>141</v>
      </c>
      <c r="C2380" s="47" t="s">
        <v>142</v>
      </c>
      <c r="D2380" s="58">
        <v>5723</v>
      </c>
      <c r="E2380" s="60">
        <v>1.44</v>
      </c>
      <c r="F2380" s="52"/>
      <c r="G2380" s="50"/>
    </row>
    <row r="2381" spans="1:7" x14ac:dyDescent="0.25">
      <c r="A2381" s="47">
        <v>2022</v>
      </c>
      <c r="B2381" s="47" t="s">
        <v>141</v>
      </c>
      <c r="C2381" s="47" t="s">
        <v>142</v>
      </c>
      <c r="D2381" s="58">
        <v>5705</v>
      </c>
      <c r="E2381" s="61">
        <v>1.39</v>
      </c>
      <c r="F2381" s="49"/>
      <c r="G2381" s="55"/>
    </row>
    <row r="2382" spans="1:7" x14ac:dyDescent="0.25">
      <c r="A2382" s="47">
        <v>2023</v>
      </c>
      <c r="B2382" s="47" t="s">
        <v>141</v>
      </c>
      <c r="C2382" s="47" t="s">
        <v>142</v>
      </c>
      <c r="D2382" s="58">
        <v>5649</v>
      </c>
      <c r="E2382" s="47">
        <v>1.34</v>
      </c>
      <c r="F2382" s="49">
        <v>9.9</v>
      </c>
      <c r="G2382" s="49">
        <v>45.5</v>
      </c>
    </row>
    <row r="2383" spans="1:7" x14ac:dyDescent="0.25">
      <c r="A2383" s="47">
        <v>2015</v>
      </c>
      <c r="B2383" s="12" t="s">
        <v>33</v>
      </c>
      <c r="C2383" s="12" t="s">
        <v>34</v>
      </c>
      <c r="D2383" s="58">
        <v>3329</v>
      </c>
      <c r="E2383" s="60">
        <v>1.55</v>
      </c>
      <c r="F2383" s="49"/>
      <c r="G2383" s="49"/>
    </row>
    <row r="2384" spans="1:7" x14ac:dyDescent="0.25">
      <c r="A2384" s="47">
        <v>2016</v>
      </c>
      <c r="B2384" s="12" t="s">
        <v>33</v>
      </c>
      <c r="C2384" s="12" t="s">
        <v>34</v>
      </c>
      <c r="D2384" s="13">
        <v>3393</v>
      </c>
      <c r="E2384" s="14">
        <v>1.56</v>
      </c>
      <c r="F2384" s="49"/>
      <c r="G2384" s="49"/>
    </row>
    <row r="2385" spans="1:7" x14ac:dyDescent="0.25">
      <c r="A2385" s="47">
        <v>2017</v>
      </c>
      <c r="B2385" s="12" t="s">
        <v>33</v>
      </c>
      <c r="C2385" s="12" t="s">
        <v>34</v>
      </c>
      <c r="D2385" s="7">
        <v>3266</v>
      </c>
      <c r="E2385" s="8">
        <v>1.49</v>
      </c>
      <c r="F2385" s="52"/>
      <c r="G2385" s="50"/>
    </row>
    <row r="2386" spans="1:7" x14ac:dyDescent="0.25">
      <c r="A2386" s="47">
        <v>2018</v>
      </c>
      <c r="B2386" s="2" t="s">
        <v>33</v>
      </c>
      <c r="C2386" s="2" t="s">
        <v>34</v>
      </c>
      <c r="D2386" s="7">
        <v>3205</v>
      </c>
      <c r="E2386" s="8">
        <v>1.44</v>
      </c>
      <c r="F2386" s="52"/>
      <c r="G2386" s="50"/>
    </row>
    <row r="2387" spans="1:7" x14ac:dyDescent="0.25">
      <c r="A2387" s="47">
        <v>2019</v>
      </c>
      <c r="B2387" s="2" t="s">
        <v>33</v>
      </c>
      <c r="C2387" s="2" t="s">
        <v>34</v>
      </c>
      <c r="D2387" s="7">
        <v>3096</v>
      </c>
      <c r="E2387" s="8">
        <v>1.37</v>
      </c>
      <c r="F2387" s="49"/>
      <c r="G2387" s="50"/>
    </row>
    <row r="2388" spans="1:7" x14ac:dyDescent="0.25">
      <c r="A2388" s="47">
        <v>2020</v>
      </c>
      <c r="B2388" s="2" t="s">
        <v>33</v>
      </c>
      <c r="C2388" s="2" t="s">
        <v>34</v>
      </c>
      <c r="D2388" s="3">
        <v>3026</v>
      </c>
      <c r="E2388" s="4">
        <v>1.33</v>
      </c>
      <c r="F2388" s="52"/>
      <c r="G2388" s="50"/>
    </row>
    <row r="2389" spans="1:7" x14ac:dyDescent="0.25">
      <c r="A2389" s="47">
        <v>2021</v>
      </c>
      <c r="B2389" s="47" t="s">
        <v>33</v>
      </c>
      <c r="C2389" s="47" t="s">
        <v>34</v>
      </c>
      <c r="D2389" s="58">
        <v>2983</v>
      </c>
      <c r="E2389" s="60">
        <v>1.32</v>
      </c>
      <c r="F2389" s="52"/>
      <c r="G2389" s="50"/>
    </row>
    <row r="2390" spans="1:7" x14ac:dyDescent="0.25">
      <c r="A2390" s="47">
        <v>2022</v>
      </c>
      <c r="B2390" s="47" t="s">
        <v>33</v>
      </c>
      <c r="C2390" s="47" t="s">
        <v>34</v>
      </c>
      <c r="D2390" s="58">
        <v>3070</v>
      </c>
      <c r="E2390" s="61">
        <v>1.32</v>
      </c>
      <c r="F2390" s="49"/>
      <c r="G2390" s="55"/>
    </row>
    <row r="2391" spans="1:7" x14ac:dyDescent="0.25">
      <c r="A2391" s="47">
        <v>2023</v>
      </c>
      <c r="B2391" s="47" t="s">
        <v>33</v>
      </c>
      <c r="C2391" s="47" t="s">
        <v>34</v>
      </c>
      <c r="D2391" s="58">
        <v>3008</v>
      </c>
      <c r="E2391" s="47">
        <v>1.27</v>
      </c>
      <c r="F2391" s="49">
        <v>9.6</v>
      </c>
      <c r="G2391" s="49">
        <v>40.4</v>
      </c>
    </row>
    <row r="2392" spans="1:7" x14ac:dyDescent="0.25">
      <c r="A2392" s="47">
        <v>2015</v>
      </c>
      <c r="B2392" s="12" t="s">
        <v>35</v>
      </c>
      <c r="C2392" s="12" t="s">
        <v>36</v>
      </c>
      <c r="D2392" s="58">
        <v>2207</v>
      </c>
      <c r="E2392" s="60">
        <v>1.77</v>
      </c>
      <c r="F2392" s="49"/>
      <c r="G2392" s="49"/>
    </row>
    <row r="2393" spans="1:7" x14ac:dyDescent="0.25">
      <c r="A2393" s="47">
        <v>2016</v>
      </c>
      <c r="B2393" s="12" t="s">
        <v>35</v>
      </c>
      <c r="C2393" s="12" t="s">
        <v>36</v>
      </c>
      <c r="D2393" s="13">
        <v>2254</v>
      </c>
      <c r="E2393" s="14">
        <v>1.8</v>
      </c>
      <c r="F2393" s="49"/>
      <c r="G2393" s="49"/>
    </row>
    <row r="2394" spans="1:7" x14ac:dyDescent="0.25">
      <c r="A2394" s="47">
        <v>2017</v>
      </c>
      <c r="B2394" s="12" t="s">
        <v>35</v>
      </c>
      <c r="C2394" s="12" t="s">
        <v>36</v>
      </c>
      <c r="D2394" s="7">
        <v>2227</v>
      </c>
      <c r="E2394" s="8">
        <v>1.77</v>
      </c>
      <c r="F2394" s="52"/>
      <c r="G2394" s="50"/>
    </row>
    <row r="2395" spans="1:7" x14ac:dyDescent="0.25">
      <c r="A2395" s="47">
        <v>2018</v>
      </c>
      <c r="B2395" s="2" t="s">
        <v>35</v>
      </c>
      <c r="C2395" s="2" t="s">
        <v>36</v>
      </c>
      <c r="D2395" s="7">
        <v>2194</v>
      </c>
      <c r="E2395" s="8">
        <v>1.72</v>
      </c>
      <c r="F2395" s="52"/>
      <c r="G2395" s="50"/>
    </row>
    <row r="2396" spans="1:7" x14ac:dyDescent="0.25">
      <c r="A2396" s="47">
        <v>2019</v>
      </c>
      <c r="B2396" s="2" t="s">
        <v>35</v>
      </c>
      <c r="C2396" s="2" t="s">
        <v>36</v>
      </c>
      <c r="D2396" s="7">
        <v>2133</v>
      </c>
      <c r="E2396" s="8">
        <v>1.67</v>
      </c>
      <c r="F2396" s="49"/>
      <c r="G2396" s="50"/>
    </row>
    <row r="2397" spans="1:7" x14ac:dyDescent="0.25">
      <c r="A2397" s="47">
        <v>2020</v>
      </c>
      <c r="B2397" s="2" t="s">
        <v>35</v>
      </c>
      <c r="C2397" s="2" t="s">
        <v>36</v>
      </c>
      <c r="D2397" s="3">
        <v>2008</v>
      </c>
      <c r="E2397" s="4">
        <v>1.57</v>
      </c>
      <c r="F2397" s="52"/>
      <c r="G2397" s="50"/>
    </row>
    <row r="2398" spans="1:7" x14ac:dyDescent="0.25">
      <c r="A2398" s="47">
        <v>2021</v>
      </c>
      <c r="B2398" s="47" t="s">
        <v>35</v>
      </c>
      <c r="C2398" s="47" t="s">
        <v>36</v>
      </c>
      <c r="D2398" s="58">
        <v>2013</v>
      </c>
      <c r="E2398" s="60">
        <v>1.54</v>
      </c>
      <c r="F2398" s="52"/>
      <c r="G2398" s="50"/>
    </row>
    <row r="2399" spans="1:7" x14ac:dyDescent="0.25">
      <c r="A2399" s="47">
        <v>2022</v>
      </c>
      <c r="B2399" s="47" t="s">
        <v>35</v>
      </c>
      <c r="C2399" s="47" t="s">
        <v>36</v>
      </c>
      <c r="D2399" s="58">
        <v>1898</v>
      </c>
      <c r="E2399" s="61">
        <v>1.45</v>
      </c>
      <c r="F2399" s="49"/>
      <c r="G2399" s="55"/>
    </row>
    <row r="2400" spans="1:7" x14ac:dyDescent="0.25">
      <c r="A2400" s="47">
        <v>2023</v>
      </c>
      <c r="B2400" s="47" t="s">
        <v>35</v>
      </c>
      <c r="C2400" s="47" t="s">
        <v>36</v>
      </c>
      <c r="D2400" s="58">
        <v>1815</v>
      </c>
      <c r="E2400" s="47">
        <v>1.39</v>
      </c>
      <c r="F2400" s="49">
        <v>8.6</v>
      </c>
      <c r="G2400" s="49">
        <v>47.1</v>
      </c>
    </row>
    <row r="2401" spans="1:7" x14ac:dyDescent="0.25">
      <c r="A2401" s="47">
        <v>2015</v>
      </c>
      <c r="B2401" s="12" t="s">
        <v>37</v>
      </c>
      <c r="C2401" s="12" t="s">
        <v>38</v>
      </c>
      <c r="D2401" s="58">
        <v>1647</v>
      </c>
      <c r="E2401" s="60">
        <v>1.81</v>
      </c>
      <c r="F2401" s="49"/>
      <c r="G2401" s="49"/>
    </row>
    <row r="2402" spans="1:7" x14ac:dyDescent="0.25">
      <c r="A2402" s="47">
        <v>2016</v>
      </c>
      <c r="B2402" s="12" t="s">
        <v>37</v>
      </c>
      <c r="C2402" s="12" t="s">
        <v>38</v>
      </c>
      <c r="D2402" s="13">
        <v>1687</v>
      </c>
      <c r="E2402" s="14">
        <v>1.85</v>
      </c>
      <c r="F2402" s="49"/>
      <c r="G2402" s="49"/>
    </row>
    <row r="2403" spans="1:7" x14ac:dyDescent="0.25">
      <c r="A2403" s="47">
        <v>2017</v>
      </c>
      <c r="B2403" s="12" t="s">
        <v>37</v>
      </c>
      <c r="C2403" s="12" t="s">
        <v>38</v>
      </c>
      <c r="D2403" s="7">
        <v>1568</v>
      </c>
      <c r="E2403" s="8">
        <v>1.71</v>
      </c>
      <c r="F2403" s="52"/>
      <c r="G2403" s="50"/>
    </row>
    <row r="2404" spans="1:7" x14ac:dyDescent="0.25">
      <c r="A2404" s="47">
        <v>2018</v>
      </c>
      <c r="B2404" s="2" t="s">
        <v>37</v>
      </c>
      <c r="C2404" s="2" t="s">
        <v>38</v>
      </c>
      <c r="D2404" s="7">
        <v>1528</v>
      </c>
      <c r="E2404" s="8">
        <v>1.65</v>
      </c>
      <c r="F2404" s="52"/>
      <c r="G2404" s="50"/>
    </row>
    <row r="2405" spans="1:7" x14ac:dyDescent="0.25">
      <c r="A2405" s="47">
        <v>2019</v>
      </c>
      <c r="B2405" s="2" t="s">
        <v>37</v>
      </c>
      <c r="C2405" s="2" t="s">
        <v>38</v>
      </c>
      <c r="D2405" s="7">
        <v>1470</v>
      </c>
      <c r="E2405" s="8">
        <v>1.58</v>
      </c>
      <c r="F2405" s="49"/>
      <c r="G2405" s="50"/>
    </row>
    <row r="2406" spans="1:7" x14ac:dyDescent="0.25">
      <c r="A2406" s="47">
        <v>2020</v>
      </c>
      <c r="B2406" s="2" t="s">
        <v>37</v>
      </c>
      <c r="C2406" s="2" t="s">
        <v>38</v>
      </c>
      <c r="D2406" s="3">
        <v>1442</v>
      </c>
      <c r="E2406" s="4">
        <v>1.56</v>
      </c>
      <c r="F2406" s="52"/>
      <c r="G2406" s="50"/>
    </row>
    <row r="2407" spans="1:7" x14ac:dyDescent="0.25">
      <c r="A2407" s="47">
        <v>2021</v>
      </c>
      <c r="B2407" s="47" t="s">
        <v>37</v>
      </c>
      <c r="C2407" s="47" t="s">
        <v>38</v>
      </c>
      <c r="D2407" s="58">
        <v>1457</v>
      </c>
      <c r="E2407" s="60">
        <v>1.61</v>
      </c>
      <c r="F2407" s="52"/>
      <c r="G2407" s="50"/>
    </row>
    <row r="2408" spans="1:7" x14ac:dyDescent="0.25">
      <c r="A2408" s="47">
        <v>2022</v>
      </c>
      <c r="B2408" s="47" t="s">
        <v>37</v>
      </c>
      <c r="C2408" s="47" t="s">
        <v>38</v>
      </c>
      <c r="D2408" s="58">
        <v>1436</v>
      </c>
      <c r="E2408" s="61">
        <v>1.6</v>
      </c>
      <c r="F2408" s="49"/>
      <c r="G2408" s="55"/>
    </row>
    <row r="2409" spans="1:7" x14ac:dyDescent="0.25">
      <c r="A2409" s="47">
        <v>2023</v>
      </c>
      <c r="B2409" s="47" t="s">
        <v>37</v>
      </c>
      <c r="C2409" s="47" t="s">
        <v>38</v>
      </c>
      <c r="D2409" s="58">
        <v>1396</v>
      </c>
      <c r="E2409" s="47">
        <v>1.55</v>
      </c>
      <c r="F2409" s="49">
        <v>9.4</v>
      </c>
      <c r="G2409" s="49">
        <v>52.2</v>
      </c>
    </row>
    <row r="2410" spans="1:7" x14ac:dyDescent="0.25">
      <c r="A2410" s="47">
        <v>2015</v>
      </c>
      <c r="B2410" s="12" t="s">
        <v>39</v>
      </c>
      <c r="C2410" s="12" t="s">
        <v>40</v>
      </c>
      <c r="D2410" s="58">
        <v>2889</v>
      </c>
      <c r="E2410" s="60">
        <v>1.62</v>
      </c>
      <c r="F2410" s="49"/>
      <c r="G2410" s="49"/>
    </row>
    <row r="2411" spans="1:7" x14ac:dyDescent="0.25">
      <c r="A2411" s="47">
        <v>2016</v>
      </c>
      <c r="B2411" s="12" t="s">
        <v>39</v>
      </c>
      <c r="C2411" s="12" t="s">
        <v>40</v>
      </c>
      <c r="D2411" s="13">
        <v>2986</v>
      </c>
      <c r="E2411" s="14">
        <v>1.67</v>
      </c>
      <c r="F2411" s="49"/>
      <c r="G2411" s="49"/>
    </row>
    <row r="2412" spans="1:7" x14ac:dyDescent="0.25">
      <c r="A2412" s="47">
        <v>2017</v>
      </c>
      <c r="B2412" s="12" t="s">
        <v>39</v>
      </c>
      <c r="C2412" s="12" t="s">
        <v>40</v>
      </c>
      <c r="D2412" s="7">
        <v>2903</v>
      </c>
      <c r="E2412" s="8">
        <v>1.63</v>
      </c>
      <c r="F2412" s="52"/>
      <c r="G2412" s="50"/>
    </row>
    <row r="2413" spans="1:7" x14ac:dyDescent="0.25">
      <c r="A2413" s="47">
        <v>2018</v>
      </c>
      <c r="B2413" s="2" t="s">
        <v>39</v>
      </c>
      <c r="C2413" s="2" t="s">
        <v>40</v>
      </c>
      <c r="D2413" s="7">
        <v>2758</v>
      </c>
      <c r="E2413" s="8">
        <v>1.54</v>
      </c>
      <c r="F2413" s="52"/>
      <c r="G2413" s="50"/>
    </row>
    <row r="2414" spans="1:7" x14ac:dyDescent="0.25">
      <c r="A2414" s="47">
        <v>2019</v>
      </c>
      <c r="B2414" s="2" t="s">
        <v>39</v>
      </c>
      <c r="C2414" s="2" t="s">
        <v>40</v>
      </c>
      <c r="D2414" s="7">
        <v>2608</v>
      </c>
      <c r="E2414" s="8">
        <v>1.46</v>
      </c>
      <c r="F2414" s="49"/>
      <c r="G2414" s="50"/>
    </row>
    <row r="2415" spans="1:7" x14ac:dyDescent="0.25">
      <c r="A2415" s="47">
        <v>2020</v>
      </c>
      <c r="B2415" s="2" t="s">
        <v>39</v>
      </c>
      <c r="C2415" s="2" t="s">
        <v>40</v>
      </c>
      <c r="D2415" s="3">
        <v>2623</v>
      </c>
      <c r="E2415" s="4">
        <v>1.46</v>
      </c>
      <c r="F2415" s="52"/>
      <c r="G2415" s="50"/>
    </row>
    <row r="2416" spans="1:7" x14ac:dyDescent="0.25">
      <c r="A2416" s="47">
        <v>2021</v>
      </c>
      <c r="B2416" s="47" t="s">
        <v>39</v>
      </c>
      <c r="C2416" s="47" t="s">
        <v>40</v>
      </c>
      <c r="D2416" s="58">
        <v>2679</v>
      </c>
      <c r="E2416" s="60">
        <v>1.55</v>
      </c>
      <c r="F2416" s="52"/>
      <c r="G2416" s="50"/>
    </row>
    <row r="2417" spans="1:7" x14ac:dyDescent="0.25">
      <c r="A2417" s="47">
        <v>2022</v>
      </c>
      <c r="B2417" s="47" t="s">
        <v>39</v>
      </c>
      <c r="C2417" s="47" t="s">
        <v>40</v>
      </c>
      <c r="D2417" s="58">
        <v>2593</v>
      </c>
      <c r="E2417" s="61">
        <v>1.5</v>
      </c>
      <c r="F2417" s="49"/>
      <c r="G2417" s="55"/>
    </row>
    <row r="2418" spans="1:7" x14ac:dyDescent="0.25">
      <c r="A2418" s="47">
        <v>2023</v>
      </c>
      <c r="B2418" s="47" t="s">
        <v>39</v>
      </c>
      <c r="C2418" s="47" t="s">
        <v>40</v>
      </c>
      <c r="D2418" s="58">
        <v>2641</v>
      </c>
      <c r="E2418" s="47">
        <v>1.5</v>
      </c>
      <c r="F2418" s="49">
        <v>9.4</v>
      </c>
      <c r="G2418" s="49">
        <v>50.6</v>
      </c>
    </row>
    <row r="2419" spans="1:7" x14ac:dyDescent="0.25">
      <c r="A2419" s="47">
        <v>2015</v>
      </c>
      <c r="B2419" s="12" t="s">
        <v>277</v>
      </c>
      <c r="C2419" s="12" t="s">
        <v>278</v>
      </c>
      <c r="D2419" s="58">
        <v>16828</v>
      </c>
      <c r="E2419" s="60">
        <v>1.99</v>
      </c>
      <c r="F2419" s="49"/>
      <c r="G2419" s="49"/>
    </row>
    <row r="2420" spans="1:7" x14ac:dyDescent="0.25">
      <c r="A2420" s="47">
        <v>2016</v>
      </c>
      <c r="B2420" s="12" t="s">
        <v>277</v>
      </c>
      <c r="C2420" s="12" t="s">
        <v>278</v>
      </c>
      <c r="D2420" s="13">
        <v>17404</v>
      </c>
      <c r="E2420" s="14">
        <v>2.04</v>
      </c>
      <c r="F2420" s="49"/>
      <c r="G2420" s="49"/>
    </row>
    <row r="2421" spans="1:7" x14ac:dyDescent="0.25">
      <c r="A2421" s="47">
        <v>2017</v>
      </c>
      <c r="B2421" s="12" t="s">
        <v>277</v>
      </c>
      <c r="C2421" s="12" t="s">
        <v>278</v>
      </c>
      <c r="D2421" s="7">
        <v>16506</v>
      </c>
      <c r="E2421" s="8">
        <v>1.9</v>
      </c>
      <c r="F2421" s="52"/>
      <c r="G2421" s="50"/>
    </row>
    <row r="2422" spans="1:7" x14ac:dyDescent="0.25">
      <c r="A2422" s="47">
        <v>2018</v>
      </c>
      <c r="B2422" s="2" t="s">
        <v>277</v>
      </c>
      <c r="C2422" s="2" t="s">
        <v>278</v>
      </c>
      <c r="D2422" s="7">
        <v>15916</v>
      </c>
      <c r="E2422" s="8">
        <v>1.83</v>
      </c>
      <c r="F2422" s="52"/>
      <c r="G2422" s="50"/>
    </row>
    <row r="2423" spans="1:7" x14ac:dyDescent="0.25">
      <c r="A2423" s="47">
        <v>2019</v>
      </c>
      <c r="B2423" s="2" t="s">
        <v>277</v>
      </c>
      <c r="C2423" s="2" t="s">
        <v>278</v>
      </c>
      <c r="D2423" s="7">
        <v>15483</v>
      </c>
      <c r="E2423" s="8">
        <v>1.78</v>
      </c>
      <c r="F2423" s="49"/>
      <c r="G2423" s="50"/>
    </row>
    <row r="2424" spans="1:7" x14ac:dyDescent="0.25">
      <c r="A2424" s="47">
        <v>2020</v>
      </c>
      <c r="B2424" s="2" t="s">
        <v>277</v>
      </c>
      <c r="C2424" s="2" t="s">
        <v>278</v>
      </c>
      <c r="D2424" s="3">
        <v>14991</v>
      </c>
      <c r="E2424" s="4">
        <v>1.74</v>
      </c>
      <c r="F2424" s="52"/>
      <c r="G2424" s="50"/>
    </row>
    <row r="2425" spans="1:7" x14ac:dyDescent="0.25">
      <c r="A2425" s="47">
        <v>2021</v>
      </c>
      <c r="B2425" s="47" t="s">
        <v>277</v>
      </c>
      <c r="C2425" s="47" t="s">
        <v>278</v>
      </c>
      <c r="D2425" s="58">
        <v>14477</v>
      </c>
      <c r="E2425" s="60">
        <v>1.68</v>
      </c>
      <c r="F2425" s="52"/>
      <c r="G2425" s="50"/>
    </row>
    <row r="2426" spans="1:7" x14ac:dyDescent="0.25">
      <c r="A2426" s="47">
        <v>2022</v>
      </c>
      <c r="B2426" s="47" t="s">
        <v>277</v>
      </c>
      <c r="C2426" s="47" t="s">
        <v>278</v>
      </c>
      <c r="D2426" s="58">
        <v>14482</v>
      </c>
      <c r="E2426" s="61">
        <v>1.66</v>
      </c>
      <c r="F2426" s="49"/>
      <c r="G2426" s="55"/>
    </row>
    <row r="2427" spans="1:7" x14ac:dyDescent="0.25">
      <c r="A2427" s="47">
        <v>2023</v>
      </c>
      <c r="B2427" s="47" t="s">
        <v>277</v>
      </c>
      <c r="C2427" s="47" t="s">
        <v>278</v>
      </c>
      <c r="D2427" s="58">
        <v>14238</v>
      </c>
      <c r="E2427" s="47">
        <v>1.62</v>
      </c>
      <c r="F2427" s="49">
        <v>12.2</v>
      </c>
      <c r="G2427" s="49">
        <v>54.1</v>
      </c>
    </row>
    <row r="2428" spans="1:7" x14ac:dyDescent="0.25">
      <c r="A2428" s="47">
        <v>2015</v>
      </c>
      <c r="B2428" s="12" t="s">
        <v>279</v>
      </c>
      <c r="C2428" s="12" t="s">
        <v>280</v>
      </c>
      <c r="D2428" s="58">
        <v>4517</v>
      </c>
      <c r="E2428" s="60">
        <v>1.69</v>
      </c>
      <c r="F2428" s="49"/>
      <c r="G2428" s="49"/>
    </row>
    <row r="2429" spans="1:7" x14ac:dyDescent="0.25">
      <c r="A2429" s="47">
        <v>2016</v>
      </c>
      <c r="B2429" s="12" t="s">
        <v>279</v>
      </c>
      <c r="C2429" s="12" t="s">
        <v>280</v>
      </c>
      <c r="D2429" s="13">
        <v>4531</v>
      </c>
      <c r="E2429" s="14">
        <v>1.65</v>
      </c>
      <c r="F2429" s="49"/>
      <c r="G2429" s="49"/>
    </row>
    <row r="2430" spans="1:7" x14ac:dyDescent="0.25">
      <c r="A2430" s="47">
        <v>2017</v>
      </c>
      <c r="B2430" s="12" t="s">
        <v>279</v>
      </c>
      <c r="C2430" s="12" t="s">
        <v>280</v>
      </c>
      <c r="D2430" s="7">
        <v>4443</v>
      </c>
      <c r="E2430" s="8">
        <v>1.57</v>
      </c>
      <c r="F2430" s="52"/>
      <c r="G2430" s="50"/>
    </row>
    <row r="2431" spans="1:7" x14ac:dyDescent="0.25">
      <c r="A2431" s="47">
        <v>2018</v>
      </c>
      <c r="B2431" s="2" t="s">
        <v>279</v>
      </c>
      <c r="C2431" s="2" t="s">
        <v>280</v>
      </c>
      <c r="D2431" s="7">
        <v>4300</v>
      </c>
      <c r="E2431" s="8">
        <v>1.47</v>
      </c>
      <c r="F2431" s="52"/>
      <c r="G2431" s="50"/>
    </row>
    <row r="2432" spans="1:7" x14ac:dyDescent="0.25">
      <c r="A2432" s="47">
        <v>2019</v>
      </c>
      <c r="B2432" s="2" t="s">
        <v>279</v>
      </c>
      <c r="C2432" s="2" t="s">
        <v>280</v>
      </c>
      <c r="D2432" s="7">
        <v>4198</v>
      </c>
      <c r="E2432" s="8">
        <v>1.4</v>
      </c>
      <c r="F2432" s="49"/>
      <c r="G2432" s="50"/>
    </row>
    <row r="2433" spans="1:7" x14ac:dyDescent="0.25">
      <c r="A2433" s="47">
        <v>2020</v>
      </c>
      <c r="B2433" s="2" t="s">
        <v>279</v>
      </c>
      <c r="C2433" s="2" t="s">
        <v>280</v>
      </c>
      <c r="D2433" s="3">
        <v>4047</v>
      </c>
      <c r="E2433" s="4">
        <v>1.31</v>
      </c>
      <c r="F2433" s="52"/>
      <c r="G2433" s="50"/>
    </row>
    <row r="2434" spans="1:7" x14ac:dyDescent="0.25">
      <c r="A2434" s="47">
        <v>2021</v>
      </c>
      <c r="B2434" s="47" t="s">
        <v>279</v>
      </c>
      <c r="C2434" s="47" t="s">
        <v>280</v>
      </c>
      <c r="D2434" s="58">
        <v>3948</v>
      </c>
      <c r="E2434" s="60">
        <v>1.56</v>
      </c>
      <c r="F2434" s="52"/>
      <c r="G2434" s="50"/>
    </row>
    <row r="2435" spans="1:7" x14ac:dyDescent="0.25">
      <c r="A2435" s="47">
        <v>2022</v>
      </c>
      <c r="B2435" s="47" t="s">
        <v>279</v>
      </c>
      <c r="C2435" s="47" t="s">
        <v>280</v>
      </c>
      <c r="D2435" s="58">
        <v>4059</v>
      </c>
      <c r="E2435" s="61">
        <v>1.52</v>
      </c>
      <c r="F2435" s="49"/>
      <c r="G2435" s="55"/>
    </row>
    <row r="2436" spans="1:7" x14ac:dyDescent="0.25">
      <c r="A2436" s="47">
        <v>2023</v>
      </c>
      <c r="B2436" s="47" t="s">
        <v>279</v>
      </c>
      <c r="C2436" s="47" t="s">
        <v>280</v>
      </c>
      <c r="D2436" s="58">
        <v>4036</v>
      </c>
      <c r="E2436" s="47">
        <v>1.48</v>
      </c>
      <c r="F2436" s="49">
        <v>11.2</v>
      </c>
      <c r="G2436" s="49">
        <v>50.4</v>
      </c>
    </row>
    <row r="2437" spans="1:7" x14ac:dyDescent="0.25">
      <c r="A2437" s="47">
        <v>2015</v>
      </c>
      <c r="B2437" s="12" t="s">
        <v>281</v>
      </c>
      <c r="C2437" s="12" t="s">
        <v>879</v>
      </c>
      <c r="D2437" s="58">
        <v>3672</v>
      </c>
      <c r="E2437" s="60">
        <v>1.92</v>
      </c>
      <c r="F2437" s="49"/>
      <c r="G2437" s="49"/>
    </row>
    <row r="2438" spans="1:7" x14ac:dyDescent="0.25">
      <c r="A2438" s="47">
        <v>2016</v>
      </c>
      <c r="B2438" s="12" t="s">
        <v>281</v>
      </c>
      <c r="C2438" s="12" t="s">
        <v>282</v>
      </c>
      <c r="D2438" s="13">
        <v>3816</v>
      </c>
      <c r="E2438" s="14">
        <v>1.98</v>
      </c>
      <c r="F2438" s="49"/>
      <c r="G2438" s="49"/>
    </row>
    <row r="2439" spans="1:7" x14ac:dyDescent="0.25">
      <c r="A2439" s="47">
        <v>2017</v>
      </c>
      <c r="B2439" s="12" t="s">
        <v>281</v>
      </c>
      <c r="C2439" s="12" t="s">
        <v>282</v>
      </c>
      <c r="D2439" s="7">
        <v>3713</v>
      </c>
      <c r="E2439" s="8">
        <v>1.91</v>
      </c>
      <c r="F2439" s="52"/>
      <c r="G2439" s="50"/>
    </row>
    <row r="2440" spans="1:7" x14ac:dyDescent="0.25">
      <c r="A2440" s="47">
        <v>2018</v>
      </c>
      <c r="B2440" s="2" t="s">
        <v>281</v>
      </c>
      <c r="C2440" s="2" t="s">
        <v>282</v>
      </c>
      <c r="D2440" s="7">
        <v>3569</v>
      </c>
      <c r="E2440" s="8">
        <v>1.82</v>
      </c>
      <c r="F2440" s="52"/>
      <c r="G2440" s="50"/>
    </row>
    <row r="2441" spans="1:7" x14ac:dyDescent="0.25">
      <c r="A2441" s="47">
        <v>2019</v>
      </c>
      <c r="B2441" s="2" t="s">
        <v>281</v>
      </c>
      <c r="C2441" s="2" t="s">
        <v>282</v>
      </c>
      <c r="D2441" s="7">
        <v>3450</v>
      </c>
      <c r="E2441" s="8">
        <v>1.76</v>
      </c>
      <c r="F2441" s="49"/>
      <c r="G2441" s="50"/>
    </row>
    <row r="2442" spans="1:7" x14ac:dyDescent="0.25">
      <c r="A2442" s="47">
        <v>2020</v>
      </c>
      <c r="B2442" s="2" t="s">
        <v>281</v>
      </c>
      <c r="C2442" s="2" t="s">
        <v>282</v>
      </c>
      <c r="D2442" s="3">
        <v>3467</v>
      </c>
      <c r="E2442" s="4">
        <v>1.76</v>
      </c>
      <c r="F2442" s="52"/>
      <c r="G2442" s="50"/>
    </row>
    <row r="2443" spans="1:7" x14ac:dyDescent="0.25">
      <c r="A2443" s="47">
        <v>2021</v>
      </c>
      <c r="B2443" s="47" t="s">
        <v>281</v>
      </c>
      <c r="C2443" s="47" t="s">
        <v>282</v>
      </c>
      <c r="D2443" s="58">
        <v>3426</v>
      </c>
      <c r="E2443" s="60">
        <v>1.69</v>
      </c>
      <c r="F2443" s="52"/>
      <c r="G2443" s="50"/>
    </row>
    <row r="2444" spans="1:7" x14ac:dyDescent="0.25">
      <c r="A2444" s="47">
        <v>2022</v>
      </c>
      <c r="B2444" s="47" t="s">
        <v>281</v>
      </c>
      <c r="C2444" s="47" t="s">
        <v>282</v>
      </c>
      <c r="D2444" s="58">
        <v>3439</v>
      </c>
      <c r="E2444" s="61">
        <v>1.7</v>
      </c>
      <c r="F2444" s="49"/>
      <c r="G2444" s="55"/>
    </row>
    <row r="2445" spans="1:7" x14ac:dyDescent="0.25">
      <c r="A2445" s="47">
        <v>2023</v>
      </c>
      <c r="B2445" s="47" t="s">
        <v>281</v>
      </c>
      <c r="C2445" s="47" t="s">
        <v>282</v>
      </c>
      <c r="D2445" s="58">
        <v>3341</v>
      </c>
      <c r="E2445" s="47">
        <v>1.63</v>
      </c>
      <c r="F2445" s="49">
        <v>10.199999999999999</v>
      </c>
      <c r="G2445" s="49">
        <v>55.8</v>
      </c>
    </row>
    <row r="2446" spans="1:7" x14ac:dyDescent="0.25">
      <c r="A2446" s="47">
        <v>2015</v>
      </c>
      <c r="B2446" s="12" t="s">
        <v>283</v>
      </c>
      <c r="C2446" s="12" t="s">
        <v>880</v>
      </c>
      <c r="D2446" s="58">
        <v>4786</v>
      </c>
      <c r="E2446" s="60">
        <v>2.15</v>
      </c>
      <c r="F2446" s="49"/>
      <c r="G2446" s="49"/>
    </row>
    <row r="2447" spans="1:7" x14ac:dyDescent="0.25">
      <c r="A2447" s="47">
        <v>2016</v>
      </c>
      <c r="B2447" s="12" t="s">
        <v>283</v>
      </c>
      <c r="C2447" s="12" t="s">
        <v>284</v>
      </c>
      <c r="D2447" s="13">
        <v>4735</v>
      </c>
      <c r="E2447" s="14">
        <v>2.12</v>
      </c>
      <c r="F2447" s="49"/>
      <c r="G2447" s="49"/>
    </row>
    <row r="2448" spans="1:7" x14ac:dyDescent="0.25">
      <c r="A2448" s="47">
        <v>2017</v>
      </c>
      <c r="B2448" s="12" t="s">
        <v>283</v>
      </c>
      <c r="C2448" s="12" t="s">
        <v>284</v>
      </c>
      <c r="D2448" s="7">
        <v>4696</v>
      </c>
      <c r="E2448" s="8">
        <v>2.1</v>
      </c>
      <c r="F2448" s="52"/>
      <c r="G2448" s="50"/>
    </row>
    <row r="2449" spans="1:7" x14ac:dyDescent="0.25">
      <c r="A2449" s="47">
        <v>2018</v>
      </c>
      <c r="B2449" s="2" t="s">
        <v>283</v>
      </c>
      <c r="C2449" s="2" t="s">
        <v>284</v>
      </c>
      <c r="D2449" s="7">
        <v>4535</v>
      </c>
      <c r="E2449" s="8">
        <v>2.0299999999999998</v>
      </c>
      <c r="F2449" s="52"/>
      <c r="G2449" s="50"/>
    </row>
    <row r="2450" spans="1:7" x14ac:dyDescent="0.25">
      <c r="A2450" s="47">
        <v>2019</v>
      </c>
      <c r="B2450" s="2" t="s">
        <v>283</v>
      </c>
      <c r="C2450" s="2" t="s">
        <v>284</v>
      </c>
      <c r="D2450" s="7">
        <v>4391</v>
      </c>
      <c r="E2450" s="8">
        <v>1.98</v>
      </c>
      <c r="F2450" s="49"/>
      <c r="G2450" s="50"/>
    </row>
    <row r="2451" spans="1:7" x14ac:dyDescent="0.25">
      <c r="A2451" s="47">
        <v>2020</v>
      </c>
      <c r="B2451" s="2" t="s">
        <v>283</v>
      </c>
      <c r="C2451" s="2" t="s">
        <v>284</v>
      </c>
      <c r="D2451" s="3">
        <v>4315</v>
      </c>
      <c r="E2451" s="4">
        <v>1.97</v>
      </c>
      <c r="F2451" s="52"/>
      <c r="G2451" s="50"/>
    </row>
    <row r="2452" spans="1:7" x14ac:dyDescent="0.25">
      <c r="A2452" s="47">
        <v>2021</v>
      </c>
      <c r="B2452" s="47" t="s">
        <v>283</v>
      </c>
      <c r="C2452" s="47" t="s">
        <v>284</v>
      </c>
      <c r="D2452" s="58">
        <v>4227</v>
      </c>
      <c r="E2452" s="60">
        <v>1.79</v>
      </c>
      <c r="F2452" s="52"/>
      <c r="G2452" s="50"/>
    </row>
    <row r="2453" spans="1:7" x14ac:dyDescent="0.25">
      <c r="A2453" s="47">
        <v>2022</v>
      </c>
      <c r="B2453" s="47" t="s">
        <v>283</v>
      </c>
      <c r="C2453" s="47" t="s">
        <v>284</v>
      </c>
      <c r="D2453" s="58">
        <v>4330</v>
      </c>
      <c r="E2453" s="61">
        <v>1.85</v>
      </c>
      <c r="F2453" s="49"/>
      <c r="G2453" s="55"/>
    </row>
    <row r="2454" spans="1:7" x14ac:dyDescent="0.25">
      <c r="A2454" s="47">
        <v>2023</v>
      </c>
      <c r="B2454" s="47" t="s">
        <v>283</v>
      </c>
      <c r="C2454" s="47" t="s">
        <v>284</v>
      </c>
      <c r="D2454" s="58">
        <v>4351</v>
      </c>
      <c r="E2454" s="47">
        <v>1.85</v>
      </c>
      <c r="F2454" s="49">
        <v>12.5</v>
      </c>
      <c r="G2454" s="49">
        <v>61.2</v>
      </c>
    </row>
    <row r="2455" spans="1:7" x14ac:dyDescent="0.25">
      <c r="A2455" s="47">
        <v>2015</v>
      </c>
      <c r="B2455" s="12" t="s">
        <v>285</v>
      </c>
      <c r="C2455" s="12" t="s">
        <v>286</v>
      </c>
      <c r="D2455" s="58">
        <v>2259</v>
      </c>
      <c r="E2455" s="60">
        <v>1.92</v>
      </c>
      <c r="F2455" s="49"/>
      <c r="G2455" s="49"/>
    </row>
    <row r="2456" spans="1:7" x14ac:dyDescent="0.25">
      <c r="A2456" s="47">
        <v>2016</v>
      </c>
      <c r="B2456" s="12" t="s">
        <v>285</v>
      </c>
      <c r="C2456" s="12" t="s">
        <v>286</v>
      </c>
      <c r="D2456" s="13">
        <v>2315</v>
      </c>
      <c r="E2456" s="14">
        <v>1.95</v>
      </c>
      <c r="F2456" s="49"/>
      <c r="G2456" s="49"/>
    </row>
    <row r="2457" spans="1:7" x14ac:dyDescent="0.25">
      <c r="A2457" s="47">
        <v>2017</v>
      </c>
      <c r="B2457" s="12" t="s">
        <v>285</v>
      </c>
      <c r="C2457" s="12" t="s">
        <v>286</v>
      </c>
      <c r="D2457" s="7">
        <v>2299</v>
      </c>
      <c r="E2457" s="8">
        <v>1.9</v>
      </c>
      <c r="F2457" s="52"/>
      <c r="G2457" s="50"/>
    </row>
    <row r="2458" spans="1:7" x14ac:dyDescent="0.25">
      <c r="A2458" s="47">
        <v>2018</v>
      </c>
      <c r="B2458" s="2" t="s">
        <v>285</v>
      </c>
      <c r="C2458" s="2" t="s">
        <v>286</v>
      </c>
      <c r="D2458" s="7">
        <v>2189</v>
      </c>
      <c r="E2458" s="8">
        <v>1.78</v>
      </c>
      <c r="F2458" s="52"/>
      <c r="G2458" s="50"/>
    </row>
    <row r="2459" spans="1:7" x14ac:dyDescent="0.25">
      <c r="A2459" s="47">
        <v>2019</v>
      </c>
      <c r="B2459" s="2" t="s">
        <v>285</v>
      </c>
      <c r="C2459" s="2" t="s">
        <v>286</v>
      </c>
      <c r="D2459" s="7">
        <v>2221</v>
      </c>
      <c r="E2459" s="8">
        <v>1.78</v>
      </c>
      <c r="F2459" s="49"/>
      <c r="G2459" s="50"/>
    </row>
    <row r="2460" spans="1:7" x14ac:dyDescent="0.25">
      <c r="A2460" s="47">
        <v>2020</v>
      </c>
      <c r="B2460" s="2" t="s">
        <v>285</v>
      </c>
      <c r="C2460" s="2" t="s">
        <v>286</v>
      </c>
      <c r="D2460" s="3">
        <v>2031</v>
      </c>
      <c r="E2460" s="4">
        <v>1.61</v>
      </c>
      <c r="F2460" s="52"/>
      <c r="G2460" s="50"/>
    </row>
    <row r="2461" spans="1:7" x14ac:dyDescent="0.25">
      <c r="A2461" s="47">
        <v>2021</v>
      </c>
      <c r="B2461" s="47" t="s">
        <v>285</v>
      </c>
      <c r="C2461" s="47" t="s">
        <v>286</v>
      </c>
      <c r="D2461" s="58">
        <v>2070</v>
      </c>
      <c r="E2461" s="60">
        <v>1.59</v>
      </c>
      <c r="F2461" s="52"/>
      <c r="G2461" s="50"/>
    </row>
    <row r="2462" spans="1:7" x14ac:dyDescent="0.25">
      <c r="A2462" s="47">
        <v>2022</v>
      </c>
      <c r="B2462" s="47" t="s">
        <v>285</v>
      </c>
      <c r="C2462" s="47" t="s">
        <v>286</v>
      </c>
      <c r="D2462" s="58">
        <v>1983</v>
      </c>
      <c r="E2462" s="61">
        <v>1.53</v>
      </c>
      <c r="F2462" s="49"/>
      <c r="G2462" s="55"/>
    </row>
    <row r="2463" spans="1:7" x14ac:dyDescent="0.25">
      <c r="A2463" s="47">
        <v>2023</v>
      </c>
      <c r="B2463" s="47" t="s">
        <v>285</v>
      </c>
      <c r="C2463" s="47" t="s">
        <v>286</v>
      </c>
      <c r="D2463" s="58">
        <v>1939</v>
      </c>
      <c r="E2463" s="47">
        <v>1.5</v>
      </c>
      <c r="F2463" s="49">
        <v>8.9</v>
      </c>
      <c r="G2463" s="49">
        <v>50.8</v>
      </c>
    </row>
    <row r="2464" spans="1:7" x14ac:dyDescent="0.25">
      <c r="A2464" s="47">
        <v>2015</v>
      </c>
      <c r="B2464" s="12" t="s">
        <v>287</v>
      </c>
      <c r="C2464" s="12" t="s">
        <v>288</v>
      </c>
      <c r="D2464" s="58">
        <v>3752</v>
      </c>
      <c r="E2464" s="60">
        <v>2.09</v>
      </c>
      <c r="F2464" s="49"/>
      <c r="G2464" s="49"/>
    </row>
    <row r="2465" spans="1:7" x14ac:dyDescent="0.25">
      <c r="A2465" s="47">
        <v>2016</v>
      </c>
      <c r="B2465" s="12" t="s">
        <v>287</v>
      </c>
      <c r="C2465" s="12" t="s">
        <v>288</v>
      </c>
      <c r="D2465" s="13">
        <v>3760</v>
      </c>
      <c r="E2465" s="14">
        <v>2.06</v>
      </c>
      <c r="F2465" s="49"/>
      <c r="G2465" s="49"/>
    </row>
    <row r="2466" spans="1:7" x14ac:dyDescent="0.25">
      <c r="A2466" s="47">
        <v>2017</v>
      </c>
      <c r="B2466" s="12" t="s">
        <v>287</v>
      </c>
      <c r="C2466" s="12" t="s">
        <v>288</v>
      </c>
      <c r="D2466" s="7">
        <v>3876</v>
      </c>
      <c r="E2466" s="8">
        <v>2.11</v>
      </c>
      <c r="F2466" s="52"/>
      <c r="G2466" s="50"/>
    </row>
    <row r="2467" spans="1:7" x14ac:dyDescent="0.25">
      <c r="A2467" s="47">
        <v>2018</v>
      </c>
      <c r="B2467" s="2" t="s">
        <v>287</v>
      </c>
      <c r="C2467" s="2" t="s">
        <v>288</v>
      </c>
      <c r="D2467" s="7">
        <v>3715</v>
      </c>
      <c r="E2467" s="8">
        <v>2</v>
      </c>
      <c r="F2467" s="52"/>
      <c r="G2467" s="50"/>
    </row>
    <row r="2468" spans="1:7" x14ac:dyDescent="0.25">
      <c r="A2468" s="47">
        <v>2019</v>
      </c>
      <c r="B2468" s="2" t="s">
        <v>287</v>
      </c>
      <c r="C2468" s="2" t="s">
        <v>288</v>
      </c>
      <c r="D2468" s="7">
        <v>3695</v>
      </c>
      <c r="E2468" s="8">
        <v>1.98</v>
      </c>
      <c r="F2468" s="49"/>
      <c r="G2468" s="50"/>
    </row>
    <row r="2469" spans="1:7" x14ac:dyDescent="0.25">
      <c r="A2469" s="47">
        <v>2020</v>
      </c>
      <c r="B2469" s="2" t="s">
        <v>287</v>
      </c>
      <c r="C2469" s="2" t="s">
        <v>288</v>
      </c>
      <c r="D2469" s="3">
        <v>3402</v>
      </c>
      <c r="E2469" s="4">
        <v>1.82</v>
      </c>
      <c r="F2469" s="52"/>
      <c r="G2469" s="50"/>
    </row>
    <row r="2470" spans="1:7" x14ac:dyDescent="0.25">
      <c r="A2470" s="47">
        <v>2021</v>
      </c>
      <c r="B2470" s="47" t="s">
        <v>287</v>
      </c>
      <c r="C2470" s="47" t="s">
        <v>288</v>
      </c>
      <c r="D2470" s="58">
        <v>3529</v>
      </c>
      <c r="E2470" s="60">
        <v>1.87</v>
      </c>
      <c r="F2470" s="52"/>
      <c r="G2470" s="50"/>
    </row>
    <row r="2471" spans="1:7" x14ac:dyDescent="0.25">
      <c r="A2471" s="47">
        <v>2022</v>
      </c>
      <c r="B2471" s="47" t="s">
        <v>287</v>
      </c>
      <c r="C2471" s="47" t="s">
        <v>288</v>
      </c>
      <c r="D2471" s="58">
        <v>3502</v>
      </c>
      <c r="E2471" s="61">
        <v>1.86</v>
      </c>
      <c r="F2471" s="49"/>
      <c r="G2471" s="55"/>
    </row>
    <row r="2472" spans="1:7" x14ac:dyDescent="0.25">
      <c r="A2472" s="47">
        <v>2023</v>
      </c>
      <c r="B2472" s="47" t="s">
        <v>287</v>
      </c>
      <c r="C2472" s="47" t="s">
        <v>288</v>
      </c>
      <c r="D2472" s="58">
        <v>3347</v>
      </c>
      <c r="E2472" s="47">
        <v>1.78</v>
      </c>
      <c r="F2472" s="49">
        <v>11.6</v>
      </c>
      <c r="G2472" s="49">
        <v>59.4</v>
      </c>
    </row>
    <row r="2473" spans="1:7" x14ac:dyDescent="0.25">
      <c r="A2473" s="47">
        <v>2015</v>
      </c>
      <c r="B2473" s="12" t="s">
        <v>289</v>
      </c>
      <c r="C2473" s="12" t="s">
        <v>290</v>
      </c>
      <c r="D2473" s="58">
        <v>3383</v>
      </c>
      <c r="E2473" s="60">
        <v>1.96</v>
      </c>
      <c r="F2473" s="49"/>
      <c r="G2473" s="49"/>
    </row>
    <row r="2474" spans="1:7" x14ac:dyDescent="0.25">
      <c r="A2474" s="47">
        <v>2016</v>
      </c>
      <c r="B2474" s="12" t="s">
        <v>289</v>
      </c>
      <c r="C2474" s="12" t="s">
        <v>290</v>
      </c>
      <c r="D2474" s="13">
        <v>3476</v>
      </c>
      <c r="E2474" s="14">
        <v>2.0099999999999998</v>
      </c>
      <c r="F2474" s="49"/>
      <c r="G2474" s="49"/>
    </row>
    <row r="2475" spans="1:7" x14ac:dyDescent="0.25">
      <c r="A2475" s="47">
        <v>2017</v>
      </c>
      <c r="B2475" s="12" t="s">
        <v>289</v>
      </c>
      <c r="C2475" s="12" t="s">
        <v>290</v>
      </c>
      <c r="D2475" s="7">
        <v>3537</v>
      </c>
      <c r="E2475" s="8">
        <v>2.0099999999999998</v>
      </c>
      <c r="F2475" s="52"/>
      <c r="G2475" s="50"/>
    </row>
    <row r="2476" spans="1:7" x14ac:dyDescent="0.25">
      <c r="A2476" s="47">
        <v>2018</v>
      </c>
      <c r="B2476" s="2" t="s">
        <v>289</v>
      </c>
      <c r="C2476" s="2" t="s">
        <v>290</v>
      </c>
      <c r="D2476" s="7">
        <v>3326</v>
      </c>
      <c r="E2476" s="8">
        <v>1.89</v>
      </c>
      <c r="F2476" s="52"/>
      <c r="G2476" s="50"/>
    </row>
    <row r="2477" spans="1:7" x14ac:dyDescent="0.25">
      <c r="A2477" s="47">
        <v>2019</v>
      </c>
      <c r="B2477" s="2" t="s">
        <v>289</v>
      </c>
      <c r="C2477" s="2" t="s">
        <v>290</v>
      </c>
      <c r="D2477" s="7">
        <v>3257</v>
      </c>
      <c r="E2477" s="8">
        <v>1.87</v>
      </c>
      <c r="F2477" s="49"/>
      <c r="G2477" s="50"/>
    </row>
    <row r="2478" spans="1:7" x14ac:dyDescent="0.25">
      <c r="A2478" s="47">
        <v>2020</v>
      </c>
      <c r="B2478" s="2" t="s">
        <v>289</v>
      </c>
      <c r="C2478" s="2" t="s">
        <v>290</v>
      </c>
      <c r="D2478" s="3">
        <v>3232</v>
      </c>
      <c r="E2478" s="4">
        <v>1.86</v>
      </c>
      <c r="F2478" s="52"/>
      <c r="G2478" s="50"/>
    </row>
    <row r="2479" spans="1:7" x14ac:dyDescent="0.25">
      <c r="A2479" s="47">
        <v>2021</v>
      </c>
      <c r="B2479" s="47" t="s">
        <v>289</v>
      </c>
      <c r="C2479" s="47" t="s">
        <v>290</v>
      </c>
      <c r="D2479" s="58">
        <v>3242</v>
      </c>
      <c r="E2479" s="60">
        <v>1.8</v>
      </c>
      <c r="F2479" s="52"/>
      <c r="G2479" s="50"/>
    </row>
    <row r="2480" spans="1:7" x14ac:dyDescent="0.25">
      <c r="A2480" s="47">
        <v>2022</v>
      </c>
      <c r="B2480" s="47" t="s">
        <v>289</v>
      </c>
      <c r="C2480" s="47" t="s">
        <v>290</v>
      </c>
      <c r="D2480" s="58">
        <v>3323</v>
      </c>
      <c r="E2480" s="61">
        <v>1.85</v>
      </c>
      <c r="F2480" s="49"/>
      <c r="G2480" s="55"/>
    </row>
    <row r="2481" spans="1:7" x14ac:dyDescent="0.25">
      <c r="A2481" s="47">
        <v>2023</v>
      </c>
      <c r="B2481" s="47" t="s">
        <v>289</v>
      </c>
      <c r="C2481" s="47" t="s">
        <v>290</v>
      </c>
      <c r="D2481" s="58">
        <v>3407</v>
      </c>
      <c r="E2481" s="47">
        <v>1.87</v>
      </c>
      <c r="F2481" s="49">
        <v>12.5</v>
      </c>
      <c r="G2481" s="49">
        <v>62.7</v>
      </c>
    </row>
    <row r="2482" spans="1:7" x14ac:dyDescent="0.25">
      <c r="A2482" s="47">
        <v>2015</v>
      </c>
      <c r="B2482" s="12" t="s">
        <v>145</v>
      </c>
      <c r="C2482" s="12" t="s">
        <v>146</v>
      </c>
      <c r="D2482" s="58">
        <v>7931</v>
      </c>
      <c r="E2482" s="60">
        <v>2.2000000000000002</v>
      </c>
      <c r="F2482" s="49"/>
      <c r="G2482" s="49"/>
    </row>
    <row r="2483" spans="1:7" x14ac:dyDescent="0.25">
      <c r="A2483" s="47">
        <v>2016</v>
      </c>
      <c r="B2483" s="12" t="s">
        <v>145</v>
      </c>
      <c r="C2483" s="12" t="s">
        <v>146</v>
      </c>
      <c r="D2483" s="13">
        <v>7930</v>
      </c>
      <c r="E2483" s="14">
        <v>2.21</v>
      </c>
      <c r="F2483" s="49"/>
      <c r="G2483" s="49"/>
    </row>
    <row r="2484" spans="1:7" x14ac:dyDescent="0.25">
      <c r="A2484" s="47">
        <v>2017</v>
      </c>
      <c r="B2484" s="12" t="s">
        <v>145</v>
      </c>
      <c r="C2484" s="12" t="s">
        <v>146</v>
      </c>
      <c r="D2484" s="7">
        <v>7639</v>
      </c>
      <c r="E2484" s="8">
        <v>2.16</v>
      </c>
      <c r="F2484" s="52"/>
      <c r="G2484" s="50"/>
    </row>
    <row r="2485" spans="1:7" x14ac:dyDescent="0.25">
      <c r="A2485" s="47">
        <v>2018</v>
      </c>
      <c r="B2485" s="2" t="s">
        <v>145</v>
      </c>
      <c r="C2485" s="2" t="s">
        <v>146</v>
      </c>
      <c r="D2485" s="7">
        <v>7244</v>
      </c>
      <c r="E2485" s="8">
        <v>2.0499999999999998</v>
      </c>
      <c r="F2485" s="52"/>
      <c r="G2485" s="50"/>
    </row>
    <row r="2486" spans="1:7" x14ac:dyDescent="0.25">
      <c r="A2486" s="47">
        <v>2019</v>
      </c>
      <c r="B2486" s="2" t="s">
        <v>145</v>
      </c>
      <c r="C2486" s="2" t="s">
        <v>146</v>
      </c>
      <c r="D2486" s="7">
        <v>7270</v>
      </c>
      <c r="E2486" s="8">
        <v>2.08</v>
      </c>
      <c r="F2486" s="49"/>
      <c r="G2486" s="50"/>
    </row>
    <row r="2487" spans="1:7" x14ac:dyDescent="0.25">
      <c r="A2487" s="47">
        <v>2020</v>
      </c>
      <c r="B2487" s="2" t="s">
        <v>145</v>
      </c>
      <c r="C2487" s="2" t="s">
        <v>146</v>
      </c>
      <c r="D2487" s="3">
        <v>6792</v>
      </c>
      <c r="E2487" s="4">
        <v>1.95</v>
      </c>
      <c r="F2487" s="52"/>
      <c r="G2487" s="50"/>
    </row>
    <row r="2488" spans="1:7" x14ac:dyDescent="0.25">
      <c r="A2488" s="47">
        <v>2021</v>
      </c>
      <c r="B2488" s="47" t="s">
        <v>145</v>
      </c>
      <c r="C2488" s="47" t="s">
        <v>146</v>
      </c>
      <c r="D2488" s="58">
        <v>6828</v>
      </c>
      <c r="E2488" s="60">
        <v>1.83</v>
      </c>
      <c r="F2488" s="52"/>
      <c r="G2488" s="50"/>
    </row>
    <row r="2489" spans="1:7" x14ac:dyDescent="0.25">
      <c r="A2489" s="47">
        <v>2022</v>
      </c>
      <c r="B2489" s="47" t="s">
        <v>145</v>
      </c>
      <c r="C2489" s="47" t="s">
        <v>146</v>
      </c>
      <c r="D2489" s="58">
        <v>6684</v>
      </c>
      <c r="E2489" s="61">
        <v>1.8</v>
      </c>
      <c r="F2489" s="49"/>
      <c r="G2489" s="55"/>
    </row>
    <row r="2490" spans="1:7" x14ac:dyDescent="0.25">
      <c r="A2490" s="47">
        <v>2023</v>
      </c>
      <c r="B2490" s="47" t="s">
        <v>145</v>
      </c>
      <c r="C2490" s="47" t="s">
        <v>146</v>
      </c>
      <c r="D2490" s="58">
        <v>6862</v>
      </c>
      <c r="E2490" s="47">
        <v>1.82</v>
      </c>
      <c r="F2490" s="49">
        <v>12.2</v>
      </c>
      <c r="G2490" s="49">
        <v>59.7</v>
      </c>
    </row>
    <row r="2491" spans="1:7" x14ac:dyDescent="0.25">
      <c r="A2491" s="47">
        <v>2015</v>
      </c>
      <c r="B2491" s="12" t="s">
        <v>147</v>
      </c>
      <c r="C2491" s="12" t="s">
        <v>148</v>
      </c>
      <c r="D2491" s="58">
        <v>2433</v>
      </c>
      <c r="E2491" s="60">
        <v>1.95</v>
      </c>
      <c r="F2491" s="85"/>
      <c r="G2491" s="85"/>
    </row>
    <row r="2492" spans="1:7" x14ac:dyDescent="0.25">
      <c r="A2492" s="47">
        <v>2016</v>
      </c>
      <c r="B2492" s="12" t="s">
        <v>147</v>
      </c>
      <c r="C2492" s="12" t="s">
        <v>148</v>
      </c>
      <c r="D2492" s="13">
        <v>2470</v>
      </c>
      <c r="E2492" s="14">
        <v>1.97</v>
      </c>
    </row>
    <row r="2493" spans="1:7" x14ac:dyDescent="0.25">
      <c r="A2493" s="47">
        <v>2017</v>
      </c>
      <c r="B2493" s="12" t="s">
        <v>147</v>
      </c>
      <c r="C2493" s="12" t="s">
        <v>148</v>
      </c>
      <c r="D2493" s="7">
        <v>2395</v>
      </c>
      <c r="E2493" s="8">
        <v>1.93</v>
      </c>
      <c r="F2493" s="57"/>
      <c r="G2493" s="58"/>
    </row>
    <row r="2494" spans="1:7" x14ac:dyDescent="0.25">
      <c r="A2494" s="47">
        <v>2018</v>
      </c>
      <c r="B2494" s="2" t="s">
        <v>147</v>
      </c>
      <c r="C2494" s="2" t="s">
        <v>148</v>
      </c>
      <c r="D2494" s="7">
        <v>2294</v>
      </c>
      <c r="E2494" s="8">
        <v>1.85</v>
      </c>
      <c r="F2494" s="57"/>
      <c r="G2494" s="58"/>
    </row>
    <row r="2495" spans="1:7" x14ac:dyDescent="0.25">
      <c r="A2495" s="47">
        <v>2019</v>
      </c>
      <c r="B2495" s="2" t="s">
        <v>147</v>
      </c>
      <c r="C2495" s="2" t="s">
        <v>148</v>
      </c>
      <c r="D2495" s="7">
        <v>2163</v>
      </c>
      <c r="E2495" s="8">
        <v>1.72</v>
      </c>
      <c r="G2495" s="58"/>
    </row>
    <row r="2496" spans="1:7" x14ac:dyDescent="0.25">
      <c r="A2496" s="47">
        <v>2020</v>
      </c>
      <c r="B2496" s="2" t="s">
        <v>147</v>
      </c>
      <c r="C2496" s="2" t="s">
        <v>148</v>
      </c>
      <c r="D2496" s="3">
        <v>2100</v>
      </c>
      <c r="E2496" s="4">
        <v>1.69</v>
      </c>
      <c r="F2496" s="57"/>
      <c r="G2496" s="58"/>
    </row>
    <row r="2497" spans="1:7" x14ac:dyDescent="0.25">
      <c r="A2497" s="47">
        <v>2021</v>
      </c>
      <c r="B2497" s="47" t="s">
        <v>147</v>
      </c>
      <c r="C2497" s="47" t="s">
        <v>148</v>
      </c>
      <c r="D2497" s="58">
        <v>2143</v>
      </c>
      <c r="E2497" s="60">
        <v>1.71</v>
      </c>
      <c r="F2497" s="57"/>
      <c r="G2497" s="58"/>
    </row>
    <row r="2498" spans="1:7" x14ac:dyDescent="0.25">
      <c r="A2498" s="47">
        <v>2022</v>
      </c>
      <c r="B2498" s="47" t="s">
        <v>147</v>
      </c>
      <c r="C2498" s="47" t="s">
        <v>148</v>
      </c>
      <c r="D2498" s="58">
        <v>1945</v>
      </c>
      <c r="E2498" s="61">
        <v>1.57</v>
      </c>
      <c r="G2498" s="62"/>
    </row>
    <row r="2499" spans="1:7" x14ac:dyDescent="0.25">
      <c r="A2499" s="47">
        <v>2023</v>
      </c>
      <c r="B2499" s="47" t="s">
        <v>147</v>
      </c>
      <c r="C2499" s="47" t="s">
        <v>148</v>
      </c>
      <c r="D2499" s="58">
        <v>1969</v>
      </c>
      <c r="E2499" s="47">
        <v>1.59</v>
      </c>
      <c r="F2499" s="47">
        <v>9.4</v>
      </c>
      <c r="G2499" s="47">
        <v>52.5</v>
      </c>
    </row>
    <row r="2500" spans="1:7" x14ac:dyDescent="0.25">
      <c r="A2500" s="47">
        <v>2015</v>
      </c>
      <c r="B2500" s="12" t="s">
        <v>149</v>
      </c>
      <c r="C2500" s="12" t="s">
        <v>878</v>
      </c>
      <c r="D2500" s="58">
        <v>5375</v>
      </c>
      <c r="E2500" s="60">
        <v>1.92</v>
      </c>
    </row>
    <row r="2501" spans="1:7" x14ac:dyDescent="0.25">
      <c r="A2501" s="47">
        <v>2016</v>
      </c>
      <c r="B2501" s="12" t="s">
        <v>149</v>
      </c>
      <c r="C2501" s="12" t="s">
        <v>150</v>
      </c>
      <c r="D2501" s="13">
        <v>5408</v>
      </c>
      <c r="E2501" s="14">
        <v>1.92</v>
      </c>
    </row>
    <row r="2502" spans="1:7" x14ac:dyDescent="0.25">
      <c r="A2502" s="47">
        <v>2017</v>
      </c>
      <c r="B2502" s="12" t="s">
        <v>149</v>
      </c>
      <c r="C2502" s="12" t="s">
        <v>150</v>
      </c>
      <c r="D2502" s="7">
        <v>5202</v>
      </c>
      <c r="E2502" s="8">
        <v>1.87</v>
      </c>
      <c r="F2502" s="57"/>
      <c r="G2502" s="58"/>
    </row>
    <row r="2503" spans="1:7" x14ac:dyDescent="0.25">
      <c r="A2503" s="47">
        <v>2018</v>
      </c>
      <c r="B2503" s="2" t="s">
        <v>149</v>
      </c>
      <c r="C2503" s="2" t="s">
        <v>150</v>
      </c>
      <c r="D2503" s="7">
        <v>4971</v>
      </c>
      <c r="E2503" s="8">
        <v>1.79</v>
      </c>
      <c r="F2503" s="57"/>
      <c r="G2503" s="58"/>
    </row>
    <row r="2504" spans="1:7" x14ac:dyDescent="0.25">
      <c r="A2504" s="47">
        <v>2019</v>
      </c>
      <c r="B2504" s="2" t="s">
        <v>149</v>
      </c>
      <c r="C2504" s="2" t="s">
        <v>150</v>
      </c>
      <c r="D2504" s="7">
        <v>4899</v>
      </c>
      <c r="E2504" s="8">
        <v>1.78</v>
      </c>
      <c r="G2504" s="58"/>
    </row>
    <row r="2505" spans="1:7" x14ac:dyDescent="0.25">
      <c r="A2505" s="47">
        <v>2020</v>
      </c>
      <c r="B2505" s="2" t="s">
        <v>149</v>
      </c>
      <c r="C2505" s="2" t="s">
        <v>150</v>
      </c>
      <c r="D2505" s="3">
        <v>4733</v>
      </c>
      <c r="E2505" s="4">
        <v>1.72</v>
      </c>
      <c r="F2505" s="57"/>
      <c r="G2505" s="58"/>
    </row>
    <row r="2506" spans="1:7" x14ac:dyDescent="0.25">
      <c r="A2506" s="47">
        <v>2021</v>
      </c>
      <c r="B2506" s="47" t="s">
        <v>149</v>
      </c>
      <c r="C2506" s="47" t="s">
        <v>150</v>
      </c>
      <c r="D2506" s="58">
        <v>4826</v>
      </c>
      <c r="E2506" s="60">
        <v>1.72</v>
      </c>
      <c r="F2506" s="57"/>
      <c r="G2506" s="58"/>
    </row>
    <row r="2507" spans="1:7" x14ac:dyDescent="0.25">
      <c r="A2507" s="47">
        <v>2022</v>
      </c>
      <c r="B2507" s="47" t="s">
        <v>149</v>
      </c>
      <c r="C2507" s="47" t="s">
        <v>150</v>
      </c>
      <c r="D2507" s="58">
        <v>4702</v>
      </c>
      <c r="E2507" s="61">
        <v>1.67</v>
      </c>
      <c r="G2507" s="62"/>
    </row>
    <row r="2508" spans="1:7" x14ac:dyDescent="0.25">
      <c r="A2508" s="47">
        <v>2023</v>
      </c>
      <c r="B2508" s="47" t="s">
        <v>149</v>
      </c>
      <c r="C2508" s="47" t="s">
        <v>150</v>
      </c>
      <c r="D2508" s="58">
        <v>4374</v>
      </c>
      <c r="E2508" s="47">
        <v>1.52</v>
      </c>
      <c r="F2508" s="47">
        <v>9.9</v>
      </c>
      <c r="G2508" s="47">
        <v>51.1</v>
      </c>
    </row>
    <row r="2509" spans="1:7" x14ac:dyDescent="0.25">
      <c r="A2509" s="47">
        <v>2015</v>
      </c>
      <c r="B2509" s="12" t="s">
        <v>151</v>
      </c>
      <c r="C2509" s="12" t="s">
        <v>152</v>
      </c>
      <c r="D2509" s="58">
        <v>10182</v>
      </c>
      <c r="E2509" s="60">
        <v>1.77</v>
      </c>
    </row>
    <row r="2510" spans="1:7" x14ac:dyDescent="0.25">
      <c r="A2510" s="47">
        <v>2016</v>
      </c>
      <c r="B2510" s="12" t="s">
        <v>151</v>
      </c>
      <c r="C2510" s="12" t="s">
        <v>152</v>
      </c>
      <c r="D2510" s="13">
        <v>10250</v>
      </c>
      <c r="E2510" s="14">
        <v>1.78</v>
      </c>
    </row>
    <row r="2511" spans="1:7" x14ac:dyDescent="0.25">
      <c r="A2511" s="47">
        <v>2017</v>
      </c>
      <c r="B2511" s="12" t="s">
        <v>151</v>
      </c>
      <c r="C2511" s="12" t="s">
        <v>152</v>
      </c>
      <c r="D2511" s="7">
        <v>9967</v>
      </c>
      <c r="E2511" s="8">
        <v>1.72</v>
      </c>
      <c r="F2511" s="57"/>
      <c r="G2511" s="58"/>
    </row>
    <row r="2512" spans="1:7" x14ac:dyDescent="0.25">
      <c r="A2512" s="47">
        <v>2018</v>
      </c>
      <c r="B2512" s="2" t="s">
        <v>151</v>
      </c>
      <c r="C2512" s="2" t="s">
        <v>152</v>
      </c>
      <c r="D2512" s="7">
        <v>9907</v>
      </c>
      <c r="E2512" s="8">
        <v>1.69</v>
      </c>
      <c r="F2512" s="57"/>
      <c r="G2512" s="58"/>
    </row>
    <row r="2513" spans="1:7" x14ac:dyDescent="0.25">
      <c r="A2513" s="47">
        <v>2019</v>
      </c>
      <c r="B2513" s="2" t="s">
        <v>151</v>
      </c>
      <c r="C2513" s="2" t="s">
        <v>152</v>
      </c>
      <c r="D2513" s="7">
        <v>9272</v>
      </c>
      <c r="E2513" s="8">
        <v>1.58</v>
      </c>
      <c r="G2513" s="58"/>
    </row>
    <row r="2514" spans="1:7" x14ac:dyDescent="0.25">
      <c r="A2514" s="47">
        <v>2020</v>
      </c>
      <c r="B2514" s="2" t="s">
        <v>151</v>
      </c>
      <c r="C2514" s="2" t="s">
        <v>152</v>
      </c>
      <c r="D2514" s="3">
        <v>8738</v>
      </c>
      <c r="E2514" s="4">
        <v>1.47</v>
      </c>
      <c r="F2514" s="57"/>
      <c r="G2514" s="58"/>
    </row>
    <row r="2515" spans="1:7" x14ac:dyDescent="0.25">
      <c r="A2515" s="47">
        <v>2021</v>
      </c>
      <c r="B2515" s="47" t="s">
        <v>151</v>
      </c>
      <c r="C2515" s="47" t="s">
        <v>152</v>
      </c>
      <c r="D2515" s="58">
        <v>8784</v>
      </c>
      <c r="E2515" s="60">
        <v>1.43</v>
      </c>
      <c r="F2515" s="57"/>
      <c r="G2515" s="58"/>
    </row>
    <row r="2516" spans="1:7" x14ac:dyDescent="0.25">
      <c r="A2516" s="47">
        <v>2022</v>
      </c>
      <c r="B2516" s="47" t="s">
        <v>151</v>
      </c>
      <c r="C2516" s="47" t="s">
        <v>152</v>
      </c>
      <c r="D2516" s="58">
        <v>8617</v>
      </c>
      <c r="E2516" s="61">
        <v>1.38</v>
      </c>
      <c r="G2516" s="62"/>
    </row>
    <row r="2517" spans="1:7" x14ac:dyDescent="0.25">
      <c r="A2517" s="47">
        <v>2023</v>
      </c>
      <c r="B2517" s="47" t="s">
        <v>151</v>
      </c>
      <c r="C2517" s="47" t="s">
        <v>152</v>
      </c>
      <c r="D2517" s="58">
        <v>8346</v>
      </c>
      <c r="E2517" s="47">
        <v>1.34</v>
      </c>
      <c r="F2517" s="47">
        <v>10.1</v>
      </c>
      <c r="G2517" s="47">
        <v>45.1</v>
      </c>
    </row>
    <row r="2518" spans="1:7" x14ac:dyDescent="0.25">
      <c r="A2518" s="47">
        <v>2015</v>
      </c>
      <c r="B2518" s="12" t="s">
        <v>153</v>
      </c>
      <c r="C2518" s="12" t="s">
        <v>154</v>
      </c>
      <c r="D2518" s="58">
        <v>3985</v>
      </c>
      <c r="E2518" s="60">
        <v>1.91</v>
      </c>
    </row>
    <row r="2519" spans="1:7" x14ac:dyDescent="0.25">
      <c r="A2519" s="47">
        <v>2016</v>
      </c>
      <c r="B2519" s="12" t="s">
        <v>153</v>
      </c>
      <c r="C2519" s="12" t="s">
        <v>154</v>
      </c>
      <c r="D2519" s="13">
        <v>4061</v>
      </c>
      <c r="E2519" s="14">
        <v>1.93</v>
      </c>
    </row>
    <row r="2520" spans="1:7" x14ac:dyDescent="0.25">
      <c r="A2520" s="47">
        <v>2017</v>
      </c>
      <c r="B2520" s="12" t="s">
        <v>153</v>
      </c>
      <c r="C2520" s="12" t="s">
        <v>154</v>
      </c>
      <c r="D2520" s="7">
        <v>4026</v>
      </c>
      <c r="E2520" s="8">
        <v>1.88</v>
      </c>
      <c r="F2520" s="57"/>
      <c r="G2520" s="58"/>
    </row>
    <row r="2521" spans="1:7" x14ac:dyDescent="0.25">
      <c r="A2521" s="47">
        <v>2018</v>
      </c>
      <c r="B2521" s="2" t="s">
        <v>153</v>
      </c>
      <c r="C2521" s="2" t="s">
        <v>154</v>
      </c>
      <c r="D2521" s="7">
        <v>3983</v>
      </c>
      <c r="E2521" s="8">
        <v>1.82</v>
      </c>
      <c r="F2521" s="57"/>
      <c r="G2521" s="58"/>
    </row>
    <row r="2522" spans="1:7" x14ac:dyDescent="0.25">
      <c r="A2522" s="47">
        <v>2019</v>
      </c>
      <c r="B2522" s="2" t="s">
        <v>153</v>
      </c>
      <c r="C2522" s="2" t="s">
        <v>154</v>
      </c>
      <c r="D2522" s="7">
        <v>3928</v>
      </c>
      <c r="E2522" s="8">
        <v>1.78</v>
      </c>
      <c r="G2522" s="58"/>
    </row>
    <row r="2523" spans="1:7" x14ac:dyDescent="0.25">
      <c r="A2523" s="47">
        <v>2020</v>
      </c>
      <c r="B2523" s="2" t="s">
        <v>153</v>
      </c>
      <c r="C2523" s="2" t="s">
        <v>154</v>
      </c>
      <c r="D2523" s="3">
        <v>3844</v>
      </c>
      <c r="E2523" s="4">
        <v>1.72</v>
      </c>
      <c r="F2523" s="57"/>
      <c r="G2523" s="58"/>
    </row>
    <row r="2524" spans="1:7" x14ac:dyDescent="0.25">
      <c r="A2524" s="47">
        <v>2021</v>
      </c>
      <c r="B2524" s="47" t="s">
        <v>153</v>
      </c>
      <c r="C2524" s="47" t="s">
        <v>154</v>
      </c>
      <c r="D2524" s="58">
        <v>3857</v>
      </c>
      <c r="E2524" s="60">
        <v>1.68</v>
      </c>
      <c r="F2524" s="57"/>
      <c r="G2524" s="58"/>
    </row>
    <row r="2525" spans="1:7" x14ac:dyDescent="0.25">
      <c r="A2525" s="47">
        <v>2022</v>
      </c>
      <c r="B2525" s="47" t="s">
        <v>153</v>
      </c>
      <c r="C2525" s="47" t="s">
        <v>154</v>
      </c>
      <c r="D2525" s="58">
        <v>3646</v>
      </c>
      <c r="E2525" s="61">
        <v>1.58</v>
      </c>
      <c r="G2525" s="62"/>
    </row>
    <row r="2526" spans="1:7" x14ac:dyDescent="0.25">
      <c r="A2526" s="47">
        <v>2023</v>
      </c>
      <c r="B2526" s="47" t="s">
        <v>153</v>
      </c>
      <c r="C2526" s="47" t="s">
        <v>154</v>
      </c>
      <c r="D2526" s="58">
        <v>3502</v>
      </c>
      <c r="E2526" s="47">
        <v>1.51</v>
      </c>
      <c r="F2526" s="47">
        <v>9.6999999999999993</v>
      </c>
      <c r="G2526" s="47">
        <v>51.4</v>
      </c>
    </row>
    <row r="2527" spans="1:7" x14ac:dyDescent="0.25">
      <c r="A2527" s="47">
        <v>2015</v>
      </c>
      <c r="B2527" s="12" t="s">
        <v>31</v>
      </c>
      <c r="C2527" s="12" t="s">
        <v>32</v>
      </c>
      <c r="D2527" s="58">
        <v>2214</v>
      </c>
      <c r="E2527" s="60">
        <v>1.7</v>
      </c>
    </row>
    <row r="2528" spans="1:7" x14ac:dyDescent="0.25">
      <c r="A2528" s="47">
        <v>2016</v>
      </c>
      <c r="B2528" s="12" t="s">
        <v>31</v>
      </c>
      <c r="C2528" s="12" t="s">
        <v>32</v>
      </c>
      <c r="D2528" s="13">
        <v>2286</v>
      </c>
      <c r="E2528" s="14">
        <v>1.75</v>
      </c>
    </row>
    <row r="2529" spans="1:7" x14ac:dyDescent="0.25">
      <c r="A2529" s="47">
        <v>2017</v>
      </c>
      <c r="B2529" s="12" t="s">
        <v>31</v>
      </c>
      <c r="C2529" s="12" t="s">
        <v>32</v>
      </c>
      <c r="D2529" s="7">
        <v>2061</v>
      </c>
      <c r="E2529" s="8">
        <v>1.56</v>
      </c>
      <c r="F2529" s="57"/>
      <c r="G2529" s="58"/>
    </row>
    <row r="2530" spans="1:7" x14ac:dyDescent="0.25">
      <c r="A2530" s="47">
        <v>2018</v>
      </c>
      <c r="B2530" s="2" t="s">
        <v>31</v>
      </c>
      <c r="C2530" s="2" t="s">
        <v>32</v>
      </c>
      <c r="D2530" s="7">
        <v>2003</v>
      </c>
      <c r="E2530" s="8">
        <v>1.51</v>
      </c>
      <c r="F2530" s="57"/>
      <c r="G2530" s="58"/>
    </row>
    <row r="2531" spans="1:7" x14ac:dyDescent="0.25">
      <c r="A2531" s="47">
        <v>2019</v>
      </c>
      <c r="B2531" s="2" t="s">
        <v>31</v>
      </c>
      <c r="C2531" s="2" t="s">
        <v>32</v>
      </c>
      <c r="D2531" s="7">
        <v>1995</v>
      </c>
      <c r="E2531" s="8">
        <v>1.53</v>
      </c>
      <c r="G2531" s="58"/>
    </row>
    <row r="2532" spans="1:7" x14ac:dyDescent="0.25">
      <c r="A2532" s="47">
        <v>2020</v>
      </c>
      <c r="B2532" s="2" t="s">
        <v>31</v>
      </c>
      <c r="C2532" s="2" t="s">
        <v>32</v>
      </c>
      <c r="D2532" s="3">
        <v>1890</v>
      </c>
      <c r="E2532" s="4">
        <v>1.45</v>
      </c>
      <c r="F2532" s="57"/>
      <c r="G2532" s="58"/>
    </row>
    <row r="2533" spans="1:7" x14ac:dyDescent="0.25">
      <c r="A2533" s="47">
        <v>2021</v>
      </c>
      <c r="B2533" s="47" t="s">
        <v>31</v>
      </c>
      <c r="C2533" s="47" t="s">
        <v>32</v>
      </c>
      <c r="D2533" s="58">
        <v>1983</v>
      </c>
      <c r="E2533" s="60">
        <v>1.6</v>
      </c>
      <c r="F2533" s="57"/>
      <c r="G2533" s="58"/>
    </row>
    <row r="2534" spans="1:7" x14ac:dyDescent="0.25">
      <c r="A2534" s="47">
        <v>2022</v>
      </c>
      <c r="B2534" s="47" t="s">
        <v>31</v>
      </c>
      <c r="C2534" s="47" t="s">
        <v>32</v>
      </c>
      <c r="D2534" s="58">
        <v>1850</v>
      </c>
      <c r="E2534" s="61">
        <v>1.49</v>
      </c>
      <c r="G2534" s="62"/>
    </row>
    <row r="2535" spans="1:7" x14ac:dyDescent="0.25">
      <c r="A2535" s="47">
        <v>2023</v>
      </c>
      <c r="B2535" s="47" t="s">
        <v>31</v>
      </c>
      <c r="C2535" s="47" t="s">
        <v>32</v>
      </c>
      <c r="D2535" s="58">
        <v>1813</v>
      </c>
      <c r="E2535" s="47">
        <v>1.46</v>
      </c>
      <c r="F2535" s="47">
        <v>9.1</v>
      </c>
      <c r="G2535" s="47">
        <v>49.4</v>
      </c>
    </row>
    <row r="2536" spans="1:7" x14ac:dyDescent="0.25">
      <c r="A2536" s="47">
        <v>2015</v>
      </c>
      <c r="B2536" s="12" t="s">
        <v>413</v>
      </c>
      <c r="C2536" s="12" t="s">
        <v>414</v>
      </c>
      <c r="D2536" s="58">
        <v>69</v>
      </c>
      <c r="E2536" s="60">
        <v>1</v>
      </c>
    </row>
    <row r="2537" spans="1:7" x14ac:dyDescent="0.25">
      <c r="A2537" s="47">
        <v>2016</v>
      </c>
      <c r="B2537" s="12" t="s">
        <v>413</v>
      </c>
      <c r="C2537" s="12" t="s">
        <v>414</v>
      </c>
      <c r="D2537" s="13">
        <v>54</v>
      </c>
      <c r="E2537" s="14">
        <v>0.75</v>
      </c>
    </row>
    <row r="2538" spans="1:7" x14ac:dyDescent="0.25">
      <c r="A2538" s="47">
        <v>2017</v>
      </c>
      <c r="B2538" s="12" t="s">
        <v>413</v>
      </c>
      <c r="C2538" s="12" t="s">
        <v>414</v>
      </c>
      <c r="D2538" s="7">
        <v>74</v>
      </c>
      <c r="E2538" s="8">
        <v>1.92</v>
      </c>
    </row>
    <row r="2539" spans="1:7" x14ac:dyDescent="0.25">
      <c r="A2539" s="47">
        <v>2018</v>
      </c>
      <c r="B2539" s="2" t="s">
        <v>413</v>
      </c>
      <c r="C2539" s="2" t="s">
        <v>414</v>
      </c>
      <c r="D2539" s="7">
        <v>51</v>
      </c>
      <c r="E2539" s="8">
        <v>1.1399999999999999</v>
      </c>
      <c r="F2539" s="57"/>
      <c r="G2539" s="58"/>
    </row>
    <row r="2540" spans="1:7" x14ac:dyDescent="0.25">
      <c r="A2540" s="47">
        <v>2019</v>
      </c>
      <c r="B2540" s="2" t="s">
        <v>413</v>
      </c>
      <c r="C2540" s="2" t="s">
        <v>414</v>
      </c>
      <c r="D2540" s="7">
        <v>78</v>
      </c>
      <c r="E2540" s="8">
        <v>1.56</v>
      </c>
      <c r="G2540" s="58"/>
    </row>
    <row r="2541" spans="1:7" x14ac:dyDescent="0.25">
      <c r="A2541" s="47">
        <v>2020</v>
      </c>
      <c r="B2541" s="2" t="s">
        <v>413</v>
      </c>
      <c r="C2541" s="2" t="s">
        <v>414</v>
      </c>
      <c r="D2541" s="3">
        <v>52</v>
      </c>
      <c r="E2541" s="4">
        <v>1.05</v>
      </c>
      <c r="F2541" s="57"/>
      <c r="G2541" s="58"/>
    </row>
    <row r="2542" spans="1:7" x14ac:dyDescent="0.25">
      <c r="A2542" s="47">
        <v>2021</v>
      </c>
      <c r="B2542" s="47" t="s">
        <v>413</v>
      </c>
      <c r="C2542" s="47" t="s">
        <v>414</v>
      </c>
      <c r="D2542" s="58">
        <v>60</v>
      </c>
      <c r="E2542" s="60">
        <v>0.85</v>
      </c>
      <c r="F2542" s="57"/>
      <c r="G2542" s="58"/>
    </row>
    <row r="2543" spans="1:7" x14ac:dyDescent="0.25">
      <c r="A2543" s="47">
        <v>2022</v>
      </c>
      <c r="B2543" s="47" t="s">
        <v>413</v>
      </c>
      <c r="C2543" s="47" t="s">
        <v>414</v>
      </c>
      <c r="D2543" s="58">
        <v>65</v>
      </c>
      <c r="E2543" s="61">
        <v>0.63</v>
      </c>
      <c r="G2543" s="65"/>
    </row>
    <row r="2544" spans="1:7" x14ac:dyDescent="0.25">
      <c r="A2544" s="47">
        <v>2023</v>
      </c>
      <c r="B2544" s="47" t="s">
        <v>413</v>
      </c>
      <c r="C2544" s="47" t="s">
        <v>414</v>
      </c>
      <c r="D2544" s="58">
        <v>57</v>
      </c>
      <c r="E2544" s="47">
        <v>0.55000000000000004</v>
      </c>
      <c r="F2544" s="47">
        <v>4.2</v>
      </c>
      <c r="G2544" s="47">
        <v>14.4</v>
      </c>
    </row>
    <row r="2545" spans="1:7" x14ac:dyDescent="0.25">
      <c r="A2545" s="47">
        <v>2015</v>
      </c>
      <c r="B2545" s="12" t="s">
        <v>441</v>
      </c>
      <c r="C2545" s="12" t="s">
        <v>442</v>
      </c>
      <c r="D2545" s="58">
        <v>3850</v>
      </c>
      <c r="E2545" s="60">
        <v>2.42</v>
      </c>
    </row>
    <row r="2546" spans="1:7" x14ac:dyDescent="0.25">
      <c r="A2546" s="47">
        <v>2016</v>
      </c>
      <c r="B2546" s="12" t="s">
        <v>441</v>
      </c>
      <c r="C2546" s="12" t="s">
        <v>442</v>
      </c>
      <c r="D2546" s="13">
        <v>3973</v>
      </c>
      <c r="E2546" s="14">
        <v>2.4700000000000002</v>
      </c>
    </row>
    <row r="2547" spans="1:7" x14ac:dyDescent="0.25">
      <c r="A2547" s="47">
        <v>2017</v>
      </c>
      <c r="B2547" s="12" t="s">
        <v>441</v>
      </c>
      <c r="C2547" s="12" t="s">
        <v>442</v>
      </c>
      <c r="D2547" s="7">
        <v>3870</v>
      </c>
      <c r="E2547" s="8">
        <v>2.37</v>
      </c>
    </row>
    <row r="2548" spans="1:7" x14ac:dyDescent="0.25">
      <c r="A2548" s="47">
        <v>2018</v>
      </c>
      <c r="B2548" s="2" t="s">
        <v>441</v>
      </c>
      <c r="C2548" s="2" t="s">
        <v>442</v>
      </c>
      <c r="D2548" s="7">
        <v>3700</v>
      </c>
      <c r="E2548" s="8">
        <v>2.2799999999999998</v>
      </c>
      <c r="F2548" s="57"/>
      <c r="G2548" s="58"/>
    </row>
    <row r="2549" spans="1:7" x14ac:dyDescent="0.25">
      <c r="A2549" s="47">
        <v>2019</v>
      </c>
      <c r="B2549" s="2" t="s">
        <v>441</v>
      </c>
      <c r="C2549" s="2" t="s">
        <v>442</v>
      </c>
      <c r="D2549" s="7">
        <v>3574</v>
      </c>
      <c r="E2549" s="8">
        <v>2.23</v>
      </c>
      <c r="G2549" s="58"/>
    </row>
    <row r="2550" spans="1:7" x14ac:dyDescent="0.25">
      <c r="A2550" s="47">
        <v>2020</v>
      </c>
      <c r="B2550" s="2" t="s">
        <v>441</v>
      </c>
      <c r="C2550" s="2" t="s">
        <v>442</v>
      </c>
      <c r="D2550" s="3">
        <v>3406</v>
      </c>
      <c r="E2550" s="4">
        <v>2.16</v>
      </c>
      <c r="F2550" s="57"/>
      <c r="G2550" s="58"/>
    </row>
    <row r="2551" spans="1:7" x14ac:dyDescent="0.25">
      <c r="A2551" s="47">
        <v>2021</v>
      </c>
      <c r="B2551" s="47" t="s">
        <v>441</v>
      </c>
      <c r="C2551" s="47" t="s">
        <v>442</v>
      </c>
      <c r="D2551" s="58">
        <v>3255</v>
      </c>
      <c r="E2551" s="60">
        <v>1.89</v>
      </c>
      <c r="F2551" s="57"/>
      <c r="G2551" s="58"/>
    </row>
    <row r="2552" spans="1:7" x14ac:dyDescent="0.25">
      <c r="A2552" s="47">
        <v>2022</v>
      </c>
      <c r="B2552" s="47" t="s">
        <v>441</v>
      </c>
      <c r="C2552" s="47" t="s">
        <v>442</v>
      </c>
      <c r="D2552" s="58">
        <v>3360</v>
      </c>
      <c r="E2552" s="61">
        <v>1.98</v>
      </c>
      <c r="G2552" s="62"/>
    </row>
    <row r="2553" spans="1:7" x14ac:dyDescent="0.25">
      <c r="A2553" s="47">
        <v>2023</v>
      </c>
      <c r="B2553" s="47" t="s">
        <v>441</v>
      </c>
      <c r="C2553" s="47" t="s">
        <v>442</v>
      </c>
      <c r="D2553" s="58">
        <v>3407</v>
      </c>
      <c r="E2553" s="47">
        <v>2</v>
      </c>
      <c r="F2553" s="47">
        <v>15.3</v>
      </c>
      <c r="G2553" s="47">
        <v>66.7</v>
      </c>
    </row>
    <row r="2554" spans="1:7" x14ac:dyDescent="0.25">
      <c r="A2554" s="47">
        <v>2015</v>
      </c>
      <c r="B2554" s="12" t="s">
        <v>443</v>
      </c>
      <c r="C2554" s="12" t="s">
        <v>444</v>
      </c>
      <c r="D2554" s="58">
        <v>5261</v>
      </c>
      <c r="E2554" s="60">
        <v>1.77</v>
      </c>
    </row>
    <row r="2555" spans="1:7" x14ac:dyDescent="0.25">
      <c r="A2555" s="47">
        <v>2016</v>
      </c>
      <c r="B2555" s="12" t="s">
        <v>443</v>
      </c>
      <c r="C2555" s="12" t="s">
        <v>444</v>
      </c>
      <c r="D2555" s="13">
        <v>5301</v>
      </c>
      <c r="E2555" s="14">
        <v>1.78</v>
      </c>
    </row>
    <row r="2556" spans="1:7" x14ac:dyDescent="0.25">
      <c r="A2556" s="47">
        <v>2017</v>
      </c>
      <c r="B2556" s="12" t="s">
        <v>443</v>
      </c>
      <c r="C2556" s="12" t="s">
        <v>444</v>
      </c>
      <c r="D2556" s="7">
        <v>5190</v>
      </c>
      <c r="E2556" s="8">
        <v>1.77</v>
      </c>
    </row>
    <row r="2557" spans="1:7" x14ac:dyDescent="0.25">
      <c r="A2557" s="47">
        <v>2018</v>
      </c>
      <c r="B2557" s="2" t="s">
        <v>443</v>
      </c>
      <c r="C2557" s="2" t="s">
        <v>444</v>
      </c>
      <c r="D2557" s="7">
        <v>5111</v>
      </c>
      <c r="E2557" s="8">
        <v>1.76</v>
      </c>
      <c r="F2557" s="57"/>
      <c r="G2557" s="58"/>
    </row>
    <row r="2558" spans="1:7" x14ac:dyDescent="0.25">
      <c r="A2558" s="47">
        <v>2019</v>
      </c>
      <c r="B2558" s="2" t="s">
        <v>443</v>
      </c>
      <c r="C2558" s="2" t="s">
        <v>444</v>
      </c>
      <c r="D2558" s="7">
        <v>4973</v>
      </c>
      <c r="E2558" s="8">
        <v>1.71</v>
      </c>
      <c r="G2558" s="58"/>
    </row>
    <row r="2559" spans="1:7" x14ac:dyDescent="0.25">
      <c r="A2559" s="47">
        <v>2020</v>
      </c>
      <c r="B2559" s="2" t="s">
        <v>443</v>
      </c>
      <c r="C2559" s="2" t="s">
        <v>444</v>
      </c>
      <c r="D2559" s="3">
        <v>4755</v>
      </c>
      <c r="E2559" s="4">
        <v>1.67</v>
      </c>
      <c r="F2559" s="57"/>
      <c r="G2559" s="58"/>
    </row>
    <row r="2560" spans="1:7" x14ac:dyDescent="0.25">
      <c r="A2560" s="47">
        <v>2021</v>
      </c>
      <c r="B2560" s="47" t="s">
        <v>443</v>
      </c>
      <c r="C2560" s="47" t="s">
        <v>444</v>
      </c>
      <c r="D2560" s="58">
        <v>4780</v>
      </c>
      <c r="E2560" s="60">
        <v>1.6</v>
      </c>
      <c r="F2560" s="57"/>
      <c r="G2560" s="58"/>
    </row>
    <row r="2561" spans="1:7" x14ac:dyDescent="0.25">
      <c r="A2561" s="47">
        <v>2022</v>
      </c>
      <c r="B2561" s="47" t="s">
        <v>443</v>
      </c>
      <c r="C2561" s="47" t="s">
        <v>444</v>
      </c>
      <c r="D2561" s="58">
        <v>4621</v>
      </c>
      <c r="E2561" s="61">
        <v>1.59</v>
      </c>
      <c r="G2561" s="62"/>
    </row>
    <row r="2562" spans="1:7" x14ac:dyDescent="0.25">
      <c r="A2562" s="47">
        <v>2023</v>
      </c>
      <c r="B2562" s="47" t="s">
        <v>443</v>
      </c>
      <c r="C2562" s="47" t="s">
        <v>444</v>
      </c>
      <c r="D2562" s="58">
        <v>4563</v>
      </c>
      <c r="E2562" s="47">
        <v>1.57</v>
      </c>
      <c r="F2562" s="47">
        <v>11.6</v>
      </c>
      <c r="G2562" s="47">
        <v>54.8</v>
      </c>
    </row>
    <row r="2563" spans="1:7" x14ac:dyDescent="0.25">
      <c r="A2563" s="47">
        <v>2015</v>
      </c>
      <c r="B2563" s="12" t="s">
        <v>445</v>
      </c>
      <c r="C2563" s="12" t="s">
        <v>446</v>
      </c>
      <c r="D2563" s="58">
        <v>3162</v>
      </c>
      <c r="E2563" s="60">
        <v>1.91</v>
      </c>
    </row>
    <row r="2564" spans="1:7" x14ac:dyDescent="0.25">
      <c r="A2564" s="47">
        <v>2016</v>
      </c>
      <c r="B2564" s="12" t="s">
        <v>445</v>
      </c>
      <c r="C2564" s="12" t="s">
        <v>446</v>
      </c>
      <c r="D2564" s="13">
        <v>3091</v>
      </c>
      <c r="E2564" s="14">
        <v>1.83</v>
      </c>
    </row>
    <row r="2565" spans="1:7" x14ac:dyDescent="0.25">
      <c r="A2565" s="47">
        <v>2017</v>
      </c>
      <c r="B2565" s="12" t="s">
        <v>445</v>
      </c>
      <c r="C2565" s="12" t="s">
        <v>446</v>
      </c>
      <c r="D2565" s="7">
        <v>3095</v>
      </c>
      <c r="E2565" s="8">
        <v>1.81</v>
      </c>
    </row>
    <row r="2566" spans="1:7" x14ac:dyDescent="0.25">
      <c r="A2566" s="47">
        <v>2018</v>
      </c>
      <c r="B2566" s="2" t="s">
        <v>445</v>
      </c>
      <c r="C2566" s="2" t="s">
        <v>446</v>
      </c>
      <c r="D2566" s="7">
        <v>3030</v>
      </c>
      <c r="E2566" s="8">
        <v>1.75</v>
      </c>
      <c r="F2566" s="57"/>
      <c r="G2566" s="58"/>
    </row>
    <row r="2567" spans="1:7" x14ac:dyDescent="0.25">
      <c r="A2567" s="47">
        <v>2019</v>
      </c>
      <c r="B2567" s="2" t="s">
        <v>445</v>
      </c>
      <c r="C2567" s="2" t="s">
        <v>446</v>
      </c>
      <c r="D2567" s="7">
        <v>2954</v>
      </c>
      <c r="E2567" s="8">
        <v>1.7</v>
      </c>
      <c r="G2567" s="58"/>
    </row>
    <row r="2568" spans="1:7" x14ac:dyDescent="0.25">
      <c r="A2568" s="47">
        <v>2020</v>
      </c>
      <c r="B2568" s="2" t="s">
        <v>445</v>
      </c>
      <c r="C2568" s="2" t="s">
        <v>446</v>
      </c>
      <c r="D2568" s="3">
        <v>2786</v>
      </c>
      <c r="E2568" s="4">
        <v>1.59</v>
      </c>
      <c r="F2568" s="57"/>
      <c r="G2568" s="58"/>
    </row>
    <row r="2569" spans="1:7" x14ac:dyDescent="0.25">
      <c r="A2569" s="47">
        <v>2021</v>
      </c>
      <c r="B2569" s="47" t="s">
        <v>445</v>
      </c>
      <c r="C2569" s="47" t="s">
        <v>446</v>
      </c>
      <c r="D2569" s="58">
        <v>2837</v>
      </c>
      <c r="E2569" s="60">
        <v>1.66</v>
      </c>
      <c r="F2569" s="57"/>
      <c r="G2569" s="58"/>
    </row>
    <row r="2570" spans="1:7" x14ac:dyDescent="0.25">
      <c r="A2570" s="47">
        <v>2022</v>
      </c>
      <c r="B2570" s="47" t="s">
        <v>445</v>
      </c>
      <c r="C2570" s="47" t="s">
        <v>446</v>
      </c>
      <c r="D2570" s="58">
        <v>2765</v>
      </c>
      <c r="E2570" s="61">
        <v>1.62</v>
      </c>
      <c r="G2570" s="62"/>
    </row>
    <row r="2571" spans="1:7" x14ac:dyDescent="0.25">
      <c r="A2571" s="47">
        <v>2023</v>
      </c>
      <c r="B2571" s="47" t="s">
        <v>445</v>
      </c>
      <c r="C2571" s="47" t="s">
        <v>446</v>
      </c>
      <c r="D2571" s="58">
        <v>2604</v>
      </c>
      <c r="E2571" s="47">
        <v>1.51</v>
      </c>
      <c r="F2571" s="47">
        <v>10.4</v>
      </c>
      <c r="G2571" s="47">
        <v>51.7</v>
      </c>
    </row>
    <row r="2572" spans="1:7" x14ac:dyDescent="0.25">
      <c r="A2572" s="47">
        <v>2015</v>
      </c>
      <c r="B2572" s="12" t="s">
        <v>447</v>
      </c>
      <c r="C2572" s="12" t="s">
        <v>448</v>
      </c>
      <c r="D2572" s="58">
        <v>5204</v>
      </c>
      <c r="E2572" s="60">
        <v>1.99</v>
      </c>
    </row>
    <row r="2573" spans="1:7" x14ac:dyDescent="0.25">
      <c r="A2573" s="47">
        <v>2016</v>
      </c>
      <c r="B2573" s="12" t="s">
        <v>447</v>
      </c>
      <c r="C2573" s="12" t="s">
        <v>448</v>
      </c>
      <c r="D2573" s="13">
        <v>5146</v>
      </c>
      <c r="E2573" s="14">
        <v>1.98</v>
      </c>
    </row>
    <row r="2574" spans="1:7" x14ac:dyDescent="0.25">
      <c r="A2574" s="47">
        <v>2017</v>
      </c>
      <c r="B2574" s="12" t="s">
        <v>447</v>
      </c>
      <c r="C2574" s="12" t="s">
        <v>448</v>
      </c>
      <c r="D2574" s="7">
        <v>5208</v>
      </c>
      <c r="E2574" s="8">
        <v>2.08</v>
      </c>
    </row>
    <row r="2575" spans="1:7" x14ac:dyDescent="0.25">
      <c r="A2575" s="47">
        <v>2018</v>
      </c>
      <c r="B2575" s="2" t="s">
        <v>447</v>
      </c>
      <c r="C2575" s="2" t="s">
        <v>448</v>
      </c>
      <c r="D2575" s="7">
        <v>4705</v>
      </c>
      <c r="E2575" s="8">
        <v>1.92</v>
      </c>
      <c r="F2575" s="57"/>
      <c r="G2575" s="58"/>
    </row>
    <row r="2576" spans="1:7" x14ac:dyDescent="0.25">
      <c r="A2576" s="47">
        <v>2019</v>
      </c>
      <c r="B2576" s="2" t="s">
        <v>447</v>
      </c>
      <c r="C2576" s="2" t="s">
        <v>448</v>
      </c>
      <c r="D2576" s="7">
        <v>4919</v>
      </c>
      <c r="E2576" s="8">
        <v>2.06</v>
      </c>
      <c r="G2576" s="58"/>
    </row>
    <row r="2577" spans="1:7" x14ac:dyDescent="0.25">
      <c r="A2577" s="47">
        <v>2020</v>
      </c>
      <c r="B2577" s="2" t="s">
        <v>447</v>
      </c>
      <c r="C2577" s="2" t="s">
        <v>448</v>
      </c>
      <c r="D2577" s="3">
        <v>4613</v>
      </c>
      <c r="E2577" s="4">
        <v>2.02</v>
      </c>
      <c r="F2577" s="57"/>
      <c r="G2577" s="58"/>
    </row>
    <row r="2578" spans="1:7" x14ac:dyDescent="0.25">
      <c r="A2578" s="47">
        <v>2021</v>
      </c>
      <c r="B2578" s="47" t="s">
        <v>447</v>
      </c>
      <c r="C2578" s="47" t="s">
        <v>448</v>
      </c>
      <c r="D2578" s="58">
        <v>4427</v>
      </c>
      <c r="E2578" s="60">
        <v>1.58</v>
      </c>
      <c r="F2578" s="57"/>
      <c r="G2578" s="58"/>
    </row>
    <row r="2579" spans="1:7" x14ac:dyDescent="0.25">
      <c r="A2579" s="47">
        <v>2022</v>
      </c>
      <c r="B2579" s="47" t="s">
        <v>447</v>
      </c>
      <c r="C2579" s="47" t="s">
        <v>448</v>
      </c>
      <c r="D2579" s="58">
        <v>4431</v>
      </c>
      <c r="E2579" s="61">
        <v>1.58</v>
      </c>
      <c r="G2579" s="62"/>
    </row>
    <row r="2580" spans="1:7" x14ac:dyDescent="0.25">
      <c r="A2580" s="47">
        <v>2023</v>
      </c>
      <c r="B2580" s="47" t="s">
        <v>447</v>
      </c>
      <c r="C2580" s="47" t="s">
        <v>448</v>
      </c>
      <c r="D2580" s="58">
        <v>4347</v>
      </c>
      <c r="E2580" s="47">
        <v>1.53</v>
      </c>
      <c r="F2580" s="47">
        <v>12.6</v>
      </c>
      <c r="G2580" s="47">
        <v>54.1</v>
      </c>
    </row>
    <row r="2581" spans="1:7" x14ac:dyDescent="0.25">
      <c r="A2581" s="47">
        <v>2015</v>
      </c>
      <c r="B2581" s="12" t="s">
        <v>449</v>
      </c>
      <c r="C2581" s="12" t="s">
        <v>450</v>
      </c>
      <c r="D2581" s="58">
        <v>4098</v>
      </c>
      <c r="E2581" s="60">
        <v>1.84</v>
      </c>
    </row>
    <row r="2582" spans="1:7" x14ac:dyDescent="0.25">
      <c r="A2582" s="47">
        <v>2016</v>
      </c>
      <c r="B2582" s="12" t="s">
        <v>449</v>
      </c>
      <c r="C2582" s="12" t="s">
        <v>450</v>
      </c>
      <c r="D2582" s="13">
        <v>4326</v>
      </c>
      <c r="E2582" s="14">
        <v>1.94</v>
      </c>
    </row>
    <row r="2583" spans="1:7" x14ac:dyDescent="0.25">
      <c r="A2583" s="47">
        <v>2017</v>
      </c>
      <c r="B2583" s="12" t="s">
        <v>449</v>
      </c>
      <c r="C2583" s="12" t="s">
        <v>450</v>
      </c>
      <c r="D2583" s="7">
        <v>4238</v>
      </c>
      <c r="E2583" s="8">
        <v>1.89</v>
      </c>
    </row>
    <row r="2584" spans="1:7" x14ac:dyDescent="0.25">
      <c r="A2584" s="47">
        <v>2018</v>
      </c>
      <c r="B2584" s="2" t="s">
        <v>449</v>
      </c>
      <c r="C2584" s="2" t="s">
        <v>450</v>
      </c>
      <c r="D2584" s="7">
        <v>4005</v>
      </c>
      <c r="E2584" s="8">
        <v>1.78</v>
      </c>
      <c r="F2584" s="57"/>
      <c r="G2584" s="58"/>
    </row>
    <row r="2585" spans="1:7" x14ac:dyDescent="0.25">
      <c r="A2585" s="47">
        <v>2019</v>
      </c>
      <c r="B2585" s="2" t="s">
        <v>449</v>
      </c>
      <c r="C2585" s="2" t="s">
        <v>450</v>
      </c>
      <c r="D2585" s="7">
        <v>3862</v>
      </c>
      <c r="E2585" s="8">
        <v>1.72</v>
      </c>
      <c r="G2585" s="58"/>
    </row>
    <row r="2586" spans="1:7" x14ac:dyDescent="0.25">
      <c r="A2586" s="47">
        <v>2020</v>
      </c>
      <c r="B2586" s="2" t="s">
        <v>449</v>
      </c>
      <c r="C2586" s="2" t="s">
        <v>450</v>
      </c>
      <c r="D2586" s="3">
        <v>3691</v>
      </c>
      <c r="E2586" s="4">
        <v>1.65</v>
      </c>
      <c r="F2586" s="57"/>
      <c r="G2586" s="58"/>
    </row>
    <row r="2587" spans="1:7" x14ac:dyDescent="0.25">
      <c r="A2587" s="47">
        <v>2021</v>
      </c>
      <c r="B2587" s="47" t="s">
        <v>449</v>
      </c>
      <c r="C2587" s="47" t="s">
        <v>450</v>
      </c>
      <c r="D2587" s="58">
        <v>3728</v>
      </c>
      <c r="E2587" s="60">
        <v>1.63</v>
      </c>
      <c r="F2587" s="57"/>
      <c r="G2587" s="58"/>
    </row>
    <row r="2588" spans="1:7" x14ac:dyDescent="0.25">
      <c r="A2588" s="47">
        <v>2022</v>
      </c>
      <c r="B2588" s="47" t="s">
        <v>449</v>
      </c>
      <c r="C2588" s="47" t="s">
        <v>450</v>
      </c>
      <c r="D2588" s="58">
        <v>3431</v>
      </c>
      <c r="E2588" s="61">
        <v>1.52</v>
      </c>
      <c r="G2588" s="62"/>
    </row>
    <row r="2589" spans="1:7" x14ac:dyDescent="0.25">
      <c r="A2589" s="47">
        <v>2023</v>
      </c>
      <c r="B2589" s="47" t="s">
        <v>449</v>
      </c>
      <c r="C2589" s="47" t="s">
        <v>450</v>
      </c>
      <c r="D2589" s="58">
        <v>3408</v>
      </c>
      <c r="E2589" s="47">
        <v>1.5</v>
      </c>
      <c r="F2589" s="47">
        <v>10.3</v>
      </c>
      <c r="G2589" s="47">
        <v>53.3</v>
      </c>
    </row>
    <row r="2590" spans="1:7" x14ac:dyDescent="0.25">
      <c r="A2590" s="47">
        <v>2015</v>
      </c>
      <c r="B2590" s="12" t="s">
        <v>411</v>
      </c>
      <c r="C2590" s="12" t="s">
        <v>412</v>
      </c>
      <c r="D2590" s="58">
        <v>2699</v>
      </c>
      <c r="E2590" s="60">
        <v>1.22</v>
      </c>
    </row>
    <row r="2591" spans="1:7" x14ac:dyDescent="0.25">
      <c r="A2591" s="47">
        <v>2016</v>
      </c>
      <c r="B2591" s="12" t="s">
        <v>411</v>
      </c>
      <c r="C2591" s="12" t="s">
        <v>412</v>
      </c>
      <c r="D2591" s="13">
        <v>2732</v>
      </c>
      <c r="E2591" s="14">
        <v>1.26</v>
      </c>
    </row>
    <row r="2592" spans="1:7" x14ac:dyDescent="0.25">
      <c r="A2592" s="47">
        <v>2017</v>
      </c>
      <c r="B2592" s="12" t="s">
        <v>411</v>
      </c>
      <c r="C2592" s="12" t="s">
        <v>412</v>
      </c>
      <c r="D2592" s="7">
        <v>2607</v>
      </c>
      <c r="E2592" s="8">
        <v>1.17</v>
      </c>
    </row>
    <row r="2593" spans="1:7" x14ac:dyDescent="0.25">
      <c r="A2593" s="47">
        <v>2018</v>
      </c>
      <c r="B2593" s="2" t="s">
        <v>411</v>
      </c>
      <c r="C2593" s="2" t="s">
        <v>412</v>
      </c>
      <c r="D2593" s="7">
        <v>2519</v>
      </c>
      <c r="E2593" s="8">
        <v>1.1000000000000001</v>
      </c>
      <c r="F2593" s="57"/>
      <c r="G2593" s="58"/>
    </row>
    <row r="2594" spans="1:7" x14ac:dyDescent="0.25">
      <c r="A2594" s="47">
        <v>2019</v>
      </c>
      <c r="B2594" s="2" t="s">
        <v>411</v>
      </c>
      <c r="C2594" s="2" t="s">
        <v>412</v>
      </c>
      <c r="D2594" s="7">
        <v>2448</v>
      </c>
      <c r="E2594" s="8">
        <v>1.05</v>
      </c>
      <c r="G2594" s="58"/>
    </row>
    <row r="2595" spans="1:7" x14ac:dyDescent="0.25">
      <c r="A2595" s="47">
        <v>2020</v>
      </c>
      <c r="B2595" s="2" t="s">
        <v>411</v>
      </c>
      <c r="C2595" s="2" t="s">
        <v>412</v>
      </c>
      <c r="D2595" s="3">
        <v>2240</v>
      </c>
      <c r="E2595" s="4">
        <v>0.96</v>
      </c>
      <c r="F2595" s="57"/>
      <c r="G2595" s="58"/>
    </row>
    <row r="2596" spans="1:7" x14ac:dyDescent="0.25">
      <c r="A2596" s="47">
        <v>2021</v>
      </c>
      <c r="B2596" s="47" t="s">
        <v>411</v>
      </c>
      <c r="C2596" s="47" t="s">
        <v>412</v>
      </c>
      <c r="D2596" s="58">
        <v>2317</v>
      </c>
      <c r="E2596" s="60">
        <v>1.19</v>
      </c>
      <c r="F2596" s="57"/>
      <c r="G2596" s="58"/>
    </row>
    <row r="2597" spans="1:7" x14ac:dyDescent="0.25">
      <c r="A2597" s="47">
        <v>2022</v>
      </c>
      <c r="B2597" s="47" t="s">
        <v>411</v>
      </c>
      <c r="C2597" s="47" t="s">
        <v>412</v>
      </c>
      <c r="D2597" s="58">
        <v>2072</v>
      </c>
      <c r="E2597" s="61">
        <v>1.05</v>
      </c>
      <c r="G2597" s="62"/>
    </row>
    <row r="2598" spans="1:7" x14ac:dyDescent="0.25">
      <c r="A2598" s="47">
        <v>2023</v>
      </c>
      <c r="B2598" s="47" t="s">
        <v>411</v>
      </c>
      <c r="C2598" s="47" t="s">
        <v>412</v>
      </c>
      <c r="D2598" s="58">
        <v>1976</v>
      </c>
      <c r="E2598" s="47">
        <v>1</v>
      </c>
      <c r="F2598" s="47">
        <v>8.9</v>
      </c>
      <c r="G2598" s="47">
        <v>31.3</v>
      </c>
    </row>
    <row r="2599" spans="1:7" x14ac:dyDescent="0.25">
      <c r="A2599" s="47">
        <v>2015</v>
      </c>
      <c r="B2599" s="12" t="s">
        <v>451</v>
      </c>
      <c r="C2599" s="12" t="s">
        <v>452</v>
      </c>
      <c r="D2599" s="58">
        <v>5833</v>
      </c>
      <c r="E2599" s="60">
        <v>2.08</v>
      </c>
    </row>
    <row r="2600" spans="1:7" x14ac:dyDescent="0.25">
      <c r="A2600" s="47">
        <v>2016</v>
      </c>
      <c r="B2600" s="12" t="s">
        <v>451</v>
      </c>
      <c r="C2600" s="12" t="s">
        <v>452</v>
      </c>
      <c r="D2600" s="13">
        <v>5894</v>
      </c>
      <c r="E2600" s="14">
        <v>2.1</v>
      </c>
    </row>
    <row r="2601" spans="1:7" x14ac:dyDescent="0.25">
      <c r="A2601" s="47">
        <v>2017</v>
      </c>
      <c r="B2601" s="12" t="s">
        <v>451</v>
      </c>
      <c r="C2601" s="12" t="s">
        <v>452</v>
      </c>
      <c r="D2601" s="7">
        <v>5761</v>
      </c>
      <c r="E2601" s="8">
        <v>2.06</v>
      </c>
    </row>
    <row r="2602" spans="1:7" x14ac:dyDescent="0.25">
      <c r="A2602" s="47">
        <v>2018</v>
      </c>
      <c r="B2602" s="2" t="s">
        <v>451</v>
      </c>
      <c r="C2602" s="2" t="s">
        <v>452</v>
      </c>
      <c r="D2602" s="7">
        <v>5425</v>
      </c>
      <c r="E2602" s="8">
        <v>1.95</v>
      </c>
      <c r="F2602" s="57"/>
      <c r="G2602" s="58"/>
    </row>
    <row r="2603" spans="1:7" x14ac:dyDescent="0.25">
      <c r="A2603" s="47">
        <v>2019</v>
      </c>
      <c r="B2603" s="2" t="s">
        <v>451</v>
      </c>
      <c r="C2603" s="2" t="s">
        <v>452</v>
      </c>
      <c r="D2603" s="7">
        <v>5304</v>
      </c>
      <c r="E2603" s="8">
        <v>1.92</v>
      </c>
      <c r="G2603" s="58"/>
    </row>
    <row r="2604" spans="1:7" x14ac:dyDescent="0.25">
      <c r="A2604" s="47">
        <v>2020</v>
      </c>
      <c r="B2604" s="2" t="s">
        <v>451</v>
      </c>
      <c r="C2604" s="2" t="s">
        <v>452</v>
      </c>
      <c r="D2604" s="3">
        <v>5252</v>
      </c>
      <c r="E2604" s="4">
        <v>1.89</v>
      </c>
      <c r="F2604" s="57"/>
      <c r="G2604" s="58"/>
    </row>
    <row r="2605" spans="1:7" x14ac:dyDescent="0.25">
      <c r="A2605" s="47">
        <v>2021</v>
      </c>
      <c r="B2605" s="47" t="s">
        <v>451</v>
      </c>
      <c r="C2605" s="47" t="s">
        <v>452</v>
      </c>
      <c r="D2605" s="58">
        <v>5001</v>
      </c>
      <c r="E2605" s="60">
        <v>1.65</v>
      </c>
      <c r="F2605" s="57"/>
      <c r="G2605" s="58"/>
    </row>
    <row r="2606" spans="1:7" x14ac:dyDescent="0.25">
      <c r="A2606" s="47">
        <v>2022</v>
      </c>
      <c r="B2606" s="47" t="s">
        <v>451</v>
      </c>
      <c r="C2606" s="47" t="s">
        <v>452</v>
      </c>
      <c r="D2606" s="58">
        <v>4872</v>
      </c>
      <c r="E2606" s="61">
        <v>1.63</v>
      </c>
      <c r="G2606" s="62"/>
    </row>
    <row r="2607" spans="1:7" x14ac:dyDescent="0.25">
      <c r="A2607" s="47">
        <v>2023</v>
      </c>
      <c r="B2607" s="47" t="s">
        <v>451</v>
      </c>
      <c r="C2607" s="47" t="s">
        <v>452</v>
      </c>
      <c r="D2607" s="58">
        <v>4939</v>
      </c>
      <c r="E2607" s="47">
        <v>1.63</v>
      </c>
      <c r="F2607" s="47">
        <v>12.4</v>
      </c>
      <c r="G2607" s="47">
        <v>57.5</v>
      </c>
    </row>
    <row r="2608" spans="1:7" x14ac:dyDescent="0.25">
      <c r="A2608" s="47">
        <v>2015</v>
      </c>
      <c r="B2608" s="12" t="s">
        <v>453</v>
      </c>
      <c r="C2608" s="12" t="s">
        <v>454</v>
      </c>
      <c r="D2608" s="58">
        <v>5210</v>
      </c>
      <c r="E2608" s="60">
        <v>1.9</v>
      </c>
    </row>
    <row r="2609" spans="1:7" x14ac:dyDescent="0.25">
      <c r="A2609" s="47">
        <v>2016</v>
      </c>
      <c r="B2609" s="12" t="s">
        <v>453</v>
      </c>
      <c r="C2609" s="12" t="s">
        <v>454</v>
      </c>
      <c r="D2609" s="13">
        <v>5250</v>
      </c>
      <c r="E2609" s="14">
        <v>1.97</v>
      </c>
    </row>
    <row r="2610" spans="1:7" x14ac:dyDescent="0.25">
      <c r="A2610" s="47">
        <v>2017</v>
      </c>
      <c r="B2610" s="12" t="s">
        <v>453</v>
      </c>
      <c r="C2610" s="12" t="s">
        <v>454</v>
      </c>
      <c r="D2610" s="7">
        <v>5116</v>
      </c>
      <c r="E2610" s="8">
        <v>1.96</v>
      </c>
    </row>
    <row r="2611" spans="1:7" x14ac:dyDescent="0.25">
      <c r="A2611" s="47">
        <v>2018</v>
      </c>
      <c r="B2611" s="2" t="s">
        <v>453</v>
      </c>
      <c r="C2611" s="2" t="s">
        <v>454</v>
      </c>
      <c r="D2611" s="7">
        <v>4732</v>
      </c>
      <c r="E2611" s="8">
        <v>1.87</v>
      </c>
      <c r="F2611" s="57"/>
      <c r="G2611" s="58"/>
    </row>
    <row r="2612" spans="1:7" x14ac:dyDescent="0.25">
      <c r="A2612" s="47">
        <v>2019</v>
      </c>
      <c r="B2612" s="2" t="s">
        <v>453</v>
      </c>
      <c r="C2612" s="2" t="s">
        <v>454</v>
      </c>
      <c r="D2612" s="7">
        <v>4793</v>
      </c>
      <c r="E2612" s="8">
        <v>1.95</v>
      </c>
      <c r="G2612" s="58"/>
    </row>
    <row r="2613" spans="1:7" x14ac:dyDescent="0.25">
      <c r="A2613" s="47">
        <v>2020</v>
      </c>
      <c r="B2613" s="2" t="s">
        <v>453</v>
      </c>
      <c r="C2613" s="2" t="s">
        <v>454</v>
      </c>
      <c r="D2613" s="3">
        <v>4462</v>
      </c>
      <c r="E2613" s="4">
        <v>1.89</v>
      </c>
      <c r="F2613" s="57"/>
      <c r="G2613" s="58"/>
    </row>
    <row r="2614" spans="1:7" x14ac:dyDescent="0.25">
      <c r="A2614" s="47">
        <v>2021</v>
      </c>
      <c r="B2614" s="47" t="s">
        <v>453</v>
      </c>
      <c r="C2614" s="47" t="s">
        <v>454</v>
      </c>
      <c r="D2614" s="58">
        <v>4397</v>
      </c>
      <c r="E2614" s="60">
        <v>1.48</v>
      </c>
      <c r="F2614" s="57"/>
      <c r="G2614" s="58"/>
    </row>
    <row r="2615" spans="1:7" x14ac:dyDescent="0.25">
      <c r="A2615" s="47">
        <v>2022</v>
      </c>
      <c r="B2615" s="47" t="s">
        <v>453</v>
      </c>
      <c r="C2615" s="47" t="s">
        <v>454</v>
      </c>
      <c r="D2615" s="58">
        <v>4427</v>
      </c>
      <c r="E2615" s="61">
        <v>1.5</v>
      </c>
      <c r="G2615" s="62"/>
    </row>
    <row r="2616" spans="1:7" x14ac:dyDescent="0.25">
      <c r="A2616" s="47">
        <v>2023</v>
      </c>
      <c r="B2616" s="47" t="s">
        <v>453</v>
      </c>
      <c r="C2616" s="47" t="s">
        <v>454</v>
      </c>
      <c r="D2616" s="58">
        <v>4441</v>
      </c>
      <c r="E2616" s="47">
        <v>1.48</v>
      </c>
      <c r="F2616" s="47">
        <v>11.8</v>
      </c>
      <c r="G2616" s="47">
        <v>52.2</v>
      </c>
    </row>
    <row r="2617" spans="1:7" x14ac:dyDescent="0.25">
      <c r="A2617" s="47">
        <v>2015</v>
      </c>
      <c r="B2617" s="12" t="s">
        <v>455</v>
      </c>
      <c r="C2617" s="12" t="s">
        <v>456</v>
      </c>
      <c r="D2617" s="58">
        <v>5027</v>
      </c>
      <c r="E2617" s="60">
        <v>2.0099999999999998</v>
      </c>
    </row>
    <row r="2618" spans="1:7" x14ac:dyDescent="0.25">
      <c r="A2618" s="47">
        <v>2016</v>
      </c>
      <c r="B2618" s="12" t="s">
        <v>455</v>
      </c>
      <c r="C2618" s="12" t="s">
        <v>456</v>
      </c>
      <c r="D2618" s="13">
        <v>5000</v>
      </c>
      <c r="E2618" s="14">
        <v>2.0099999999999998</v>
      </c>
    </row>
    <row r="2619" spans="1:7" x14ac:dyDescent="0.25">
      <c r="A2619" s="47">
        <v>2017</v>
      </c>
      <c r="B2619" s="12" t="s">
        <v>455</v>
      </c>
      <c r="C2619" s="12" t="s">
        <v>456</v>
      </c>
      <c r="D2619" s="7">
        <v>4778</v>
      </c>
      <c r="E2619" s="8">
        <v>1.93</v>
      </c>
    </row>
    <row r="2620" spans="1:7" x14ac:dyDescent="0.25">
      <c r="A2620" s="47">
        <v>2018</v>
      </c>
      <c r="B2620" s="2" t="s">
        <v>455</v>
      </c>
      <c r="C2620" s="2" t="s">
        <v>456</v>
      </c>
      <c r="D2620" s="7">
        <v>4672</v>
      </c>
      <c r="E2620" s="8">
        <v>1.91</v>
      </c>
      <c r="F2620" s="57"/>
      <c r="G2620" s="58"/>
    </row>
    <row r="2621" spans="1:7" x14ac:dyDescent="0.25">
      <c r="A2621" s="47">
        <v>2019</v>
      </c>
      <c r="B2621" s="2" t="s">
        <v>455</v>
      </c>
      <c r="C2621" s="2" t="s">
        <v>456</v>
      </c>
      <c r="D2621" s="7">
        <v>4548</v>
      </c>
      <c r="E2621" s="8">
        <v>1.9</v>
      </c>
      <c r="G2621" s="58"/>
    </row>
    <row r="2622" spans="1:7" x14ac:dyDescent="0.25">
      <c r="A2622" s="47">
        <v>2020</v>
      </c>
      <c r="B2622" s="2" t="s">
        <v>455</v>
      </c>
      <c r="C2622" s="2" t="s">
        <v>456</v>
      </c>
      <c r="D2622" s="3">
        <v>4086</v>
      </c>
      <c r="E2622" s="4">
        <v>1.75</v>
      </c>
      <c r="F2622" s="57"/>
      <c r="G2622" s="58"/>
    </row>
    <row r="2623" spans="1:7" x14ac:dyDescent="0.25">
      <c r="A2623" s="47">
        <v>2021</v>
      </c>
      <c r="B2623" s="47" t="s">
        <v>455</v>
      </c>
      <c r="C2623" s="47" t="s">
        <v>456</v>
      </c>
      <c r="D2623" s="58">
        <v>3936</v>
      </c>
      <c r="E2623" s="60">
        <v>1.66</v>
      </c>
      <c r="F2623" s="57"/>
      <c r="G2623" s="58"/>
    </row>
    <row r="2624" spans="1:7" x14ac:dyDescent="0.25">
      <c r="A2624" s="47">
        <v>2022</v>
      </c>
      <c r="B2624" s="47" t="s">
        <v>455</v>
      </c>
      <c r="C2624" s="47" t="s">
        <v>456</v>
      </c>
      <c r="D2624" s="58">
        <v>3921</v>
      </c>
      <c r="E2624" s="61">
        <v>1.7</v>
      </c>
      <c r="G2624" s="62"/>
    </row>
    <row r="2625" spans="1:7" x14ac:dyDescent="0.25">
      <c r="A2625" s="47">
        <v>2023</v>
      </c>
      <c r="B2625" s="47" t="s">
        <v>455</v>
      </c>
      <c r="C2625" s="47" t="s">
        <v>456</v>
      </c>
      <c r="D2625" s="58">
        <v>3658</v>
      </c>
      <c r="E2625" s="47">
        <v>1.61</v>
      </c>
      <c r="F2625" s="47">
        <v>11.2</v>
      </c>
      <c r="G2625" s="47">
        <v>53.1</v>
      </c>
    </row>
    <row r="2626" spans="1:7" x14ac:dyDescent="0.25">
      <c r="A2626" s="47">
        <v>2015</v>
      </c>
      <c r="B2626" s="12" t="s">
        <v>457</v>
      </c>
      <c r="C2626" s="12" t="s">
        <v>458</v>
      </c>
      <c r="D2626" s="58">
        <v>4644</v>
      </c>
      <c r="E2626" s="60">
        <v>2</v>
      </c>
    </row>
    <row r="2627" spans="1:7" x14ac:dyDescent="0.25">
      <c r="A2627" s="47">
        <v>2016</v>
      </c>
      <c r="B2627" s="12" t="s">
        <v>457</v>
      </c>
      <c r="C2627" s="12" t="s">
        <v>458</v>
      </c>
      <c r="D2627" s="13">
        <v>4621</v>
      </c>
      <c r="E2627" s="14">
        <v>1.97</v>
      </c>
    </row>
    <row r="2628" spans="1:7" x14ac:dyDescent="0.25">
      <c r="A2628" s="47">
        <v>2017</v>
      </c>
      <c r="B2628" s="12" t="s">
        <v>457</v>
      </c>
      <c r="C2628" s="12" t="s">
        <v>458</v>
      </c>
      <c r="D2628" s="7">
        <v>4453</v>
      </c>
      <c r="E2628" s="8">
        <v>1.89</v>
      </c>
    </row>
    <row r="2629" spans="1:7" x14ac:dyDescent="0.25">
      <c r="A2629" s="47">
        <v>2018</v>
      </c>
      <c r="B2629" s="2" t="s">
        <v>457</v>
      </c>
      <c r="C2629" s="2" t="s">
        <v>458</v>
      </c>
      <c r="D2629" s="7">
        <v>4228</v>
      </c>
      <c r="E2629" s="8">
        <v>1.78</v>
      </c>
      <c r="F2629" s="57"/>
      <c r="G2629" s="58"/>
    </row>
    <row r="2630" spans="1:7" x14ac:dyDescent="0.25">
      <c r="A2630" s="47">
        <v>2019</v>
      </c>
      <c r="B2630" s="2" t="s">
        <v>457</v>
      </c>
      <c r="C2630" s="2" t="s">
        <v>458</v>
      </c>
      <c r="D2630" s="7">
        <v>4125</v>
      </c>
      <c r="E2630" s="8">
        <v>1.74</v>
      </c>
      <c r="G2630" s="58"/>
    </row>
    <row r="2631" spans="1:7" x14ac:dyDescent="0.25">
      <c r="A2631" s="47">
        <v>2020</v>
      </c>
      <c r="B2631" s="2" t="s">
        <v>457</v>
      </c>
      <c r="C2631" s="2" t="s">
        <v>458</v>
      </c>
      <c r="D2631" s="3">
        <v>4031</v>
      </c>
      <c r="E2631" s="4">
        <v>1.72</v>
      </c>
      <c r="F2631" s="57"/>
      <c r="G2631" s="58"/>
    </row>
    <row r="2632" spans="1:7" x14ac:dyDescent="0.25">
      <c r="A2632" s="47">
        <v>2021</v>
      </c>
      <c r="B2632" s="47" t="s">
        <v>457</v>
      </c>
      <c r="C2632" s="47" t="s">
        <v>458</v>
      </c>
      <c r="D2632" s="58">
        <v>3906</v>
      </c>
      <c r="E2632" s="60">
        <v>1.52</v>
      </c>
      <c r="F2632" s="57"/>
      <c r="G2632" s="58"/>
    </row>
    <row r="2633" spans="1:7" x14ac:dyDescent="0.25">
      <c r="A2633" s="47">
        <v>2022</v>
      </c>
      <c r="B2633" s="47" t="s">
        <v>457</v>
      </c>
      <c r="C2633" s="47" t="s">
        <v>458</v>
      </c>
      <c r="D2633" s="58">
        <v>3760</v>
      </c>
      <c r="E2633" s="61">
        <v>1.47</v>
      </c>
      <c r="G2633" s="62"/>
    </row>
    <row r="2634" spans="1:7" x14ac:dyDescent="0.25">
      <c r="A2634" s="47">
        <v>2023</v>
      </c>
      <c r="B2634" s="47" t="s">
        <v>457</v>
      </c>
      <c r="C2634" s="47" t="s">
        <v>458</v>
      </c>
      <c r="D2634" s="58">
        <v>3591</v>
      </c>
      <c r="E2634" s="47">
        <v>1.38</v>
      </c>
      <c r="F2634" s="47">
        <v>12.2</v>
      </c>
      <c r="G2634" s="47">
        <v>50.2</v>
      </c>
    </row>
    <row r="2635" spans="1:7" x14ac:dyDescent="0.25">
      <c r="A2635" s="47">
        <v>2015</v>
      </c>
      <c r="B2635" s="12" t="s">
        <v>415</v>
      </c>
      <c r="C2635" s="12" t="s">
        <v>416</v>
      </c>
      <c r="D2635" s="13">
        <v>4500</v>
      </c>
      <c r="E2635" s="8">
        <v>1.69</v>
      </c>
    </row>
    <row r="2636" spans="1:7" x14ac:dyDescent="0.25">
      <c r="A2636" s="47">
        <v>2016</v>
      </c>
      <c r="B2636" s="12" t="s">
        <v>415</v>
      </c>
      <c r="C2636" s="12" t="s">
        <v>416</v>
      </c>
      <c r="D2636" s="13">
        <v>4447</v>
      </c>
      <c r="E2636" s="14">
        <v>1.64</v>
      </c>
    </row>
    <row r="2637" spans="1:7" x14ac:dyDescent="0.25">
      <c r="A2637" s="47">
        <v>2017</v>
      </c>
      <c r="B2637" s="12" t="s">
        <v>415</v>
      </c>
      <c r="C2637" s="12" t="s">
        <v>416</v>
      </c>
      <c r="D2637" s="7">
        <v>4336</v>
      </c>
      <c r="E2637" s="8">
        <v>1.6</v>
      </c>
    </row>
    <row r="2638" spans="1:7" x14ac:dyDescent="0.25">
      <c r="A2638" s="47">
        <v>2018</v>
      </c>
      <c r="B2638" s="2" t="s">
        <v>415</v>
      </c>
      <c r="C2638" s="2" t="s">
        <v>416</v>
      </c>
      <c r="D2638" s="7">
        <v>4384</v>
      </c>
      <c r="E2638" s="8">
        <v>1.62</v>
      </c>
      <c r="F2638" s="57"/>
      <c r="G2638" s="58"/>
    </row>
    <row r="2639" spans="1:7" x14ac:dyDescent="0.25">
      <c r="A2639" s="47">
        <v>2019</v>
      </c>
      <c r="B2639" s="2" t="s">
        <v>415</v>
      </c>
      <c r="C2639" s="2" t="s">
        <v>416</v>
      </c>
      <c r="D2639" s="7">
        <v>4094</v>
      </c>
      <c r="E2639" s="8">
        <v>1.51</v>
      </c>
      <c r="G2639" s="58"/>
    </row>
    <row r="2640" spans="1:7" x14ac:dyDescent="0.25">
      <c r="A2640" s="47">
        <v>2020</v>
      </c>
      <c r="B2640" s="2" t="s">
        <v>415</v>
      </c>
      <c r="C2640" s="2" t="s">
        <v>416</v>
      </c>
      <c r="D2640" s="3">
        <v>3930</v>
      </c>
      <c r="E2640" s="4">
        <v>1.48</v>
      </c>
      <c r="F2640" s="57"/>
      <c r="G2640" s="58"/>
    </row>
    <row r="2641" spans="1:7" x14ac:dyDescent="0.25">
      <c r="A2641" s="47">
        <v>2021</v>
      </c>
      <c r="B2641" s="47" t="s">
        <v>415</v>
      </c>
      <c r="C2641" s="47" t="s">
        <v>416</v>
      </c>
      <c r="D2641" s="58">
        <v>3971</v>
      </c>
      <c r="E2641" s="60">
        <v>1.51</v>
      </c>
      <c r="F2641" s="57"/>
      <c r="G2641" s="58"/>
    </row>
    <row r="2642" spans="1:7" x14ac:dyDescent="0.25">
      <c r="A2642" s="47">
        <v>2022</v>
      </c>
      <c r="B2642" s="47" t="s">
        <v>415</v>
      </c>
      <c r="C2642" s="47" t="s">
        <v>416</v>
      </c>
      <c r="D2642" s="58">
        <v>3482</v>
      </c>
      <c r="E2642" s="61">
        <v>1.31</v>
      </c>
      <c r="G2642" s="62"/>
    </row>
    <row r="2643" spans="1:7" x14ac:dyDescent="0.25">
      <c r="A2643" s="47">
        <v>2023</v>
      </c>
      <c r="B2643" s="47" t="s">
        <v>415</v>
      </c>
      <c r="C2643" s="47" t="s">
        <v>416</v>
      </c>
      <c r="D2643" s="58">
        <v>3443</v>
      </c>
      <c r="E2643" s="47">
        <v>1.31</v>
      </c>
      <c r="F2643" s="47">
        <v>13.1</v>
      </c>
      <c r="G2643" s="47">
        <v>46.3</v>
      </c>
    </row>
    <row r="2644" spans="1:7" x14ac:dyDescent="0.25">
      <c r="A2644" s="47">
        <v>2015</v>
      </c>
      <c r="B2644" s="12" t="s">
        <v>417</v>
      </c>
      <c r="C2644" s="12" t="s">
        <v>418</v>
      </c>
      <c r="D2644" s="58">
        <v>2345</v>
      </c>
      <c r="E2644" s="60">
        <v>1.35</v>
      </c>
    </row>
    <row r="2645" spans="1:7" x14ac:dyDescent="0.25">
      <c r="A2645" s="47">
        <v>2016</v>
      </c>
      <c r="B2645" s="12" t="s">
        <v>417</v>
      </c>
      <c r="C2645" s="12" t="s">
        <v>418</v>
      </c>
      <c r="D2645" s="13">
        <v>2509</v>
      </c>
      <c r="E2645" s="14">
        <v>1.49</v>
      </c>
    </row>
    <row r="2646" spans="1:7" x14ac:dyDescent="0.25">
      <c r="A2646" s="47">
        <v>2017</v>
      </c>
      <c r="B2646" s="12" t="s">
        <v>417</v>
      </c>
      <c r="C2646" s="12" t="s">
        <v>418</v>
      </c>
      <c r="D2646" s="7">
        <v>2392</v>
      </c>
      <c r="E2646" s="8">
        <v>1.41</v>
      </c>
    </row>
    <row r="2647" spans="1:7" x14ac:dyDescent="0.25">
      <c r="A2647" s="47">
        <v>2018</v>
      </c>
      <c r="B2647" s="2" t="s">
        <v>417</v>
      </c>
      <c r="C2647" s="2" t="s">
        <v>418</v>
      </c>
      <c r="D2647" s="7">
        <v>2314</v>
      </c>
      <c r="E2647" s="8">
        <v>1.38</v>
      </c>
      <c r="F2647" s="57"/>
      <c r="G2647" s="58"/>
    </row>
    <row r="2648" spans="1:7" x14ac:dyDescent="0.25">
      <c r="A2648" s="47">
        <v>2019</v>
      </c>
      <c r="B2648" s="2" t="s">
        <v>417</v>
      </c>
      <c r="C2648" s="2" t="s">
        <v>418</v>
      </c>
      <c r="D2648" s="7">
        <v>2189</v>
      </c>
      <c r="E2648" s="8">
        <v>1.34</v>
      </c>
      <c r="G2648" s="58"/>
    </row>
    <row r="2649" spans="1:7" x14ac:dyDescent="0.25">
      <c r="A2649" s="47">
        <v>2020</v>
      </c>
      <c r="B2649" s="2" t="s">
        <v>417</v>
      </c>
      <c r="C2649" s="2" t="s">
        <v>418</v>
      </c>
      <c r="D2649" s="3">
        <v>2031</v>
      </c>
      <c r="E2649" s="4">
        <v>1.33</v>
      </c>
      <c r="F2649" s="57"/>
      <c r="G2649" s="58"/>
    </row>
    <row r="2650" spans="1:7" x14ac:dyDescent="0.25">
      <c r="A2650" s="47">
        <v>2021</v>
      </c>
      <c r="B2650" s="47" t="s">
        <v>417</v>
      </c>
      <c r="C2650" s="47" t="s">
        <v>418</v>
      </c>
      <c r="D2650" s="58">
        <v>2146</v>
      </c>
      <c r="E2650" s="60">
        <v>1.19</v>
      </c>
      <c r="F2650" s="57"/>
      <c r="G2650" s="58"/>
    </row>
    <row r="2651" spans="1:7" x14ac:dyDescent="0.25">
      <c r="A2651" s="47">
        <v>2022</v>
      </c>
      <c r="B2651" s="47" t="s">
        <v>417</v>
      </c>
      <c r="C2651" s="47" t="s">
        <v>418</v>
      </c>
      <c r="D2651" s="58">
        <v>2006</v>
      </c>
      <c r="E2651" s="61">
        <v>1.1299999999999999</v>
      </c>
      <c r="G2651" s="62"/>
    </row>
    <row r="2652" spans="1:7" x14ac:dyDescent="0.25">
      <c r="A2652" s="47">
        <v>2023</v>
      </c>
      <c r="B2652" s="47" t="s">
        <v>417</v>
      </c>
      <c r="C2652" s="47" t="s">
        <v>418</v>
      </c>
      <c r="D2652" s="58">
        <v>1882</v>
      </c>
      <c r="E2652" s="47">
        <v>1.06</v>
      </c>
      <c r="F2652" s="47">
        <v>10.1</v>
      </c>
      <c r="G2652" s="47">
        <v>36.299999999999997</v>
      </c>
    </row>
    <row r="2653" spans="1:7" x14ac:dyDescent="0.25">
      <c r="A2653" s="47">
        <v>2015</v>
      </c>
      <c r="B2653" s="12" t="s">
        <v>419</v>
      </c>
      <c r="C2653" s="12" t="s">
        <v>420</v>
      </c>
      <c r="D2653" s="58">
        <v>4108</v>
      </c>
      <c r="E2653" s="60">
        <v>1.69</v>
      </c>
    </row>
    <row r="2654" spans="1:7" x14ac:dyDescent="0.25">
      <c r="A2654" s="47">
        <v>2016</v>
      </c>
      <c r="B2654" s="12" t="s">
        <v>419</v>
      </c>
      <c r="C2654" s="12" t="s">
        <v>420</v>
      </c>
      <c r="D2654" s="13">
        <v>4114</v>
      </c>
      <c r="E2654" s="14">
        <v>1.68</v>
      </c>
    </row>
    <row r="2655" spans="1:7" x14ac:dyDescent="0.25">
      <c r="A2655" s="47">
        <v>2017</v>
      </c>
      <c r="B2655" s="12" t="s">
        <v>419</v>
      </c>
      <c r="C2655" s="12" t="s">
        <v>420</v>
      </c>
      <c r="D2655" s="7">
        <v>3881</v>
      </c>
      <c r="E2655" s="8">
        <v>1.69</v>
      </c>
    </row>
    <row r="2656" spans="1:7" x14ac:dyDescent="0.25">
      <c r="A2656" s="47">
        <v>2018</v>
      </c>
      <c r="B2656" s="2" t="s">
        <v>419</v>
      </c>
      <c r="C2656" s="2" t="s">
        <v>420</v>
      </c>
      <c r="D2656" s="7">
        <v>3756</v>
      </c>
      <c r="E2656" s="8">
        <v>1.67</v>
      </c>
      <c r="F2656" s="57"/>
      <c r="G2656" s="58"/>
    </row>
    <row r="2657" spans="1:7" x14ac:dyDescent="0.25">
      <c r="A2657" s="47">
        <v>2019</v>
      </c>
      <c r="B2657" s="2" t="s">
        <v>419</v>
      </c>
      <c r="C2657" s="2" t="s">
        <v>420</v>
      </c>
      <c r="D2657" s="7">
        <v>3595</v>
      </c>
      <c r="E2657" s="8">
        <v>1.66</v>
      </c>
      <c r="G2657" s="58"/>
    </row>
    <row r="2658" spans="1:7" x14ac:dyDescent="0.25">
      <c r="A2658" s="47">
        <v>2020</v>
      </c>
      <c r="B2658" s="2" t="s">
        <v>419</v>
      </c>
      <c r="C2658" s="2" t="s">
        <v>420</v>
      </c>
      <c r="D2658" s="3">
        <v>3383</v>
      </c>
      <c r="E2658" s="4">
        <v>1.64</v>
      </c>
      <c r="F2658" s="57"/>
      <c r="G2658" s="58"/>
    </row>
    <row r="2659" spans="1:7" x14ac:dyDescent="0.25">
      <c r="A2659" s="47">
        <v>2021</v>
      </c>
      <c r="B2659" s="47" t="s">
        <v>419</v>
      </c>
      <c r="C2659" s="47" t="s">
        <v>420</v>
      </c>
      <c r="D2659" s="58">
        <v>3376</v>
      </c>
      <c r="E2659" s="60">
        <v>1.43</v>
      </c>
      <c r="F2659" s="57"/>
      <c r="G2659" s="58"/>
    </row>
    <row r="2660" spans="1:7" x14ac:dyDescent="0.25">
      <c r="A2660" s="47">
        <v>2022</v>
      </c>
      <c r="B2660" s="47" t="s">
        <v>419</v>
      </c>
      <c r="C2660" s="47" t="s">
        <v>420</v>
      </c>
      <c r="D2660" s="58">
        <v>3085</v>
      </c>
      <c r="E2660" s="61">
        <v>1.34</v>
      </c>
      <c r="G2660" s="62"/>
    </row>
    <row r="2661" spans="1:7" x14ac:dyDescent="0.25">
      <c r="A2661" s="47">
        <v>2023</v>
      </c>
      <c r="B2661" s="47" t="s">
        <v>419</v>
      </c>
      <c r="C2661" s="47" t="s">
        <v>420</v>
      </c>
      <c r="D2661" s="58">
        <v>3064</v>
      </c>
      <c r="E2661" s="47">
        <v>1.33</v>
      </c>
      <c r="F2661" s="47">
        <v>11.7</v>
      </c>
      <c r="G2661" s="47">
        <v>48.1</v>
      </c>
    </row>
    <row r="2662" spans="1:7" x14ac:dyDescent="0.25">
      <c r="A2662" s="47">
        <v>2015</v>
      </c>
      <c r="B2662" s="12" t="s">
        <v>459</v>
      </c>
      <c r="C2662" s="12" t="s">
        <v>460</v>
      </c>
      <c r="D2662" s="58">
        <v>3601</v>
      </c>
      <c r="E2662" s="60">
        <v>2.0099999999999998</v>
      </c>
    </row>
    <row r="2663" spans="1:7" x14ac:dyDescent="0.25">
      <c r="A2663" s="47">
        <v>2016</v>
      </c>
      <c r="B2663" s="12" t="s">
        <v>459</v>
      </c>
      <c r="C2663" s="12" t="s">
        <v>460</v>
      </c>
      <c r="D2663" s="13">
        <v>3606</v>
      </c>
      <c r="E2663" s="14">
        <v>2.0299999999999998</v>
      </c>
    </row>
    <row r="2664" spans="1:7" x14ac:dyDescent="0.25">
      <c r="A2664" s="47">
        <v>2017</v>
      </c>
      <c r="B2664" s="12" t="s">
        <v>459</v>
      </c>
      <c r="C2664" s="12" t="s">
        <v>460</v>
      </c>
      <c r="D2664" s="7">
        <v>3695</v>
      </c>
      <c r="E2664" s="8">
        <v>2.15</v>
      </c>
    </row>
    <row r="2665" spans="1:7" x14ac:dyDescent="0.25">
      <c r="A2665" s="47">
        <v>2018</v>
      </c>
      <c r="B2665" s="2" t="s">
        <v>459</v>
      </c>
      <c r="C2665" s="2" t="s">
        <v>460</v>
      </c>
      <c r="D2665" s="7">
        <v>3582</v>
      </c>
      <c r="E2665" s="8">
        <v>2.11</v>
      </c>
      <c r="F2665" s="57"/>
      <c r="G2665" s="58"/>
    </row>
    <row r="2666" spans="1:7" x14ac:dyDescent="0.25">
      <c r="A2666" s="47">
        <v>2019</v>
      </c>
      <c r="B2666" s="2" t="s">
        <v>459</v>
      </c>
      <c r="C2666" s="2" t="s">
        <v>460</v>
      </c>
      <c r="D2666" s="7">
        <v>3526</v>
      </c>
      <c r="E2666" s="8">
        <v>2.12</v>
      </c>
      <c r="G2666" s="58"/>
    </row>
    <row r="2667" spans="1:7" x14ac:dyDescent="0.25">
      <c r="A2667" s="47">
        <v>2020</v>
      </c>
      <c r="B2667" s="2" t="s">
        <v>459</v>
      </c>
      <c r="C2667" s="2" t="s">
        <v>460</v>
      </c>
      <c r="D2667" s="3">
        <v>3452</v>
      </c>
      <c r="E2667" s="4">
        <v>2.12</v>
      </c>
      <c r="F2667" s="57"/>
      <c r="G2667" s="58"/>
    </row>
    <row r="2668" spans="1:7" x14ac:dyDescent="0.25">
      <c r="A2668" s="47">
        <v>2021</v>
      </c>
      <c r="B2668" s="47" t="s">
        <v>459</v>
      </c>
      <c r="C2668" s="47" t="s">
        <v>460</v>
      </c>
      <c r="D2668" s="58">
        <v>3312</v>
      </c>
      <c r="E2668" s="60">
        <v>1.73</v>
      </c>
      <c r="F2668" s="57"/>
      <c r="G2668" s="58"/>
    </row>
    <row r="2669" spans="1:7" x14ac:dyDescent="0.25">
      <c r="A2669" s="47">
        <v>2022</v>
      </c>
      <c r="B2669" s="47" t="s">
        <v>459</v>
      </c>
      <c r="C2669" s="47" t="s">
        <v>460</v>
      </c>
      <c r="D2669" s="58">
        <v>3298</v>
      </c>
      <c r="E2669" s="61">
        <v>1.77</v>
      </c>
      <c r="G2669" s="62"/>
    </row>
    <row r="2670" spans="1:7" x14ac:dyDescent="0.25">
      <c r="A2670" s="47">
        <v>2023</v>
      </c>
      <c r="B2670" s="47" t="s">
        <v>459</v>
      </c>
      <c r="C2670" s="47" t="s">
        <v>460</v>
      </c>
      <c r="D2670" s="58">
        <v>3019</v>
      </c>
      <c r="E2670" s="47">
        <v>1.61</v>
      </c>
      <c r="F2670" s="47">
        <v>11.5</v>
      </c>
      <c r="G2670" s="47">
        <v>55.6</v>
      </c>
    </row>
    <row r="2671" spans="1:7" x14ac:dyDescent="0.25">
      <c r="A2671" s="47">
        <v>2015</v>
      </c>
      <c r="B2671" s="12" t="s">
        <v>461</v>
      </c>
      <c r="C2671" s="12" t="s">
        <v>462</v>
      </c>
      <c r="D2671" s="58">
        <v>3275</v>
      </c>
      <c r="E2671" s="60">
        <v>1.95</v>
      </c>
    </row>
    <row r="2672" spans="1:7" x14ac:dyDescent="0.25">
      <c r="A2672" s="47">
        <v>2016</v>
      </c>
      <c r="B2672" s="12" t="s">
        <v>461</v>
      </c>
      <c r="C2672" s="12" t="s">
        <v>462</v>
      </c>
      <c r="D2672" s="13">
        <v>3423</v>
      </c>
      <c r="E2672" s="14">
        <v>1.98</v>
      </c>
    </row>
    <row r="2673" spans="1:7" x14ac:dyDescent="0.25">
      <c r="A2673" s="47">
        <v>2017</v>
      </c>
      <c r="B2673" s="12" t="s">
        <v>461</v>
      </c>
      <c r="C2673" s="12" t="s">
        <v>462</v>
      </c>
      <c r="D2673" s="7">
        <v>3395</v>
      </c>
      <c r="E2673" s="8">
        <v>1.91</v>
      </c>
    </row>
    <row r="2674" spans="1:7" x14ac:dyDescent="0.25">
      <c r="A2674" s="47">
        <v>2018</v>
      </c>
      <c r="B2674" s="2" t="s">
        <v>461</v>
      </c>
      <c r="C2674" s="2" t="s">
        <v>462</v>
      </c>
      <c r="D2674" s="7">
        <v>3307</v>
      </c>
      <c r="E2674" s="8">
        <v>1.83</v>
      </c>
      <c r="F2674" s="57"/>
      <c r="G2674" s="58"/>
    </row>
    <row r="2675" spans="1:7" x14ac:dyDescent="0.25">
      <c r="A2675" s="47">
        <v>2019</v>
      </c>
      <c r="B2675" s="2" t="s">
        <v>461</v>
      </c>
      <c r="C2675" s="2" t="s">
        <v>462</v>
      </c>
      <c r="D2675" s="7">
        <v>3186</v>
      </c>
      <c r="E2675" s="8">
        <v>1.75</v>
      </c>
      <c r="G2675" s="58"/>
    </row>
    <row r="2676" spans="1:7" x14ac:dyDescent="0.25">
      <c r="A2676" s="47">
        <v>2020</v>
      </c>
      <c r="B2676" s="2" t="s">
        <v>461</v>
      </c>
      <c r="C2676" s="2" t="s">
        <v>462</v>
      </c>
      <c r="D2676" s="3">
        <v>3116</v>
      </c>
      <c r="E2676" s="4">
        <v>1.71</v>
      </c>
      <c r="F2676" s="57"/>
      <c r="G2676" s="58"/>
    </row>
    <row r="2677" spans="1:7" x14ac:dyDescent="0.25">
      <c r="A2677" s="47">
        <v>2021</v>
      </c>
      <c r="B2677" s="47" t="s">
        <v>461</v>
      </c>
      <c r="C2677" s="47" t="s">
        <v>462</v>
      </c>
      <c r="D2677" s="58">
        <v>3057</v>
      </c>
      <c r="E2677" s="60">
        <v>1.64</v>
      </c>
      <c r="F2677" s="57"/>
      <c r="G2677" s="58"/>
    </row>
    <row r="2678" spans="1:7" x14ac:dyDescent="0.25">
      <c r="A2678" s="47">
        <v>2022</v>
      </c>
      <c r="B2678" s="47" t="s">
        <v>461</v>
      </c>
      <c r="C2678" s="47" t="s">
        <v>462</v>
      </c>
      <c r="D2678" s="58">
        <v>3089</v>
      </c>
      <c r="E2678" s="61">
        <v>1.65</v>
      </c>
      <c r="G2678" s="62"/>
    </row>
    <row r="2679" spans="1:7" x14ac:dyDescent="0.25">
      <c r="A2679" s="47">
        <v>2023</v>
      </c>
      <c r="B2679" s="47" t="s">
        <v>461</v>
      </c>
      <c r="C2679" s="47" t="s">
        <v>462</v>
      </c>
      <c r="D2679" s="58">
        <v>3084</v>
      </c>
      <c r="E2679" s="47">
        <v>1.65</v>
      </c>
      <c r="F2679" s="47">
        <v>11.5</v>
      </c>
      <c r="G2679" s="47">
        <v>57.6</v>
      </c>
    </row>
    <row r="2680" spans="1:7" x14ac:dyDescent="0.25">
      <c r="A2680" s="47">
        <v>2015</v>
      </c>
      <c r="B2680" s="12" t="s">
        <v>463</v>
      </c>
      <c r="C2680" s="12" t="s">
        <v>464</v>
      </c>
      <c r="D2680" s="58">
        <v>4394</v>
      </c>
      <c r="E2680" s="60">
        <v>1.91</v>
      </c>
    </row>
    <row r="2681" spans="1:7" x14ac:dyDescent="0.25">
      <c r="A2681" s="47">
        <v>2016</v>
      </c>
      <c r="B2681" s="12" t="s">
        <v>463</v>
      </c>
      <c r="C2681" s="12" t="s">
        <v>464</v>
      </c>
      <c r="D2681" s="13">
        <v>4508</v>
      </c>
      <c r="E2681" s="14">
        <v>1.95</v>
      </c>
    </row>
    <row r="2682" spans="1:7" x14ac:dyDescent="0.25">
      <c r="A2682" s="47">
        <v>2017</v>
      </c>
      <c r="B2682" s="12" t="s">
        <v>463</v>
      </c>
      <c r="C2682" s="12" t="s">
        <v>464</v>
      </c>
      <c r="D2682" s="7">
        <v>4408</v>
      </c>
      <c r="E2682" s="8">
        <v>1.93</v>
      </c>
    </row>
    <row r="2683" spans="1:7" x14ac:dyDescent="0.25">
      <c r="A2683" s="47">
        <v>2018</v>
      </c>
      <c r="B2683" s="2" t="s">
        <v>463</v>
      </c>
      <c r="C2683" s="2" t="s">
        <v>464</v>
      </c>
      <c r="D2683" s="7">
        <v>4075</v>
      </c>
      <c r="E2683" s="8">
        <v>1.8</v>
      </c>
      <c r="F2683" s="57"/>
      <c r="G2683" s="58"/>
    </row>
    <row r="2684" spans="1:7" x14ac:dyDescent="0.25">
      <c r="A2684" s="47">
        <v>2019</v>
      </c>
      <c r="B2684" s="2" t="s">
        <v>463</v>
      </c>
      <c r="C2684" s="2" t="s">
        <v>464</v>
      </c>
      <c r="D2684" s="7">
        <v>4139</v>
      </c>
      <c r="E2684" s="8">
        <v>1.85</v>
      </c>
      <c r="G2684" s="58"/>
    </row>
    <row r="2685" spans="1:7" x14ac:dyDescent="0.25">
      <c r="A2685" s="47">
        <v>2020</v>
      </c>
      <c r="B2685" s="2" t="s">
        <v>463</v>
      </c>
      <c r="C2685" s="2" t="s">
        <v>464</v>
      </c>
      <c r="D2685" s="3">
        <v>3958</v>
      </c>
      <c r="E2685" s="4">
        <v>1.79</v>
      </c>
      <c r="F2685" s="57"/>
      <c r="G2685" s="58"/>
    </row>
    <row r="2686" spans="1:7" x14ac:dyDescent="0.25">
      <c r="A2686" s="47">
        <v>2021</v>
      </c>
      <c r="B2686" s="47" t="s">
        <v>463</v>
      </c>
      <c r="C2686" s="47" t="s">
        <v>464</v>
      </c>
      <c r="D2686" s="58">
        <v>4061</v>
      </c>
      <c r="E2686" s="60">
        <v>1.76</v>
      </c>
      <c r="F2686" s="57"/>
      <c r="G2686" s="58"/>
    </row>
    <row r="2687" spans="1:7" x14ac:dyDescent="0.25">
      <c r="A2687" s="47">
        <v>2022</v>
      </c>
      <c r="B2687" s="47" t="s">
        <v>463</v>
      </c>
      <c r="C2687" s="47" t="s">
        <v>464</v>
      </c>
      <c r="D2687" s="58">
        <v>4037</v>
      </c>
      <c r="E2687" s="61">
        <v>1.75</v>
      </c>
      <c r="G2687" s="62"/>
    </row>
    <row r="2688" spans="1:7" x14ac:dyDescent="0.25">
      <c r="A2688" s="47">
        <v>2023</v>
      </c>
      <c r="B2688" s="47" t="s">
        <v>463</v>
      </c>
      <c r="C2688" s="47" t="s">
        <v>464</v>
      </c>
      <c r="D2688" s="58">
        <v>4082</v>
      </c>
      <c r="E2688" s="47">
        <v>1.72</v>
      </c>
      <c r="F2688" s="47">
        <v>12.8</v>
      </c>
      <c r="G2688" s="47">
        <v>59.5</v>
      </c>
    </row>
    <row r="2689" spans="1:7" x14ac:dyDescent="0.25">
      <c r="A2689" s="47">
        <v>2015</v>
      </c>
      <c r="B2689" s="12" t="s">
        <v>465</v>
      </c>
      <c r="C2689" s="12" t="s">
        <v>466</v>
      </c>
      <c r="D2689" s="58">
        <v>4455</v>
      </c>
      <c r="E2689" s="60">
        <v>1.99</v>
      </c>
    </row>
    <row r="2690" spans="1:7" x14ac:dyDescent="0.25">
      <c r="A2690" s="47">
        <v>2016</v>
      </c>
      <c r="B2690" s="12" t="s">
        <v>465</v>
      </c>
      <c r="C2690" s="12" t="s">
        <v>466</v>
      </c>
      <c r="D2690" s="13">
        <v>4351</v>
      </c>
      <c r="E2690" s="14">
        <v>1.99</v>
      </c>
    </row>
    <row r="2691" spans="1:7" x14ac:dyDescent="0.25">
      <c r="A2691" s="47">
        <v>2017</v>
      </c>
      <c r="B2691" s="12" t="s">
        <v>465</v>
      </c>
      <c r="C2691" s="12" t="s">
        <v>466</v>
      </c>
      <c r="D2691" s="7">
        <v>4166</v>
      </c>
      <c r="E2691" s="8">
        <v>1.98</v>
      </c>
    </row>
    <row r="2692" spans="1:7" x14ac:dyDescent="0.25">
      <c r="A2692" s="47">
        <v>2018</v>
      </c>
      <c r="B2692" s="2" t="s">
        <v>465</v>
      </c>
      <c r="C2692" s="2" t="s">
        <v>466</v>
      </c>
      <c r="D2692" s="7">
        <v>3947</v>
      </c>
      <c r="E2692" s="8">
        <v>1.91</v>
      </c>
      <c r="F2692" s="57"/>
      <c r="G2692" s="58"/>
    </row>
    <row r="2693" spans="1:7" x14ac:dyDescent="0.25">
      <c r="A2693" s="47">
        <v>2019</v>
      </c>
      <c r="B2693" s="2" t="s">
        <v>465</v>
      </c>
      <c r="C2693" s="2" t="s">
        <v>466</v>
      </c>
      <c r="D2693" s="7">
        <v>3866</v>
      </c>
      <c r="E2693" s="8">
        <v>1.92</v>
      </c>
      <c r="G2693" s="58"/>
    </row>
    <row r="2694" spans="1:7" x14ac:dyDescent="0.25">
      <c r="A2694" s="47">
        <v>2020</v>
      </c>
      <c r="B2694" s="2" t="s">
        <v>465</v>
      </c>
      <c r="C2694" s="2" t="s">
        <v>466</v>
      </c>
      <c r="D2694" s="3">
        <v>3718</v>
      </c>
      <c r="E2694" s="4">
        <v>1.91</v>
      </c>
      <c r="F2694" s="57"/>
      <c r="G2694" s="58"/>
    </row>
    <row r="2695" spans="1:7" x14ac:dyDescent="0.25">
      <c r="A2695" s="47">
        <v>2021</v>
      </c>
      <c r="B2695" s="47" t="s">
        <v>465</v>
      </c>
      <c r="C2695" s="47" t="s">
        <v>466</v>
      </c>
      <c r="D2695" s="58">
        <v>3678</v>
      </c>
      <c r="E2695" s="60">
        <v>1.59</v>
      </c>
      <c r="F2695" s="57"/>
      <c r="G2695" s="58"/>
    </row>
    <row r="2696" spans="1:7" x14ac:dyDescent="0.25">
      <c r="A2696" s="47">
        <v>2022</v>
      </c>
      <c r="B2696" s="47" t="s">
        <v>465</v>
      </c>
      <c r="C2696" s="47" t="s">
        <v>466</v>
      </c>
      <c r="D2696" s="58">
        <v>3529</v>
      </c>
      <c r="E2696" s="61">
        <v>1.56</v>
      </c>
      <c r="G2696" s="62"/>
    </row>
    <row r="2697" spans="1:7" x14ac:dyDescent="0.25">
      <c r="A2697" s="47">
        <v>2023</v>
      </c>
      <c r="B2697" s="47" t="s">
        <v>465</v>
      </c>
      <c r="C2697" s="47" t="s">
        <v>466</v>
      </c>
      <c r="D2697" s="58">
        <v>3577</v>
      </c>
      <c r="E2697" s="47">
        <v>1.58</v>
      </c>
      <c r="F2697" s="47">
        <v>12.1</v>
      </c>
      <c r="G2697" s="47">
        <v>55.1</v>
      </c>
    </row>
    <row r="2698" spans="1:7" x14ac:dyDescent="0.25">
      <c r="A2698" s="47">
        <v>2015</v>
      </c>
      <c r="B2698" s="12" t="s">
        <v>421</v>
      </c>
      <c r="C2698" s="12" t="s">
        <v>422</v>
      </c>
      <c r="D2698" s="58">
        <v>2939</v>
      </c>
      <c r="E2698" s="60">
        <v>1.29</v>
      </c>
    </row>
    <row r="2699" spans="1:7" x14ac:dyDescent="0.25">
      <c r="A2699" s="47">
        <v>2016</v>
      </c>
      <c r="B2699" s="12" t="s">
        <v>421</v>
      </c>
      <c r="C2699" s="12" t="s">
        <v>422</v>
      </c>
      <c r="D2699" s="13">
        <v>2945</v>
      </c>
      <c r="E2699" s="14">
        <v>1.3</v>
      </c>
    </row>
    <row r="2700" spans="1:7" x14ac:dyDescent="0.25">
      <c r="A2700" s="47">
        <v>2017</v>
      </c>
      <c r="B2700" s="12" t="s">
        <v>421</v>
      </c>
      <c r="C2700" s="12" t="s">
        <v>422</v>
      </c>
      <c r="D2700" s="7">
        <v>2946</v>
      </c>
      <c r="E2700" s="8">
        <v>1.29</v>
      </c>
    </row>
    <row r="2701" spans="1:7" x14ac:dyDescent="0.25">
      <c r="A2701" s="47">
        <v>2018</v>
      </c>
      <c r="B2701" s="2" t="s">
        <v>421</v>
      </c>
      <c r="C2701" s="2" t="s">
        <v>422</v>
      </c>
      <c r="D2701" s="7">
        <v>2793</v>
      </c>
      <c r="E2701" s="8">
        <v>1.2</v>
      </c>
      <c r="F2701" s="57"/>
      <c r="G2701" s="58"/>
    </row>
    <row r="2702" spans="1:7" x14ac:dyDescent="0.25">
      <c r="A2702" s="47">
        <v>2019</v>
      </c>
      <c r="B2702" s="2" t="s">
        <v>421</v>
      </c>
      <c r="C2702" s="2" t="s">
        <v>422</v>
      </c>
      <c r="D2702" s="7">
        <v>2680</v>
      </c>
      <c r="E2702" s="8">
        <v>1.1599999999999999</v>
      </c>
      <c r="G2702" s="58"/>
    </row>
    <row r="2703" spans="1:7" x14ac:dyDescent="0.25">
      <c r="A2703" s="47">
        <v>2020</v>
      </c>
      <c r="B2703" s="2" t="s">
        <v>421</v>
      </c>
      <c r="C2703" s="2" t="s">
        <v>422</v>
      </c>
      <c r="D2703" s="3">
        <v>2594</v>
      </c>
      <c r="E2703" s="4">
        <v>1.1100000000000001</v>
      </c>
      <c r="F2703" s="57"/>
      <c r="G2703" s="58"/>
    </row>
    <row r="2704" spans="1:7" x14ac:dyDescent="0.25">
      <c r="A2704" s="47">
        <v>2021</v>
      </c>
      <c r="B2704" s="47" t="s">
        <v>421</v>
      </c>
      <c r="C2704" s="47" t="s">
        <v>422</v>
      </c>
      <c r="D2704" s="58">
        <v>2657</v>
      </c>
      <c r="E2704" s="60">
        <v>1.1599999999999999</v>
      </c>
      <c r="F2704" s="57"/>
      <c r="G2704" s="58"/>
    </row>
    <row r="2705" spans="1:7" x14ac:dyDescent="0.25">
      <c r="A2705" s="47">
        <v>2022</v>
      </c>
      <c r="B2705" s="47" t="s">
        <v>421</v>
      </c>
      <c r="C2705" s="47" t="s">
        <v>422</v>
      </c>
      <c r="D2705" s="58">
        <v>2443</v>
      </c>
      <c r="E2705" s="61">
        <v>1.06</v>
      </c>
      <c r="G2705" s="62"/>
    </row>
    <row r="2706" spans="1:7" x14ac:dyDescent="0.25">
      <c r="A2706" s="47">
        <v>2023</v>
      </c>
      <c r="B2706" s="47" t="s">
        <v>421</v>
      </c>
      <c r="C2706" s="47" t="s">
        <v>422</v>
      </c>
      <c r="D2706" s="58">
        <v>2259</v>
      </c>
      <c r="E2706" s="47">
        <v>1.01</v>
      </c>
      <c r="F2706" s="47">
        <v>10.199999999999999</v>
      </c>
      <c r="G2706" s="47">
        <v>34.4</v>
      </c>
    </row>
    <row r="2707" spans="1:7" x14ac:dyDescent="0.25">
      <c r="A2707" s="47">
        <v>2015</v>
      </c>
      <c r="B2707" s="12" t="s">
        <v>423</v>
      </c>
      <c r="C2707" s="12" t="s">
        <v>424</v>
      </c>
      <c r="D2707" s="58">
        <v>1805</v>
      </c>
      <c r="E2707" s="60">
        <v>1.32</v>
      </c>
    </row>
    <row r="2708" spans="1:7" x14ac:dyDescent="0.25">
      <c r="A2708" s="47">
        <v>2016</v>
      </c>
      <c r="B2708" s="12" t="s">
        <v>423</v>
      </c>
      <c r="C2708" s="12" t="s">
        <v>424</v>
      </c>
      <c r="D2708" s="13">
        <v>1729</v>
      </c>
      <c r="E2708" s="14">
        <v>1.33</v>
      </c>
    </row>
    <row r="2709" spans="1:7" x14ac:dyDescent="0.25">
      <c r="A2709" s="47">
        <v>2017</v>
      </c>
      <c r="B2709" s="12" t="s">
        <v>423</v>
      </c>
      <c r="C2709" s="12" t="s">
        <v>424</v>
      </c>
      <c r="D2709" s="7">
        <v>1699</v>
      </c>
      <c r="E2709" s="8">
        <v>1.36</v>
      </c>
    </row>
    <row r="2710" spans="1:7" x14ac:dyDescent="0.25">
      <c r="A2710" s="47">
        <v>2018</v>
      </c>
      <c r="B2710" s="2" t="s">
        <v>423</v>
      </c>
      <c r="C2710" s="2" t="s">
        <v>424</v>
      </c>
      <c r="D2710" s="7">
        <v>1637</v>
      </c>
      <c r="E2710" s="8">
        <v>1.36</v>
      </c>
      <c r="F2710" s="57"/>
      <c r="G2710" s="58"/>
    </row>
    <row r="2711" spans="1:7" x14ac:dyDescent="0.25">
      <c r="A2711" s="47">
        <v>2019</v>
      </c>
      <c r="B2711" s="2" t="s">
        <v>423</v>
      </c>
      <c r="C2711" s="2" t="s">
        <v>424</v>
      </c>
      <c r="D2711" s="7">
        <v>1612</v>
      </c>
      <c r="E2711" s="8">
        <v>1.38</v>
      </c>
      <c r="G2711" s="58"/>
    </row>
    <row r="2712" spans="1:7" x14ac:dyDescent="0.25">
      <c r="A2712" s="47">
        <v>2020</v>
      </c>
      <c r="B2712" s="2" t="s">
        <v>423</v>
      </c>
      <c r="C2712" s="2" t="s">
        <v>424</v>
      </c>
      <c r="D2712" s="3">
        <v>1410</v>
      </c>
      <c r="E2712" s="4">
        <v>1.27</v>
      </c>
      <c r="F2712" s="57"/>
      <c r="G2712" s="58"/>
    </row>
    <row r="2713" spans="1:7" x14ac:dyDescent="0.25">
      <c r="A2713" s="47">
        <v>2021</v>
      </c>
      <c r="B2713" s="47" t="s">
        <v>423</v>
      </c>
      <c r="C2713" s="47" t="s">
        <v>424</v>
      </c>
      <c r="D2713" s="58">
        <v>1455</v>
      </c>
      <c r="E2713" s="60">
        <v>1.19</v>
      </c>
      <c r="F2713" s="57"/>
      <c r="G2713" s="58"/>
    </row>
    <row r="2714" spans="1:7" x14ac:dyDescent="0.25">
      <c r="A2714" s="47">
        <v>2022</v>
      </c>
      <c r="B2714" s="47" t="s">
        <v>423</v>
      </c>
      <c r="C2714" s="47" t="s">
        <v>424</v>
      </c>
      <c r="D2714" s="58">
        <v>1387</v>
      </c>
      <c r="E2714" s="61">
        <v>1.1399999999999999</v>
      </c>
      <c r="G2714" s="65"/>
    </row>
    <row r="2715" spans="1:7" x14ac:dyDescent="0.25">
      <c r="A2715" s="47">
        <v>2023</v>
      </c>
      <c r="B2715" s="47" t="s">
        <v>423</v>
      </c>
      <c r="C2715" s="47" t="s">
        <v>424</v>
      </c>
      <c r="D2715" s="58">
        <v>1339</v>
      </c>
      <c r="E2715" s="47">
        <v>1.1000000000000001</v>
      </c>
      <c r="F2715" s="47">
        <v>9.1</v>
      </c>
      <c r="G2715" s="47">
        <v>37.6</v>
      </c>
    </row>
    <row r="2716" spans="1:7" x14ac:dyDescent="0.25">
      <c r="A2716" s="47">
        <v>2015</v>
      </c>
      <c r="B2716" s="12" t="s">
        <v>467</v>
      </c>
      <c r="C2716" s="12" t="s">
        <v>468</v>
      </c>
      <c r="D2716" s="58">
        <v>2350</v>
      </c>
      <c r="E2716" s="60">
        <v>1.66</v>
      </c>
    </row>
    <row r="2717" spans="1:7" x14ac:dyDescent="0.25">
      <c r="A2717" s="47">
        <v>2016</v>
      </c>
      <c r="B2717" s="12" t="s">
        <v>467</v>
      </c>
      <c r="C2717" s="12" t="s">
        <v>468</v>
      </c>
      <c r="D2717" s="13">
        <v>2204</v>
      </c>
      <c r="E2717" s="14">
        <v>1.55</v>
      </c>
    </row>
    <row r="2718" spans="1:7" x14ac:dyDescent="0.25">
      <c r="A2718" s="47">
        <v>2017</v>
      </c>
      <c r="B2718" s="12" t="s">
        <v>467</v>
      </c>
      <c r="C2718" s="12" t="s">
        <v>468</v>
      </c>
      <c r="D2718" s="7">
        <v>2185</v>
      </c>
      <c r="E2718" s="8">
        <v>1.59</v>
      </c>
    </row>
    <row r="2719" spans="1:7" x14ac:dyDescent="0.25">
      <c r="A2719" s="47">
        <v>2018</v>
      </c>
      <c r="B2719" s="2" t="s">
        <v>467</v>
      </c>
      <c r="C2719" s="2" t="s">
        <v>468</v>
      </c>
      <c r="D2719" s="7">
        <v>2025</v>
      </c>
      <c r="E2719" s="8">
        <v>1.5</v>
      </c>
      <c r="F2719" s="57"/>
      <c r="G2719" s="58"/>
    </row>
    <row r="2720" spans="1:7" x14ac:dyDescent="0.25">
      <c r="A2720" s="47">
        <v>2019</v>
      </c>
      <c r="B2720" s="2" t="s">
        <v>467</v>
      </c>
      <c r="C2720" s="2" t="s">
        <v>468</v>
      </c>
      <c r="D2720" s="7">
        <v>1946</v>
      </c>
      <c r="E2720" s="8">
        <v>1.44</v>
      </c>
      <c r="G2720" s="58"/>
    </row>
    <row r="2721" spans="1:7" x14ac:dyDescent="0.25">
      <c r="A2721" s="47">
        <v>2020</v>
      </c>
      <c r="B2721" s="2" t="s">
        <v>467</v>
      </c>
      <c r="C2721" s="2" t="s">
        <v>468</v>
      </c>
      <c r="D2721" s="3">
        <v>1838</v>
      </c>
      <c r="E2721" s="4">
        <v>1.38</v>
      </c>
      <c r="F2721" s="57"/>
      <c r="G2721" s="58"/>
    </row>
    <row r="2722" spans="1:7" x14ac:dyDescent="0.25">
      <c r="A2722" s="47">
        <v>2021</v>
      </c>
      <c r="B2722" s="47" t="s">
        <v>467</v>
      </c>
      <c r="C2722" s="47" t="s">
        <v>468</v>
      </c>
      <c r="D2722" s="58">
        <v>1849</v>
      </c>
      <c r="E2722" s="60">
        <v>1.44</v>
      </c>
      <c r="F2722" s="57"/>
      <c r="G2722" s="58"/>
    </row>
    <row r="2723" spans="1:7" x14ac:dyDescent="0.25">
      <c r="A2723" s="47">
        <v>2022</v>
      </c>
      <c r="B2723" s="47" t="s">
        <v>467</v>
      </c>
      <c r="C2723" s="47" t="s">
        <v>468</v>
      </c>
      <c r="D2723" s="58">
        <v>1726</v>
      </c>
      <c r="E2723" s="61">
        <v>1.35</v>
      </c>
      <c r="G2723" s="62"/>
    </row>
    <row r="2724" spans="1:7" x14ac:dyDescent="0.25">
      <c r="A2724" s="47">
        <v>2023</v>
      </c>
      <c r="B2724" s="47" t="s">
        <v>467</v>
      </c>
      <c r="C2724" s="47" t="s">
        <v>468</v>
      </c>
      <c r="D2724" s="58">
        <v>1607</v>
      </c>
      <c r="E2724" s="47">
        <v>1.24</v>
      </c>
      <c r="F2724" s="47">
        <v>9.4</v>
      </c>
      <c r="G2724" s="47">
        <v>42.5</v>
      </c>
    </row>
    <row r="2725" spans="1:7" x14ac:dyDescent="0.25">
      <c r="A2725" s="47">
        <v>2015</v>
      </c>
      <c r="B2725" s="12" t="s">
        <v>425</v>
      </c>
      <c r="C2725" s="12" t="s">
        <v>426</v>
      </c>
      <c r="D2725" s="58">
        <v>4620</v>
      </c>
      <c r="E2725" s="60">
        <v>1.44</v>
      </c>
    </row>
    <row r="2726" spans="1:7" x14ac:dyDescent="0.25">
      <c r="A2726" s="47">
        <v>2016</v>
      </c>
      <c r="B2726" s="12" t="s">
        <v>425</v>
      </c>
      <c r="C2726" s="12" t="s">
        <v>426</v>
      </c>
      <c r="D2726" s="13">
        <v>4209</v>
      </c>
      <c r="E2726" s="14">
        <v>1.31</v>
      </c>
    </row>
    <row r="2727" spans="1:7" x14ac:dyDescent="0.25">
      <c r="A2727" s="47">
        <v>2017</v>
      </c>
      <c r="B2727" s="12" t="s">
        <v>425</v>
      </c>
      <c r="C2727" s="12" t="s">
        <v>426</v>
      </c>
      <c r="D2727" s="7">
        <v>4265</v>
      </c>
      <c r="E2727" s="8">
        <v>1.35</v>
      </c>
    </row>
    <row r="2728" spans="1:7" x14ac:dyDescent="0.25">
      <c r="A2728" s="47">
        <v>2018</v>
      </c>
      <c r="B2728" s="2" t="s">
        <v>425</v>
      </c>
      <c r="C2728" s="2" t="s">
        <v>426</v>
      </c>
      <c r="D2728" s="7">
        <v>3917</v>
      </c>
      <c r="E2728" s="8">
        <v>1.23</v>
      </c>
      <c r="F2728" s="57"/>
      <c r="G2728" s="58"/>
    </row>
    <row r="2729" spans="1:7" x14ac:dyDescent="0.25">
      <c r="A2729" s="47">
        <v>2019</v>
      </c>
      <c r="B2729" s="2" t="s">
        <v>425</v>
      </c>
      <c r="C2729" s="2" t="s">
        <v>426</v>
      </c>
      <c r="D2729" s="7">
        <v>3844</v>
      </c>
      <c r="E2729" s="8">
        <v>1.21</v>
      </c>
      <c r="G2729" s="58"/>
    </row>
    <row r="2730" spans="1:7" x14ac:dyDescent="0.25">
      <c r="A2730" s="47">
        <v>2020</v>
      </c>
      <c r="B2730" s="2" t="s">
        <v>425</v>
      </c>
      <c r="C2730" s="2" t="s">
        <v>426</v>
      </c>
      <c r="D2730" s="3">
        <v>3542</v>
      </c>
      <c r="E2730" s="4">
        <v>1.1399999999999999</v>
      </c>
      <c r="F2730" s="57"/>
      <c r="G2730" s="58"/>
    </row>
    <row r="2731" spans="1:7" x14ac:dyDescent="0.25">
      <c r="A2731" s="47">
        <v>2021</v>
      </c>
      <c r="B2731" s="47" t="s">
        <v>425</v>
      </c>
      <c r="C2731" s="47" t="s">
        <v>426</v>
      </c>
      <c r="D2731" s="58">
        <v>3554</v>
      </c>
      <c r="E2731" s="60">
        <v>1.1299999999999999</v>
      </c>
      <c r="F2731" s="57"/>
      <c r="G2731" s="58"/>
    </row>
    <row r="2732" spans="1:7" x14ac:dyDescent="0.25">
      <c r="A2732" s="47">
        <v>2022</v>
      </c>
      <c r="B2732" s="47" t="s">
        <v>425</v>
      </c>
      <c r="C2732" s="47" t="s">
        <v>426</v>
      </c>
      <c r="D2732" s="58">
        <v>3345</v>
      </c>
      <c r="E2732" s="61">
        <v>1.1000000000000001</v>
      </c>
      <c r="G2732" s="62"/>
    </row>
    <row r="2733" spans="1:7" x14ac:dyDescent="0.25">
      <c r="A2733" s="47">
        <v>2023</v>
      </c>
      <c r="B2733" s="47" t="s">
        <v>425</v>
      </c>
      <c r="C2733" s="47" t="s">
        <v>426</v>
      </c>
      <c r="D2733" s="58">
        <v>3272</v>
      </c>
      <c r="E2733" s="47">
        <v>1.0900000000000001</v>
      </c>
      <c r="F2733" s="47">
        <v>10.4</v>
      </c>
      <c r="G2733" s="47">
        <v>37.1</v>
      </c>
    </row>
    <row r="2734" spans="1:7" x14ac:dyDescent="0.25">
      <c r="A2734" s="47">
        <v>2015</v>
      </c>
      <c r="B2734" s="12" t="s">
        <v>427</v>
      </c>
      <c r="C2734" s="12" t="s">
        <v>428</v>
      </c>
      <c r="D2734" s="58">
        <v>4814</v>
      </c>
      <c r="E2734" s="60">
        <v>1.78</v>
      </c>
    </row>
    <row r="2735" spans="1:7" x14ac:dyDescent="0.25">
      <c r="A2735" s="47">
        <v>2016</v>
      </c>
      <c r="B2735" s="12" t="s">
        <v>427</v>
      </c>
      <c r="C2735" s="12" t="s">
        <v>428</v>
      </c>
      <c r="D2735" s="13">
        <v>4721</v>
      </c>
      <c r="E2735" s="14">
        <v>1.72</v>
      </c>
    </row>
    <row r="2736" spans="1:7" x14ac:dyDescent="0.25">
      <c r="A2736" s="47">
        <v>2017</v>
      </c>
      <c r="B2736" s="12" t="s">
        <v>427</v>
      </c>
      <c r="C2736" s="12" t="s">
        <v>428</v>
      </c>
      <c r="D2736" s="7">
        <v>4751</v>
      </c>
      <c r="E2736" s="8">
        <v>1.73</v>
      </c>
    </row>
    <row r="2737" spans="1:7" x14ac:dyDescent="0.25">
      <c r="A2737" s="47">
        <v>2018</v>
      </c>
      <c r="B2737" s="2" t="s">
        <v>427</v>
      </c>
      <c r="C2737" s="2" t="s">
        <v>428</v>
      </c>
      <c r="D2737" s="7">
        <v>4504</v>
      </c>
      <c r="E2737" s="8">
        <v>1.64</v>
      </c>
      <c r="F2737" s="57"/>
      <c r="G2737" s="58"/>
    </row>
    <row r="2738" spans="1:7" x14ac:dyDescent="0.25">
      <c r="A2738" s="47">
        <v>2019</v>
      </c>
      <c r="B2738" s="2" t="s">
        <v>427</v>
      </c>
      <c r="C2738" s="2" t="s">
        <v>428</v>
      </c>
      <c r="D2738" s="7">
        <v>4393</v>
      </c>
      <c r="E2738" s="8">
        <v>1.6</v>
      </c>
      <c r="G2738" s="58"/>
    </row>
    <row r="2739" spans="1:7" x14ac:dyDescent="0.25">
      <c r="A2739" s="47">
        <v>2020</v>
      </c>
      <c r="B2739" s="2" t="s">
        <v>427</v>
      </c>
      <c r="C2739" s="2" t="s">
        <v>428</v>
      </c>
      <c r="D2739" s="3">
        <v>4006</v>
      </c>
      <c r="E2739" s="4">
        <v>1.48</v>
      </c>
      <c r="F2739" s="57"/>
      <c r="G2739" s="58"/>
    </row>
    <row r="2740" spans="1:7" x14ac:dyDescent="0.25">
      <c r="A2740" s="47">
        <v>2021</v>
      </c>
      <c r="B2740" s="47" t="s">
        <v>427</v>
      </c>
      <c r="C2740" s="47" t="s">
        <v>428</v>
      </c>
      <c r="D2740" s="58">
        <v>4024</v>
      </c>
      <c r="E2740" s="60">
        <v>1.42</v>
      </c>
      <c r="F2740" s="57"/>
      <c r="G2740" s="58"/>
    </row>
    <row r="2741" spans="1:7" x14ac:dyDescent="0.25">
      <c r="A2741" s="47">
        <v>2022</v>
      </c>
      <c r="B2741" s="47" t="s">
        <v>427</v>
      </c>
      <c r="C2741" s="47" t="s">
        <v>428</v>
      </c>
      <c r="D2741" s="58">
        <v>3820</v>
      </c>
      <c r="E2741" s="61">
        <v>1.35</v>
      </c>
      <c r="G2741" s="62"/>
    </row>
    <row r="2742" spans="1:7" x14ac:dyDescent="0.25">
      <c r="A2742" s="47">
        <v>2023</v>
      </c>
      <c r="B2742" s="47" t="s">
        <v>427</v>
      </c>
      <c r="C2742" s="47" t="s">
        <v>428</v>
      </c>
      <c r="D2742" s="58">
        <v>3586</v>
      </c>
      <c r="E2742" s="47">
        <v>1.26</v>
      </c>
      <c r="F2742" s="47">
        <v>12</v>
      </c>
      <c r="G2742" s="47">
        <v>47</v>
      </c>
    </row>
    <row r="2743" spans="1:7" x14ac:dyDescent="0.25">
      <c r="A2743" s="47">
        <v>2015</v>
      </c>
      <c r="B2743" s="12" t="s">
        <v>469</v>
      </c>
      <c r="C2743" s="12" t="s">
        <v>470</v>
      </c>
      <c r="D2743" s="58">
        <v>3412</v>
      </c>
      <c r="E2743" s="60">
        <v>1.93</v>
      </c>
    </row>
    <row r="2744" spans="1:7" x14ac:dyDescent="0.25">
      <c r="A2744" s="47">
        <v>2016</v>
      </c>
      <c r="B2744" s="12" t="s">
        <v>469</v>
      </c>
      <c r="C2744" s="12" t="s">
        <v>470</v>
      </c>
      <c r="D2744" s="13">
        <v>3246</v>
      </c>
      <c r="E2744" s="14">
        <v>1.86</v>
      </c>
    </row>
    <row r="2745" spans="1:7" x14ac:dyDescent="0.25">
      <c r="A2745" s="47">
        <v>2017</v>
      </c>
      <c r="B2745" s="12" t="s">
        <v>469</v>
      </c>
      <c r="C2745" s="12" t="s">
        <v>470</v>
      </c>
      <c r="D2745" s="7">
        <v>3172</v>
      </c>
      <c r="E2745" s="8">
        <v>1.84</v>
      </c>
    </row>
    <row r="2746" spans="1:7" x14ac:dyDescent="0.25">
      <c r="A2746" s="47">
        <v>2018</v>
      </c>
      <c r="B2746" s="2" t="s">
        <v>469</v>
      </c>
      <c r="C2746" s="2" t="s">
        <v>470</v>
      </c>
      <c r="D2746" s="7">
        <v>3018</v>
      </c>
      <c r="E2746" s="8">
        <v>1.8</v>
      </c>
      <c r="F2746" s="57"/>
      <c r="G2746" s="58"/>
    </row>
    <row r="2747" spans="1:7" x14ac:dyDescent="0.25">
      <c r="A2747" s="47">
        <v>2019</v>
      </c>
      <c r="B2747" s="2" t="s">
        <v>469</v>
      </c>
      <c r="C2747" s="2" t="s">
        <v>470</v>
      </c>
      <c r="D2747" s="7">
        <v>2924</v>
      </c>
      <c r="E2747" s="8">
        <v>1.77</v>
      </c>
      <c r="G2747" s="58"/>
    </row>
    <row r="2748" spans="1:7" x14ac:dyDescent="0.25">
      <c r="A2748" s="47">
        <v>2020</v>
      </c>
      <c r="B2748" s="2" t="s">
        <v>469</v>
      </c>
      <c r="C2748" s="2" t="s">
        <v>470</v>
      </c>
      <c r="D2748" s="3">
        <v>2783</v>
      </c>
      <c r="E2748" s="4">
        <v>1.71</v>
      </c>
      <c r="F2748" s="57"/>
      <c r="G2748" s="58"/>
    </row>
    <row r="2749" spans="1:7" x14ac:dyDescent="0.25">
      <c r="A2749" s="47">
        <v>2021</v>
      </c>
      <c r="B2749" s="47" t="s">
        <v>469</v>
      </c>
      <c r="C2749" s="47" t="s">
        <v>470</v>
      </c>
      <c r="D2749" s="58">
        <v>2739</v>
      </c>
      <c r="E2749" s="60">
        <v>1.49</v>
      </c>
      <c r="F2749" s="57"/>
      <c r="G2749" s="58"/>
    </row>
    <row r="2750" spans="1:7" x14ac:dyDescent="0.25">
      <c r="A2750" s="47">
        <v>2022</v>
      </c>
      <c r="B2750" s="47" t="s">
        <v>469</v>
      </c>
      <c r="C2750" s="47" t="s">
        <v>470</v>
      </c>
      <c r="D2750" s="58">
        <v>2497</v>
      </c>
      <c r="E2750" s="61">
        <v>1.4</v>
      </c>
      <c r="G2750" s="62"/>
    </row>
    <row r="2751" spans="1:7" x14ac:dyDescent="0.25">
      <c r="A2751" s="47">
        <v>2023</v>
      </c>
      <c r="B2751" s="47" t="s">
        <v>469</v>
      </c>
      <c r="C2751" s="47" t="s">
        <v>470</v>
      </c>
      <c r="D2751" s="58">
        <v>2474</v>
      </c>
      <c r="E2751" s="47">
        <v>1.39</v>
      </c>
      <c r="F2751" s="47">
        <v>11.5</v>
      </c>
      <c r="G2751" s="47">
        <v>51.4</v>
      </c>
    </row>
    <row r="2752" spans="1:7" x14ac:dyDescent="0.25">
      <c r="A2752" s="47">
        <v>2015</v>
      </c>
      <c r="B2752" s="12" t="s">
        <v>429</v>
      </c>
      <c r="C2752" s="12" t="s">
        <v>430</v>
      </c>
      <c r="D2752" s="58">
        <v>6226</v>
      </c>
      <c r="E2752" s="60">
        <v>2.08</v>
      </c>
    </row>
    <row r="2753" spans="1:7" x14ac:dyDescent="0.25">
      <c r="A2753" s="47">
        <v>2016</v>
      </c>
      <c r="B2753" s="12" t="s">
        <v>429</v>
      </c>
      <c r="C2753" s="12" t="s">
        <v>430</v>
      </c>
      <c r="D2753" s="13">
        <v>6027</v>
      </c>
      <c r="E2753" s="14">
        <v>1.99</v>
      </c>
    </row>
    <row r="2754" spans="1:7" x14ac:dyDescent="0.25">
      <c r="A2754" s="47">
        <v>2017</v>
      </c>
      <c r="B2754" s="12" t="s">
        <v>429</v>
      </c>
      <c r="C2754" s="12" t="s">
        <v>430</v>
      </c>
      <c r="D2754" s="7">
        <v>5966</v>
      </c>
      <c r="E2754" s="8">
        <v>1.96</v>
      </c>
    </row>
    <row r="2755" spans="1:7" x14ac:dyDescent="0.25">
      <c r="A2755" s="47">
        <v>2018</v>
      </c>
      <c r="B2755" s="2" t="s">
        <v>429</v>
      </c>
      <c r="C2755" s="2" t="s">
        <v>430</v>
      </c>
      <c r="D2755" s="7">
        <v>5678</v>
      </c>
      <c r="E2755" s="8">
        <v>1.88</v>
      </c>
      <c r="F2755" s="57"/>
      <c r="G2755" s="58"/>
    </row>
    <row r="2756" spans="1:7" x14ac:dyDescent="0.25">
      <c r="A2756" s="47">
        <v>2019</v>
      </c>
      <c r="B2756" s="2" t="s">
        <v>429</v>
      </c>
      <c r="C2756" s="2" t="s">
        <v>430</v>
      </c>
      <c r="D2756" s="7">
        <v>5492</v>
      </c>
      <c r="E2756" s="8">
        <v>1.83</v>
      </c>
      <c r="G2756" s="58"/>
    </row>
    <row r="2757" spans="1:7" x14ac:dyDescent="0.25">
      <c r="A2757" s="47">
        <v>2020</v>
      </c>
      <c r="B2757" s="2" t="s">
        <v>429</v>
      </c>
      <c r="C2757" s="2" t="s">
        <v>430</v>
      </c>
      <c r="D2757" s="3">
        <v>5442</v>
      </c>
      <c r="E2757" s="4">
        <v>1.85</v>
      </c>
      <c r="F2757" s="57"/>
      <c r="G2757" s="58"/>
    </row>
    <row r="2758" spans="1:7" x14ac:dyDescent="0.25">
      <c r="A2758" s="47">
        <v>2021</v>
      </c>
      <c r="B2758" s="47" t="s">
        <v>429</v>
      </c>
      <c r="C2758" s="47" t="s">
        <v>430</v>
      </c>
      <c r="D2758" s="58">
        <v>5346</v>
      </c>
      <c r="E2758" s="60">
        <v>1.61</v>
      </c>
      <c r="F2758" s="57"/>
      <c r="G2758" s="58"/>
    </row>
    <row r="2759" spans="1:7" x14ac:dyDescent="0.25">
      <c r="A2759" s="47">
        <v>2022</v>
      </c>
      <c r="B2759" s="47" t="s">
        <v>429</v>
      </c>
      <c r="C2759" s="47" t="s">
        <v>430</v>
      </c>
      <c r="D2759" s="58">
        <v>5598</v>
      </c>
      <c r="E2759" s="61">
        <v>1.65</v>
      </c>
      <c r="G2759" s="62"/>
    </row>
    <row r="2760" spans="1:7" x14ac:dyDescent="0.25">
      <c r="A2760" s="47">
        <v>2023</v>
      </c>
      <c r="B2760" s="47" t="s">
        <v>429</v>
      </c>
      <c r="C2760" s="47" t="s">
        <v>430</v>
      </c>
      <c r="D2760" s="58">
        <v>5494</v>
      </c>
      <c r="E2760" s="47">
        <v>1.6</v>
      </c>
      <c r="F2760" s="47">
        <v>15.2</v>
      </c>
      <c r="G2760" s="47">
        <v>58.5</v>
      </c>
    </row>
    <row r="2761" spans="1:7" x14ac:dyDescent="0.25">
      <c r="A2761" s="47">
        <v>2015</v>
      </c>
      <c r="B2761" s="12" t="s">
        <v>471</v>
      </c>
      <c r="C2761" s="12" t="s">
        <v>472</v>
      </c>
      <c r="D2761" s="58">
        <v>4798</v>
      </c>
      <c r="E2761" s="60">
        <v>2.02</v>
      </c>
    </row>
    <row r="2762" spans="1:7" x14ac:dyDescent="0.25">
      <c r="A2762" s="47">
        <v>2016</v>
      </c>
      <c r="B2762" s="12" t="s">
        <v>471</v>
      </c>
      <c r="C2762" s="12" t="s">
        <v>472</v>
      </c>
      <c r="D2762" s="13">
        <v>4782</v>
      </c>
      <c r="E2762" s="14">
        <v>2.04</v>
      </c>
    </row>
    <row r="2763" spans="1:7" x14ac:dyDescent="0.25">
      <c r="A2763" s="47">
        <v>2017</v>
      </c>
      <c r="B2763" s="12" t="s">
        <v>471</v>
      </c>
      <c r="C2763" s="12" t="s">
        <v>472</v>
      </c>
      <c r="D2763" s="7">
        <v>4707</v>
      </c>
      <c r="E2763" s="8">
        <v>2.0499999999999998</v>
      </c>
    </row>
    <row r="2764" spans="1:7" x14ac:dyDescent="0.25">
      <c r="A2764" s="47">
        <v>2018</v>
      </c>
      <c r="B2764" s="2" t="s">
        <v>471</v>
      </c>
      <c r="C2764" s="2" t="s">
        <v>472</v>
      </c>
      <c r="D2764" s="7">
        <v>4539</v>
      </c>
      <c r="E2764" s="8">
        <v>2.02</v>
      </c>
      <c r="F2764" s="57"/>
      <c r="G2764" s="58"/>
    </row>
    <row r="2765" spans="1:7" x14ac:dyDescent="0.25">
      <c r="A2765" s="47">
        <v>2019</v>
      </c>
      <c r="B2765" s="2" t="s">
        <v>471</v>
      </c>
      <c r="C2765" s="2" t="s">
        <v>472</v>
      </c>
      <c r="D2765" s="7">
        <v>4495</v>
      </c>
      <c r="E2765" s="8">
        <v>2.0299999999999998</v>
      </c>
      <c r="G2765" s="58"/>
    </row>
    <row r="2766" spans="1:7" x14ac:dyDescent="0.25">
      <c r="A2766" s="47">
        <v>2020</v>
      </c>
      <c r="B2766" s="2" t="s">
        <v>471</v>
      </c>
      <c r="C2766" s="2" t="s">
        <v>472</v>
      </c>
      <c r="D2766" s="3">
        <v>4343</v>
      </c>
      <c r="E2766" s="4">
        <v>2.0099999999999998</v>
      </c>
      <c r="F2766" s="57"/>
      <c r="G2766" s="58"/>
    </row>
    <row r="2767" spans="1:7" x14ac:dyDescent="0.25">
      <c r="A2767" s="47">
        <v>2021</v>
      </c>
      <c r="B2767" s="47" t="s">
        <v>471</v>
      </c>
      <c r="C2767" s="47" t="s">
        <v>472</v>
      </c>
      <c r="D2767" s="58">
        <v>4275</v>
      </c>
      <c r="E2767" s="60">
        <v>1.8</v>
      </c>
      <c r="F2767" s="57"/>
      <c r="G2767" s="58"/>
    </row>
    <row r="2768" spans="1:7" x14ac:dyDescent="0.25">
      <c r="A2768" s="47">
        <v>2022</v>
      </c>
      <c r="B2768" s="47" t="s">
        <v>471</v>
      </c>
      <c r="C2768" s="47" t="s">
        <v>472</v>
      </c>
      <c r="D2768" s="58">
        <v>4243</v>
      </c>
      <c r="E2768" s="61">
        <v>1.82</v>
      </c>
      <c r="G2768" s="62"/>
    </row>
    <row r="2769" spans="1:7" x14ac:dyDescent="0.25">
      <c r="A2769" s="47">
        <v>2023</v>
      </c>
      <c r="B2769" s="47" t="s">
        <v>471</v>
      </c>
      <c r="C2769" s="47" t="s">
        <v>472</v>
      </c>
      <c r="D2769" s="58">
        <v>4108</v>
      </c>
      <c r="E2769" s="47">
        <v>1.77</v>
      </c>
      <c r="F2769" s="47">
        <v>13.1</v>
      </c>
      <c r="G2769" s="47">
        <v>60.7</v>
      </c>
    </row>
    <row r="2770" spans="1:7" x14ac:dyDescent="0.25">
      <c r="A2770" s="47">
        <v>2015</v>
      </c>
      <c r="B2770" s="12" t="s">
        <v>473</v>
      </c>
      <c r="C2770" s="12" t="s">
        <v>474</v>
      </c>
      <c r="D2770" s="58">
        <v>2609</v>
      </c>
      <c r="E2770" s="60">
        <v>1.74</v>
      </c>
    </row>
    <row r="2771" spans="1:7" x14ac:dyDescent="0.25">
      <c r="A2771" s="47">
        <v>2016</v>
      </c>
      <c r="B2771" s="12" t="s">
        <v>473</v>
      </c>
      <c r="C2771" s="12" t="s">
        <v>474</v>
      </c>
      <c r="D2771" s="13">
        <v>2544</v>
      </c>
      <c r="E2771" s="14">
        <v>1.72</v>
      </c>
    </row>
    <row r="2772" spans="1:7" x14ac:dyDescent="0.25">
      <c r="A2772" s="47">
        <v>2017</v>
      </c>
      <c r="B2772" s="12" t="s">
        <v>473</v>
      </c>
      <c r="C2772" s="12" t="s">
        <v>474</v>
      </c>
      <c r="D2772" s="7">
        <v>2441</v>
      </c>
      <c r="E2772" s="8">
        <v>1.73</v>
      </c>
    </row>
    <row r="2773" spans="1:7" x14ac:dyDescent="0.25">
      <c r="A2773" s="47">
        <v>2018</v>
      </c>
      <c r="B2773" s="2" t="s">
        <v>473</v>
      </c>
      <c r="C2773" s="2" t="s">
        <v>474</v>
      </c>
      <c r="D2773" s="7">
        <v>2310</v>
      </c>
      <c r="E2773" s="8">
        <v>1.64</v>
      </c>
      <c r="F2773" s="57"/>
      <c r="G2773" s="58"/>
    </row>
    <row r="2774" spans="1:7" x14ac:dyDescent="0.25">
      <c r="A2774" s="47">
        <v>2019</v>
      </c>
      <c r="B2774" s="2" t="s">
        <v>473</v>
      </c>
      <c r="C2774" s="2" t="s">
        <v>474</v>
      </c>
      <c r="D2774" s="7">
        <v>2181</v>
      </c>
      <c r="E2774" s="8">
        <v>1.59</v>
      </c>
      <c r="G2774" s="58"/>
    </row>
    <row r="2775" spans="1:7" x14ac:dyDescent="0.25">
      <c r="A2775" s="47">
        <v>2020</v>
      </c>
      <c r="B2775" s="2" t="s">
        <v>473</v>
      </c>
      <c r="C2775" s="2" t="s">
        <v>474</v>
      </c>
      <c r="D2775" s="3">
        <v>2021</v>
      </c>
      <c r="E2775" s="4">
        <v>1.51</v>
      </c>
      <c r="F2775" s="57"/>
      <c r="G2775" s="58"/>
    </row>
    <row r="2776" spans="1:7" x14ac:dyDescent="0.25">
      <c r="A2776" s="47">
        <v>2021</v>
      </c>
      <c r="B2776" s="47" t="s">
        <v>473</v>
      </c>
      <c r="C2776" s="47" t="s">
        <v>474</v>
      </c>
      <c r="D2776" s="58">
        <v>2120</v>
      </c>
      <c r="E2776" s="60">
        <v>1.58</v>
      </c>
      <c r="F2776" s="57"/>
      <c r="G2776" s="58"/>
    </row>
    <row r="2777" spans="1:7" x14ac:dyDescent="0.25">
      <c r="A2777" s="47">
        <v>2022</v>
      </c>
      <c r="B2777" s="47" t="s">
        <v>473</v>
      </c>
      <c r="C2777" s="47" t="s">
        <v>474</v>
      </c>
      <c r="D2777" s="58">
        <v>1827</v>
      </c>
      <c r="E2777" s="61">
        <v>1.4</v>
      </c>
      <c r="G2777" s="62"/>
    </row>
    <row r="2778" spans="1:7" x14ac:dyDescent="0.25">
      <c r="A2778" s="47">
        <v>2023</v>
      </c>
      <c r="B2778" s="47" t="s">
        <v>473</v>
      </c>
      <c r="C2778" s="47" t="s">
        <v>474</v>
      </c>
      <c r="D2778" s="58">
        <v>1674</v>
      </c>
      <c r="E2778" s="47">
        <v>1.3</v>
      </c>
      <c r="F2778" s="47">
        <v>8.6</v>
      </c>
      <c r="G2778" s="47">
        <v>45.8</v>
      </c>
    </row>
    <row r="2779" spans="1:7" x14ac:dyDescent="0.25">
      <c r="A2779" s="47">
        <v>2015</v>
      </c>
      <c r="B2779" s="12" t="s">
        <v>431</v>
      </c>
      <c r="C2779" s="12" t="s">
        <v>432</v>
      </c>
      <c r="D2779" s="58">
        <v>4587</v>
      </c>
      <c r="E2779" s="60">
        <v>1.51</v>
      </c>
    </row>
    <row r="2780" spans="1:7" x14ac:dyDescent="0.25">
      <c r="A2780" s="47">
        <v>2016</v>
      </c>
      <c r="B2780" s="12" t="s">
        <v>431</v>
      </c>
      <c r="C2780" s="12" t="s">
        <v>432</v>
      </c>
      <c r="D2780" s="13">
        <v>4503</v>
      </c>
      <c r="E2780" s="14">
        <v>1.47</v>
      </c>
    </row>
    <row r="2781" spans="1:7" x14ac:dyDescent="0.25">
      <c r="A2781" s="47">
        <v>2017</v>
      </c>
      <c r="B2781" s="12" t="s">
        <v>431</v>
      </c>
      <c r="C2781" s="12" t="s">
        <v>432</v>
      </c>
      <c r="D2781" s="7">
        <v>4381</v>
      </c>
      <c r="E2781" s="8">
        <v>1.44</v>
      </c>
    </row>
    <row r="2782" spans="1:7" x14ac:dyDescent="0.25">
      <c r="A2782" s="47">
        <v>2018</v>
      </c>
      <c r="B2782" s="2" t="s">
        <v>431</v>
      </c>
      <c r="C2782" s="2" t="s">
        <v>432</v>
      </c>
      <c r="D2782" s="7">
        <v>4181</v>
      </c>
      <c r="E2782" s="8">
        <v>1.37</v>
      </c>
      <c r="F2782" s="57"/>
      <c r="G2782" s="58"/>
    </row>
    <row r="2783" spans="1:7" x14ac:dyDescent="0.25">
      <c r="A2783" s="47">
        <v>2019</v>
      </c>
      <c r="B2783" s="2" t="s">
        <v>431</v>
      </c>
      <c r="C2783" s="2" t="s">
        <v>432</v>
      </c>
      <c r="D2783" s="7">
        <v>4027</v>
      </c>
      <c r="E2783" s="8">
        <v>1.33</v>
      </c>
      <c r="G2783" s="58"/>
    </row>
    <row r="2784" spans="1:7" x14ac:dyDescent="0.25">
      <c r="A2784" s="47">
        <v>2020</v>
      </c>
      <c r="B2784" s="2" t="s">
        <v>431</v>
      </c>
      <c r="C2784" s="2" t="s">
        <v>432</v>
      </c>
      <c r="D2784" s="3">
        <v>3557</v>
      </c>
      <c r="E2784" s="4">
        <v>1.18</v>
      </c>
      <c r="F2784" s="57"/>
      <c r="G2784" s="58"/>
    </row>
    <row r="2785" spans="1:7" x14ac:dyDescent="0.25">
      <c r="A2785" s="47">
        <v>2021</v>
      </c>
      <c r="B2785" s="47" t="s">
        <v>431</v>
      </c>
      <c r="C2785" s="47" t="s">
        <v>432</v>
      </c>
      <c r="D2785" s="58">
        <v>3525</v>
      </c>
      <c r="E2785" s="60">
        <v>1.1599999999999999</v>
      </c>
      <c r="F2785" s="57"/>
      <c r="G2785" s="58"/>
    </row>
    <row r="2786" spans="1:7" x14ac:dyDescent="0.25">
      <c r="A2786" s="47">
        <v>2022</v>
      </c>
      <c r="B2786" s="47" t="s">
        <v>431</v>
      </c>
      <c r="C2786" s="47" t="s">
        <v>432</v>
      </c>
      <c r="D2786" s="58">
        <v>3393</v>
      </c>
      <c r="E2786" s="61">
        <v>1.1100000000000001</v>
      </c>
      <c r="G2786" s="62"/>
    </row>
    <row r="2787" spans="1:7" x14ac:dyDescent="0.25">
      <c r="A2787" s="47">
        <v>2023</v>
      </c>
      <c r="B2787" s="47" t="s">
        <v>431</v>
      </c>
      <c r="C2787" s="47" t="s">
        <v>432</v>
      </c>
      <c r="D2787" s="58">
        <v>3265</v>
      </c>
      <c r="E2787" s="47">
        <v>1.06</v>
      </c>
      <c r="F2787" s="47">
        <v>10.3</v>
      </c>
      <c r="G2787" s="47">
        <v>37.6</v>
      </c>
    </row>
    <row r="2788" spans="1:7" x14ac:dyDescent="0.25">
      <c r="A2788" s="47">
        <v>2015</v>
      </c>
      <c r="B2788" s="12" t="s">
        <v>475</v>
      </c>
      <c r="C2788" s="12" t="s">
        <v>476</v>
      </c>
      <c r="D2788" s="58">
        <v>2764</v>
      </c>
      <c r="E2788" s="60">
        <v>1.9</v>
      </c>
    </row>
    <row r="2789" spans="1:7" x14ac:dyDescent="0.25">
      <c r="A2789" s="47">
        <v>2016</v>
      </c>
      <c r="B2789" s="12" t="s">
        <v>475</v>
      </c>
      <c r="C2789" s="12" t="s">
        <v>476</v>
      </c>
      <c r="D2789" s="13">
        <v>2741</v>
      </c>
      <c r="E2789" s="14">
        <v>1.88</v>
      </c>
    </row>
    <row r="2790" spans="1:7" x14ac:dyDescent="0.25">
      <c r="A2790" s="47">
        <v>2017</v>
      </c>
      <c r="B2790" s="12" t="s">
        <v>475</v>
      </c>
      <c r="C2790" s="12" t="s">
        <v>476</v>
      </c>
      <c r="D2790" s="7">
        <v>2642</v>
      </c>
      <c r="E2790" s="8">
        <v>1.84</v>
      </c>
    </row>
    <row r="2791" spans="1:7" x14ac:dyDescent="0.25">
      <c r="A2791" s="47">
        <v>2018</v>
      </c>
      <c r="B2791" s="2" t="s">
        <v>475</v>
      </c>
      <c r="C2791" s="2" t="s">
        <v>476</v>
      </c>
      <c r="D2791" s="7">
        <v>2472</v>
      </c>
      <c r="E2791" s="8">
        <v>1.74</v>
      </c>
      <c r="F2791" s="57"/>
      <c r="G2791" s="58"/>
    </row>
    <row r="2792" spans="1:7" x14ac:dyDescent="0.25">
      <c r="A2792" s="47">
        <v>2019</v>
      </c>
      <c r="B2792" s="2" t="s">
        <v>475</v>
      </c>
      <c r="C2792" s="2" t="s">
        <v>476</v>
      </c>
      <c r="D2792" s="7">
        <v>2555</v>
      </c>
      <c r="E2792" s="8">
        <v>1.8</v>
      </c>
      <c r="G2792" s="58"/>
    </row>
    <row r="2793" spans="1:7" x14ac:dyDescent="0.25">
      <c r="A2793" s="47">
        <v>2020</v>
      </c>
      <c r="B2793" s="2" t="s">
        <v>475</v>
      </c>
      <c r="C2793" s="2" t="s">
        <v>476</v>
      </c>
      <c r="D2793" s="3">
        <v>2350</v>
      </c>
      <c r="E2793" s="4">
        <v>1.69</v>
      </c>
      <c r="F2793" s="57"/>
      <c r="G2793" s="58"/>
    </row>
    <row r="2794" spans="1:7" x14ac:dyDescent="0.25">
      <c r="A2794" s="47">
        <v>2021</v>
      </c>
      <c r="B2794" s="47" t="s">
        <v>475</v>
      </c>
      <c r="C2794" s="47" t="s">
        <v>476</v>
      </c>
      <c r="D2794" s="58">
        <v>2347</v>
      </c>
      <c r="E2794" s="60">
        <v>1.59</v>
      </c>
      <c r="F2794" s="57"/>
      <c r="G2794" s="58"/>
    </row>
    <row r="2795" spans="1:7" x14ac:dyDescent="0.25">
      <c r="A2795" s="47">
        <v>2022</v>
      </c>
      <c r="B2795" s="47" t="s">
        <v>475</v>
      </c>
      <c r="C2795" s="47" t="s">
        <v>476</v>
      </c>
      <c r="D2795" s="58">
        <v>2220</v>
      </c>
      <c r="E2795" s="61">
        <v>1.54</v>
      </c>
      <c r="G2795" s="62"/>
    </row>
    <row r="2796" spans="1:7" x14ac:dyDescent="0.25">
      <c r="A2796" s="47">
        <v>2023</v>
      </c>
      <c r="B2796" s="47" t="s">
        <v>475</v>
      </c>
      <c r="C2796" s="47" t="s">
        <v>476</v>
      </c>
      <c r="D2796" s="58">
        <v>2107</v>
      </c>
      <c r="E2796" s="47">
        <v>1.49</v>
      </c>
      <c r="F2796" s="47">
        <v>10</v>
      </c>
      <c r="G2796" s="47">
        <v>49.9</v>
      </c>
    </row>
    <row r="2797" spans="1:7" x14ac:dyDescent="0.25">
      <c r="A2797" s="47">
        <v>2015</v>
      </c>
      <c r="B2797" s="12" t="s">
        <v>433</v>
      </c>
      <c r="C2797" s="12" t="s">
        <v>434</v>
      </c>
      <c r="D2797" s="58">
        <v>4560</v>
      </c>
      <c r="E2797" s="60">
        <v>1.4</v>
      </c>
    </row>
    <row r="2798" spans="1:7" x14ac:dyDescent="0.25">
      <c r="A2798" s="47">
        <v>2016</v>
      </c>
      <c r="B2798" s="12" t="s">
        <v>433</v>
      </c>
      <c r="C2798" s="12" t="s">
        <v>434</v>
      </c>
      <c r="D2798" s="13">
        <v>4592</v>
      </c>
      <c r="E2798" s="14">
        <v>1.39</v>
      </c>
    </row>
    <row r="2799" spans="1:7" x14ac:dyDescent="0.25">
      <c r="A2799" s="47">
        <v>2017</v>
      </c>
      <c r="B2799" s="12" t="s">
        <v>433</v>
      </c>
      <c r="C2799" s="12" t="s">
        <v>434</v>
      </c>
      <c r="D2799" s="7">
        <v>4604</v>
      </c>
      <c r="E2799" s="8">
        <v>1.39</v>
      </c>
    </row>
    <row r="2800" spans="1:7" x14ac:dyDescent="0.25">
      <c r="A2800" s="47">
        <v>2018</v>
      </c>
      <c r="B2800" s="2" t="s">
        <v>433</v>
      </c>
      <c r="C2800" s="2" t="s">
        <v>434</v>
      </c>
      <c r="D2800" s="7">
        <v>4381</v>
      </c>
      <c r="E2800" s="8">
        <v>1.3</v>
      </c>
      <c r="F2800" s="57"/>
      <c r="G2800" s="58"/>
    </row>
    <row r="2801" spans="1:7" x14ac:dyDescent="0.25">
      <c r="A2801" s="47">
        <v>2019</v>
      </c>
      <c r="B2801" s="2" t="s">
        <v>433</v>
      </c>
      <c r="C2801" s="2" t="s">
        <v>434</v>
      </c>
      <c r="D2801" s="7">
        <v>4307</v>
      </c>
      <c r="E2801" s="8">
        <v>1.26</v>
      </c>
      <c r="G2801" s="58"/>
    </row>
    <row r="2802" spans="1:7" x14ac:dyDescent="0.25">
      <c r="A2802" s="47">
        <v>2020</v>
      </c>
      <c r="B2802" s="2" t="s">
        <v>433</v>
      </c>
      <c r="C2802" s="2" t="s">
        <v>434</v>
      </c>
      <c r="D2802" s="3">
        <v>4291</v>
      </c>
      <c r="E2802" s="4">
        <v>1.26</v>
      </c>
      <c r="F2802" s="57"/>
      <c r="G2802" s="58"/>
    </row>
    <row r="2803" spans="1:7" x14ac:dyDescent="0.25">
      <c r="A2803" s="47">
        <v>2021</v>
      </c>
      <c r="B2803" s="47" t="s">
        <v>433</v>
      </c>
      <c r="C2803" s="47" t="s">
        <v>434</v>
      </c>
      <c r="D2803" s="58">
        <v>4381</v>
      </c>
      <c r="E2803" s="60">
        <v>1.22</v>
      </c>
      <c r="F2803" s="57"/>
      <c r="G2803" s="58"/>
    </row>
    <row r="2804" spans="1:7" x14ac:dyDescent="0.25">
      <c r="A2804" s="47">
        <v>2022</v>
      </c>
      <c r="B2804" s="47" t="s">
        <v>433</v>
      </c>
      <c r="C2804" s="47" t="s">
        <v>434</v>
      </c>
      <c r="D2804" s="58">
        <v>4127</v>
      </c>
      <c r="E2804" s="61">
        <v>1.1100000000000001</v>
      </c>
      <c r="G2804" s="62"/>
    </row>
    <row r="2805" spans="1:7" x14ac:dyDescent="0.25">
      <c r="A2805" s="47">
        <v>2023</v>
      </c>
      <c r="B2805" s="47" t="s">
        <v>433</v>
      </c>
      <c r="C2805" s="47" t="s">
        <v>434</v>
      </c>
      <c r="D2805" s="58">
        <v>4151</v>
      </c>
      <c r="E2805" s="47">
        <v>1.1100000000000001</v>
      </c>
      <c r="F2805" s="47">
        <v>12.6</v>
      </c>
      <c r="G2805" s="47">
        <v>40.700000000000003</v>
      </c>
    </row>
    <row r="2806" spans="1:7" x14ac:dyDescent="0.25">
      <c r="A2806" s="47">
        <v>2015</v>
      </c>
      <c r="B2806" s="12" t="s">
        <v>477</v>
      </c>
      <c r="C2806" s="12" t="s">
        <v>478</v>
      </c>
      <c r="D2806" s="58">
        <v>4651</v>
      </c>
      <c r="E2806" s="60">
        <v>2.02</v>
      </c>
    </row>
    <row r="2807" spans="1:7" x14ac:dyDescent="0.25">
      <c r="A2807" s="47">
        <v>2016</v>
      </c>
      <c r="B2807" s="12" t="s">
        <v>477</v>
      </c>
      <c r="C2807" s="12" t="s">
        <v>478</v>
      </c>
      <c r="D2807" s="13">
        <v>4700</v>
      </c>
      <c r="E2807" s="14">
        <v>2.02</v>
      </c>
    </row>
    <row r="2808" spans="1:7" x14ac:dyDescent="0.25">
      <c r="A2808" s="47">
        <v>2017</v>
      </c>
      <c r="B2808" s="12" t="s">
        <v>477</v>
      </c>
      <c r="C2808" s="12" t="s">
        <v>478</v>
      </c>
      <c r="D2808" s="7">
        <v>4684</v>
      </c>
      <c r="E2808" s="8">
        <v>2.0499999999999998</v>
      </c>
    </row>
    <row r="2809" spans="1:7" x14ac:dyDescent="0.25">
      <c r="A2809" s="47">
        <v>2018</v>
      </c>
      <c r="B2809" s="2" t="s">
        <v>477</v>
      </c>
      <c r="C2809" s="2" t="s">
        <v>478</v>
      </c>
      <c r="D2809" s="7">
        <v>4468</v>
      </c>
      <c r="E2809" s="8">
        <v>1.95</v>
      </c>
      <c r="F2809" s="57"/>
      <c r="G2809" s="58"/>
    </row>
    <row r="2810" spans="1:7" x14ac:dyDescent="0.25">
      <c r="A2810" s="47">
        <v>2019</v>
      </c>
      <c r="B2810" s="2" t="s">
        <v>477</v>
      </c>
      <c r="C2810" s="2" t="s">
        <v>478</v>
      </c>
      <c r="D2810" s="7">
        <v>4482</v>
      </c>
      <c r="E2810" s="8">
        <v>1.98</v>
      </c>
      <c r="G2810" s="58"/>
    </row>
    <row r="2811" spans="1:7" x14ac:dyDescent="0.25">
      <c r="A2811" s="47">
        <v>2020</v>
      </c>
      <c r="B2811" s="2" t="s">
        <v>477</v>
      </c>
      <c r="C2811" s="2" t="s">
        <v>478</v>
      </c>
      <c r="D2811" s="3">
        <v>4197</v>
      </c>
      <c r="E2811" s="4">
        <v>1.87</v>
      </c>
      <c r="F2811" s="57"/>
      <c r="G2811" s="58"/>
    </row>
    <row r="2812" spans="1:7" x14ac:dyDescent="0.25">
      <c r="A2812" s="47">
        <v>2021</v>
      </c>
      <c r="B2812" s="47" t="s">
        <v>477</v>
      </c>
      <c r="C2812" s="47" t="s">
        <v>478</v>
      </c>
      <c r="D2812" s="58">
        <v>4136</v>
      </c>
      <c r="E2812" s="60">
        <v>1.66</v>
      </c>
      <c r="F2812" s="57"/>
      <c r="G2812" s="58"/>
    </row>
    <row r="2813" spans="1:7" x14ac:dyDescent="0.25">
      <c r="A2813" s="47">
        <v>2022</v>
      </c>
      <c r="B2813" s="47" t="s">
        <v>477</v>
      </c>
      <c r="C2813" s="47" t="s">
        <v>478</v>
      </c>
      <c r="D2813" s="58">
        <v>4040</v>
      </c>
      <c r="E2813" s="61">
        <v>1.66</v>
      </c>
      <c r="G2813" s="62"/>
    </row>
    <row r="2814" spans="1:7" x14ac:dyDescent="0.25">
      <c r="A2814" s="47">
        <v>2023</v>
      </c>
      <c r="B2814" s="47" t="s">
        <v>477</v>
      </c>
      <c r="C2814" s="47" t="s">
        <v>478</v>
      </c>
      <c r="D2814" s="58">
        <v>3941</v>
      </c>
      <c r="E2814" s="47">
        <v>1.63</v>
      </c>
      <c r="F2814" s="47">
        <v>14.3</v>
      </c>
      <c r="G2814" s="47">
        <v>60.3</v>
      </c>
    </row>
    <row r="2815" spans="1:7" x14ac:dyDescent="0.25">
      <c r="A2815" s="47">
        <v>2015</v>
      </c>
      <c r="B2815" s="12" t="s">
        <v>435</v>
      </c>
      <c r="C2815" s="12" t="s">
        <v>436</v>
      </c>
      <c r="D2815" s="58">
        <v>5038</v>
      </c>
      <c r="E2815" s="60">
        <v>1.44</v>
      </c>
    </row>
    <row r="2816" spans="1:7" x14ac:dyDescent="0.25">
      <c r="A2816" s="47">
        <v>2016</v>
      </c>
      <c r="B2816" s="12" t="s">
        <v>435</v>
      </c>
      <c r="C2816" s="12" t="s">
        <v>436</v>
      </c>
      <c r="D2816" s="13">
        <v>4860</v>
      </c>
      <c r="E2816" s="14">
        <v>1.4</v>
      </c>
    </row>
    <row r="2817" spans="1:7" x14ac:dyDescent="0.25">
      <c r="A2817" s="47">
        <v>2017</v>
      </c>
      <c r="B2817" s="12" t="s">
        <v>435</v>
      </c>
      <c r="C2817" s="12" t="s">
        <v>436</v>
      </c>
      <c r="D2817" s="7">
        <v>4721</v>
      </c>
      <c r="E2817" s="8">
        <v>1.32</v>
      </c>
    </row>
    <row r="2818" spans="1:7" x14ac:dyDescent="0.25">
      <c r="A2818" s="47">
        <v>2018</v>
      </c>
      <c r="B2818" s="2" t="s">
        <v>435</v>
      </c>
      <c r="C2818" s="2" t="s">
        <v>436</v>
      </c>
      <c r="D2818" s="7">
        <v>4697</v>
      </c>
      <c r="E2818" s="8">
        <v>1.31</v>
      </c>
      <c r="F2818" s="57"/>
      <c r="G2818" s="58"/>
    </row>
    <row r="2819" spans="1:7" x14ac:dyDescent="0.25">
      <c r="A2819" s="47">
        <v>2019</v>
      </c>
      <c r="B2819" s="2" t="s">
        <v>435</v>
      </c>
      <c r="C2819" s="2" t="s">
        <v>436</v>
      </c>
      <c r="D2819" s="7">
        <v>4471</v>
      </c>
      <c r="E2819" s="8">
        <v>1.24</v>
      </c>
      <c r="G2819" s="58"/>
    </row>
    <row r="2820" spans="1:7" x14ac:dyDescent="0.25">
      <c r="A2820" s="47">
        <v>2020</v>
      </c>
      <c r="B2820" s="2" t="s">
        <v>435</v>
      </c>
      <c r="C2820" s="2" t="s">
        <v>436</v>
      </c>
      <c r="D2820" s="3">
        <v>4258</v>
      </c>
      <c r="E2820" s="4">
        <v>1.2</v>
      </c>
      <c r="F2820" s="57"/>
      <c r="G2820" s="58"/>
    </row>
    <row r="2821" spans="1:7" x14ac:dyDescent="0.25">
      <c r="A2821" s="47">
        <v>2021</v>
      </c>
      <c r="B2821" s="47" t="s">
        <v>435</v>
      </c>
      <c r="C2821" s="47" t="s">
        <v>436</v>
      </c>
      <c r="D2821" s="58">
        <v>4198</v>
      </c>
      <c r="E2821" s="60">
        <v>1.21</v>
      </c>
      <c r="F2821" s="57"/>
      <c r="G2821" s="58"/>
    </row>
    <row r="2822" spans="1:7" x14ac:dyDescent="0.25">
      <c r="A2822" s="47">
        <v>2022</v>
      </c>
      <c r="B2822" s="47" t="s">
        <v>435</v>
      </c>
      <c r="C2822" s="47" t="s">
        <v>436</v>
      </c>
      <c r="D2822" s="58">
        <v>3812</v>
      </c>
      <c r="E2822" s="61">
        <v>1.1000000000000001</v>
      </c>
      <c r="G2822" s="62"/>
    </row>
    <row r="2823" spans="1:7" x14ac:dyDescent="0.25">
      <c r="A2823" s="47">
        <v>2023</v>
      </c>
      <c r="B2823" s="47" t="s">
        <v>435</v>
      </c>
      <c r="C2823" s="47" t="s">
        <v>436</v>
      </c>
      <c r="D2823" s="58">
        <v>3924</v>
      </c>
      <c r="E2823" s="47">
        <v>1.1399999999999999</v>
      </c>
      <c r="F2823" s="47">
        <v>11.8</v>
      </c>
      <c r="G2823" s="47">
        <v>40.9</v>
      </c>
    </row>
    <row r="2824" spans="1:7" x14ac:dyDescent="0.25">
      <c r="A2824" s="47">
        <v>2015</v>
      </c>
      <c r="B2824" s="12" t="s">
        <v>437</v>
      </c>
      <c r="C2824" s="12" t="s">
        <v>438</v>
      </c>
      <c r="D2824" s="58">
        <v>2707</v>
      </c>
      <c r="E2824" s="60">
        <v>1.22</v>
      </c>
    </row>
    <row r="2825" spans="1:7" x14ac:dyDescent="0.25">
      <c r="A2825" s="47">
        <v>2016</v>
      </c>
      <c r="B2825" s="12" t="s">
        <v>437</v>
      </c>
      <c r="C2825" s="12" t="s">
        <v>438</v>
      </c>
      <c r="D2825" s="13">
        <v>2654</v>
      </c>
      <c r="E2825" s="14">
        <v>1.2</v>
      </c>
    </row>
    <row r="2826" spans="1:7" x14ac:dyDescent="0.25">
      <c r="A2826" s="47">
        <v>2017</v>
      </c>
      <c r="B2826" s="12" t="s">
        <v>437</v>
      </c>
      <c r="C2826" s="12" t="s">
        <v>438</v>
      </c>
      <c r="D2826" s="7">
        <v>2481</v>
      </c>
      <c r="E2826" s="8">
        <v>1.18</v>
      </c>
    </row>
    <row r="2827" spans="1:7" x14ac:dyDescent="0.25">
      <c r="A2827" s="47">
        <v>2018</v>
      </c>
      <c r="B2827" s="2" t="s">
        <v>437</v>
      </c>
      <c r="C2827" s="2" t="s">
        <v>438</v>
      </c>
      <c r="D2827" s="7">
        <v>2510</v>
      </c>
      <c r="E2827" s="8">
        <v>1.1599999999999999</v>
      </c>
      <c r="F2827" s="57"/>
      <c r="G2827" s="58"/>
    </row>
    <row r="2828" spans="1:7" x14ac:dyDescent="0.25">
      <c r="A2828" s="47">
        <v>2019</v>
      </c>
      <c r="B2828" s="2" t="s">
        <v>437</v>
      </c>
      <c r="C2828" s="2" t="s">
        <v>438</v>
      </c>
      <c r="D2828" s="7">
        <v>2315</v>
      </c>
      <c r="E2828" s="8">
        <v>1.06</v>
      </c>
      <c r="G2828" s="58"/>
    </row>
    <row r="2829" spans="1:7" x14ac:dyDescent="0.25">
      <c r="A2829" s="47">
        <v>2020</v>
      </c>
      <c r="B2829" s="2" t="s">
        <v>437</v>
      </c>
      <c r="C2829" s="2" t="s">
        <v>438</v>
      </c>
      <c r="D2829" s="3">
        <v>2094</v>
      </c>
      <c r="E2829" s="4">
        <v>0.97</v>
      </c>
      <c r="F2829" s="57"/>
      <c r="G2829" s="58"/>
    </row>
    <row r="2830" spans="1:7" x14ac:dyDescent="0.25">
      <c r="A2830" s="47">
        <v>2021</v>
      </c>
      <c r="B2830" s="47" t="s">
        <v>437</v>
      </c>
      <c r="C2830" s="47" t="s">
        <v>438</v>
      </c>
      <c r="D2830" s="58">
        <v>2110</v>
      </c>
      <c r="E2830" s="60">
        <v>1.1000000000000001</v>
      </c>
      <c r="F2830" s="57"/>
      <c r="G2830" s="58"/>
    </row>
    <row r="2831" spans="1:7" x14ac:dyDescent="0.25">
      <c r="A2831" s="47">
        <v>2022</v>
      </c>
      <c r="B2831" s="47" t="s">
        <v>437</v>
      </c>
      <c r="C2831" s="47" t="s">
        <v>438</v>
      </c>
      <c r="D2831" s="58">
        <v>1967</v>
      </c>
      <c r="E2831" s="61">
        <v>1.02</v>
      </c>
      <c r="G2831" s="62"/>
    </row>
    <row r="2832" spans="1:7" x14ac:dyDescent="0.25">
      <c r="A2832" s="47">
        <v>2023</v>
      </c>
      <c r="B2832" s="47" t="s">
        <v>437</v>
      </c>
      <c r="C2832" s="47" t="s">
        <v>438</v>
      </c>
      <c r="D2832" s="58">
        <v>1909</v>
      </c>
      <c r="E2832" s="47">
        <v>1</v>
      </c>
      <c r="F2832" s="47">
        <v>9</v>
      </c>
      <c r="G2832" s="47">
        <v>34.200000000000003</v>
      </c>
    </row>
    <row r="2833" spans="1:7" x14ac:dyDescent="0.25">
      <c r="A2833" s="47">
        <v>2015</v>
      </c>
      <c r="B2833" s="12" t="s">
        <v>794</v>
      </c>
      <c r="C2833" s="12" t="s">
        <v>829</v>
      </c>
      <c r="D2833" s="13">
        <v>6140</v>
      </c>
      <c r="E2833" s="14">
        <v>1.95</v>
      </c>
    </row>
    <row r="2834" spans="1:7" x14ac:dyDescent="0.25">
      <c r="A2834" s="47">
        <v>2016</v>
      </c>
      <c r="B2834" s="12" t="s">
        <v>794</v>
      </c>
      <c r="C2834" s="12" t="s">
        <v>829</v>
      </c>
      <c r="D2834" s="13">
        <v>6102</v>
      </c>
      <c r="E2834" s="14">
        <v>1.92</v>
      </c>
    </row>
    <row r="2835" spans="1:7" x14ac:dyDescent="0.25">
      <c r="A2835" s="47">
        <v>2017</v>
      </c>
      <c r="B2835" s="12" t="s">
        <v>794</v>
      </c>
      <c r="C2835" s="12" t="s">
        <v>829</v>
      </c>
      <c r="D2835" s="7">
        <v>5912</v>
      </c>
      <c r="E2835" s="8">
        <v>1.88</v>
      </c>
    </row>
    <row r="2836" spans="1:7" x14ac:dyDescent="0.25">
      <c r="A2836" s="47">
        <v>2018</v>
      </c>
      <c r="B2836" s="2" t="s">
        <v>794</v>
      </c>
      <c r="C2836" s="2" t="s">
        <v>506</v>
      </c>
      <c r="D2836" s="7">
        <v>5859</v>
      </c>
      <c r="E2836" s="8">
        <v>1.85</v>
      </c>
      <c r="F2836" s="57"/>
      <c r="G2836" s="58"/>
    </row>
    <row r="2837" spans="1:7" x14ac:dyDescent="0.25">
      <c r="A2837" s="47">
        <v>2015</v>
      </c>
      <c r="B2837" s="12" t="s">
        <v>319</v>
      </c>
      <c r="C2837" s="12" t="s">
        <v>819</v>
      </c>
      <c r="D2837" s="13">
        <v>7469</v>
      </c>
      <c r="E2837" s="14">
        <v>1.8</v>
      </c>
    </row>
    <row r="2838" spans="1:7" x14ac:dyDescent="0.25">
      <c r="A2838" s="47">
        <v>2016</v>
      </c>
      <c r="B2838" s="12" t="s">
        <v>319</v>
      </c>
      <c r="C2838" s="12" t="s">
        <v>819</v>
      </c>
      <c r="D2838" s="13">
        <v>7232</v>
      </c>
      <c r="E2838" s="14">
        <v>1.75</v>
      </c>
    </row>
    <row r="2839" spans="1:7" x14ac:dyDescent="0.25">
      <c r="A2839" s="47">
        <v>2017</v>
      </c>
      <c r="B2839" s="12" t="s">
        <v>319</v>
      </c>
      <c r="C2839" s="12" t="s">
        <v>819</v>
      </c>
      <c r="D2839" s="7">
        <v>6894</v>
      </c>
      <c r="E2839" s="8">
        <v>1.73</v>
      </c>
      <c r="F2839" s="57"/>
      <c r="G2839" s="58"/>
    </row>
    <row r="2840" spans="1:7" x14ac:dyDescent="0.25">
      <c r="A2840" s="47">
        <v>2018</v>
      </c>
      <c r="B2840" s="2" t="s">
        <v>319</v>
      </c>
      <c r="C2840" s="2" t="s">
        <v>320</v>
      </c>
      <c r="D2840" s="7">
        <v>6817</v>
      </c>
      <c r="E2840" s="8">
        <v>1.71</v>
      </c>
      <c r="F2840" s="57"/>
      <c r="G2840" s="58"/>
    </row>
    <row r="2841" spans="1:7" x14ac:dyDescent="0.25">
      <c r="A2841" s="47">
        <v>2019</v>
      </c>
      <c r="B2841" s="2" t="s">
        <v>319</v>
      </c>
      <c r="C2841" s="2" t="s">
        <v>320</v>
      </c>
      <c r="D2841" s="7">
        <v>6648</v>
      </c>
      <c r="E2841" s="8">
        <v>1.69</v>
      </c>
      <c r="G2841" s="58"/>
    </row>
    <row r="2842" spans="1:7" x14ac:dyDescent="0.25">
      <c r="A2842" s="47">
        <v>2020</v>
      </c>
      <c r="B2842" s="2" t="s">
        <v>319</v>
      </c>
      <c r="C2842" s="2" t="s">
        <v>320</v>
      </c>
      <c r="D2842" s="3">
        <v>6360</v>
      </c>
      <c r="E2842" s="4">
        <v>1.64</v>
      </c>
      <c r="F2842" s="57"/>
      <c r="G2842" s="58"/>
    </row>
    <row r="2843" spans="1:7" x14ac:dyDescent="0.25">
      <c r="A2843" s="47">
        <v>2021</v>
      </c>
      <c r="B2843" s="12" t="s">
        <v>319</v>
      </c>
      <c r="C2843" s="12" t="s">
        <v>320</v>
      </c>
      <c r="D2843" s="13">
        <v>6677</v>
      </c>
      <c r="E2843" s="14">
        <v>1.44</v>
      </c>
      <c r="F2843" s="57"/>
      <c r="G2843" s="58"/>
    </row>
    <row r="2844" spans="1:7" x14ac:dyDescent="0.25">
      <c r="A2844" s="47">
        <v>2022</v>
      </c>
      <c r="B2844" s="5" t="s">
        <v>319</v>
      </c>
      <c r="C2844" s="5" t="s">
        <v>320</v>
      </c>
      <c r="D2844" s="3">
        <v>6395</v>
      </c>
      <c r="E2844" s="72">
        <v>1.37</v>
      </c>
      <c r="F2844" s="5"/>
      <c r="G2844" s="73"/>
    </row>
    <row r="2845" spans="1:7" x14ac:dyDescent="0.25">
      <c r="A2845" s="47">
        <v>2023</v>
      </c>
      <c r="B2845" s="47" t="s">
        <v>319</v>
      </c>
      <c r="C2845" s="47" t="s">
        <v>320</v>
      </c>
      <c r="D2845" s="58">
        <v>6208</v>
      </c>
      <c r="E2845" s="47">
        <v>1.31</v>
      </c>
      <c r="F2845" s="47">
        <v>8.9</v>
      </c>
      <c r="G2845" s="47">
        <v>45.1</v>
      </c>
    </row>
    <row r="2846" spans="1:7" x14ac:dyDescent="0.25">
      <c r="A2846" s="47">
        <v>2015</v>
      </c>
      <c r="B2846" s="12" t="s">
        <v>725</v>
      </c>
      <c r="C2846" s="12" t="s">
        <v>806</v>
      </c>
      <c r="D2846" s="13">
        <v>4789</v>
      </c>
      <c r="E2846" s="14">
        <v>1.86</v>
      </c>
    </row>
    <row r="2847" spans="1:7" x14ac:dyDescent="0.25">
      <c r="A2847" s="47">
        <v>2016</v>
      </c>
      <c r="B2847" s="12" t="s">
        <v>725</v>
      </c>
      <c r="C2847" s="12" t="s">
        <v>806</v>
      </c>
      <c r="D2847" s="13">
        <v>4758</v>
      </c>
      <c r="E2847" s="14">
        <v>1.86</v>
      </c>
    </row>
    <row r="2848" spans="1:7" x14ac:dyDescent="0.25">
      <c r="A2848" s="47">
        <v>2017</v>
      </c>
      <c r="B2848" s="12" t="s">
        <v>725</v>
      </c>
      <c r="C2848" s="12" t="s">
        <v>806</v>
      </c>
      <c r="D2848" s="7">
        <v>4563</v>
      </c>
      <c r="E2848" s="8">
        <v>1.78</v>
      </c>
      <c r="F2848" s="57"/>
      <c r="G2848" s="58"/>
    </row>
    <row r="2849" spans="1:7" x14ac:dyDescent="0.25">
      <c r="A2849" s="47">
        <v>2018</v>
      </c>
      <c r="B2849" s="2" t="s">
        <v>725</v>
      </c>
      <c r="C2849" s="2" t="s">
        <v>726</v>
      </c>
      <c r="D2849" s="7">
        <v>4347</v>
      </c>
      <c r="E2849" s="8">
        <v>1.69</v>
      </c>
      <c r="F2849" s="57"/>
      <c r="G2849" s="58"/>
    </row>
    <row r="2850" spans="1:7" x14ac:dyDescent="0.25">
      <c r="A2850" s="47">
        <v>2019</v>
      </c>
      <c r="B2850" s="2" t="s">
        <v>725</v>
      </c>
      <c r="C2850" s="2" t="s">
        <v>726</v>
      </c>
      <c r="D2850" s="7">
        <v>4233</v>
      </c>
      <c r="E2850" s="8">
        <v>1.65</v>
      </c>
      <c r="G2850" s="58"/>
    </row>
    <row r="2851" spans="1:7" x14ac:dyDescent="0.25">
      <c r="A2851" s="47">
        <v>2020</v>
      </c>
      <c r="B2851" s="2" t="s">
        <v>725</v>
      </c>
      <c r="C2851" s="2" t="s">
        <v>726</v>
      </c>
      <c r="D2851" s="3">
        <v>4165</v>
      </c>
      <c r="E2851" s="4">
        <v>1.63</v>
      </c>
      <c r="F2851" s="57"/>
      <c r="G2851" s="58"/>
    </row>
    <row r="2852" spans="1:7" x14ac:dyDescent="0.25">
      <c r="A2852" s="47">
        <v>2021</v>
      </c>
      <c r="B2852" s="12" t="s">
        <v>725</v>
      </c>
      <c r="C2852" s="12" t="s">
        <v>726</v>
      </c>
      <c r="D2852" s="13">
        <v>4173</v>
      </c>
      <c r="E2852" s="14">
        <v>1.54</v>
      </c>
      <c r="F2852" s="57"/>
      <c r="G2852" s="58"/>
    </row>
    <row r="2853" spans="1:7" x14ac:dyDescent="0.25">
      <c r="A2853" s="47">
        <v>2022</v>
      </c>
      <c r="B2853" s="5" t="s">
        <v>725</v>
      </c>
      <c r="C2853" s="5" t="s">
        <v>726</v>
      </c>
      <c r="D2853" s="3">
        <v>3966</v>
      </c>
      <c r="E2853" s="72">
        <v>1.46</v>
      </c>
      <c r="F2853" s="5"/>
      <c r="G2853" s="73"/>
    </row>
    <row r="2854" spans="1:7" x14ac:dyDescent="0.25">
      <c r="A2854" s="47">
        <v>2015</v>
      </c>
      <c r="B2854" s="12" t="s">
        <v>169</v>
      </c>
      <c r="C2854" s="12" t="s">
        <v>813</v>
      </c>
      <c r="D2854" s="13">
        <v>7861</v>
      </c>
      <c r="E2854" s="14">
        <v>1.79</v>
      </c>
    </row>
    <row r="2855" spans="1:7" x14ac:dyDescent="0.25">
      <c r="A2855" s="47">
        <v>2016</v>
      </c>
      <c r="B2855" s="12" t="s">
        <v>169</v>
      </c>
      <c r="C2855" s="12" t="s">
        <v>813</v>
      </c>
      <c r="D2855" s="13">
        <v>7820</v>
      </c>
      <c r="E2855" s="14">
        <v>1.78</v>
      </c>
    </row>
    <row r="2856" spans="1:7" x14ac:dyDescent="0.25">
      <c r="A2856" s="47">
        <v>2017</v>
      </c>
      <c r="B2856" s="12" t="s">
        <v>169</v>
      </c>
      <c r="C2856" s="12" t="s">
        <v>813</v>
      </c>
      <c r="D2856" s="7">
        <v>7563</v>
      </c>
      <c r="E2856" s="8">
        <v>1.69</v>
      </c>
      <c r="F2856" s="57"/>
      <c r="G2856" s="58"/>
    </row>
    <row r="2857" spans="1:7" x14ac:dyDescent="0.25">
      <c r="A2857" s="47">
        <v>2018</v>
      </c>
      <c r="B2857" s="2" t="s">
        <v>169</v>
      </c>
      <c r="C2857" s="2" t="s">
        <v>170</v>
      </c>
      <c r="D2857" s="7">
        <v>7416</v>
      </c>
      <c r="E2857" s="8">
        <v>1.64</v>
      </c>
      <c r="F2857" s="57"/>
      <c r="G2857" s="58"/>
    </row>
    <row r="2858" spans="1:7" x14ac:dyDescent="0.25">
      <c r="A2858" s="47">
        <v>2019</v>
      </c>
      <c r="B2858" s="2" t="s">
        <v>169</v>
      </c>
      <c r="C2858" s="2" t="s">
        <v>170</v>
      </c>
      <c r="D2858" s="7">
        <v>7336</v>
      </c>
      <c r="E2858" s="8">
        <v>1.59</v>
      </c>
      <c r="G2858" s="58"/>
    </row>
    <row r="2859" spans="1:7" x14ac:dyDescent="0.25">
      <c r="A2859" s="47">
        <v>2020</v>
      </c>
      <c r="B2859" s="2" t="s">
        <v>169</v>
      </c>
      <c r="C2859" s="2" t="s">
        <v>170</v>
      </c>
      <c r="D2859" s="3">
        <v>7002</v>
      </c>
      <c r="E2859" s="4">
        <v>1.51</v>
      </c>
      <c r="F2859" s="57"/>
      <c r="G2859" s="58"/>
    </row>
    <row r="2860" spans="1:7" x14ac:dyDescent="0.25">
      <c r="A2860" s="47">
        <v>2021</v>
      </c>
      <c r="B2860" s="12" t="s">
        <v>169</v>
      </c>
      <c r="C2860" s="12" t="s">
        <v>170</v>
      </c>
      <c r="D2860" s="13">
        <v>7366</v>
      </c>
      <c r="E2860" s="14">
        <v>1.6</v>
      </c>
      <c r="F2860" s="57"/>
      <c r="G2860" s="58"/>
    </row>
    <row r="2861" spans="1:7" x14ac:dyDescent="0.25">
      <c r="A2861" s="47">
        <v>2022</v>
      </c>
      <c r="B2861" s="5" t="s">
        <v>169</v>
      </c>
      <c r="C2861" s="5" t="s">
        <v>170</v>
      </c>
      <c r="D2861" s="3">
        <v>7217</v>
      </c>
      <c r="E2861" s="72">
        <v>1.55</v>
      </c>
      <c r="F2861" s="5"/>
      <c r="G2861" s="73"/>
    </row>
    <row r="2862" spans="1:7" x14ac:dyDescent="0.25">
      <c r="A2862" s="47">
        <v>2023</v>
      </c>
      <c r="B2862" s="47" t="s">
        <v>169</v>
      </c>
      <c r="C2862" s="47" t="s">
        <v>170</v>
      </c>
      <c r="D2862" s="58">
        <v>6920</v>
      </c>
      <c r="E2862" s="47">
        <v>1.47</v>
      </c>
      <c r="F2862" s="47">
        <v>8.5</v>
      </c>
      <c r="G2862" s="47">
        <v>50.1</v>
      </c>
    </row>
    <row r="2863" spans="1:7" x14ac:dyDescent="0.25">
      <c r="A2863" s="47">
        <v>2015</v>
      </c>
      <c r="B2863" s="12" t="s">
        <v>647</v>
      </c>
      <c r="C2863" s="12" t="s">
        <v>838</v>
      </c>
      <c r="D2863" s="13">
        <v>7095</v>
      </c>
      <c r="E2863" s="14">
        <v>1.76</v>
      </c>
    </row>
    <row r="2864" spans="1:7" x14ac:dyDescent="0.25">
      <c r="A2864" s="47">
        <v>2016</v>
      </c>
      <c r="B2864" s="12" t="s">
        <v>647</v>
      </c>
      <c r="C2864" s="12" t="s">
        <v>838</v>
      </c>
      <c r="D2864" s="13">
        <v>6964</v>
      </c>
      <c r="E2864" s="14">
        <v>1.71</v>
      </c>
    </row>
    <row r="2865" spans="1:7" x14ac:dyDescent="0.25">
      <c r="A2865" s="47">
        <v>2017</v>
      </c>
      <c r="B2865" s="12" t="s">
        <v>647</v>
      </c>
      <c r="C2865" s="12" t="s">
        <v>838</v>
      </c>
      <c r="D2865" s="7">
        <v>6940</v>
      </c>
      <c r="E2865" s="8">
        <v>1.68</v>
      </c>
    </row>
    <row r="2866" spans="1:7" x14ac:dyDescent="0.25">
      <c r="A2866" s="47">
        <v>2018</v>
      </c>
      <c r="B2866" s="2" t="s">
        <v>647</v>
      </c>
      <c r="C2866" s="2" t="s">
        <v>648</v>
      </c>
      <c r="D2866" s="7">
        <v>6712</v>
      </c>
      <c r="E2866" s="8">
        <v>1.6</v>
      </c>
      <c r="F2866" s="57"/>
      <c r="G2866" s="58"/>
    </row>
    <row r="2867" spans="1:7" x14ac:dyDescent="0.25">
      <c r="A2867" s="47">
        <v>2019</v>
      </c>
      <c r="B2867" s="2" t="s">
        <v>647</v>
      </c>
      <c r="C2867" s="2" t="s">
        <v>648</v>
      </c>
      <c r="D2867" s="7">
        <v>6550</v>
      </c>
      <c r="E2867" s="8">
        <v>1.56</v>
      </c>
      <c r="G2867" s="58"/>
    </row>
    <row r="2868" spans="1:7" x14ac:dyDescent="0.25">
      <c r="A2868" s="47">
        <v>2020</v>
      </c>
      <c r="B2868" s="2" t="s">
        <v>647</v>
      </c>
      <c r="C2868" s="2" t="s">
        <v>648</v>
      </c>
      <c r="D2868" s="3">
        <v>6320</v>
      </c>
      <c r="E2868" s="4">
        <v>1.48</v>
      </c>
      <c r="F2868" s="57"/>
      <c r="G2868" s="58"/>
    </row>
    <row r="2869" spans="1:7" x14ac:dyDescent="0.25">
      <c r="A2869" s="47">
        <v>2021</v>
      </c>
      <c r="B2869" s="12" t="s">
        <v>647</v>
      </c>
      <c r="C2869" s="12" t="s">
        <v>648</v>
      </c>
      <c r="D2869" s="13">
        <v>6644</v>
      </c>
      <c r="E2869" s="14">
        <v>1.52</v>
      </c>
      <c r="F2869" s="57"/>
      <c r="G2869" s="58"/>
    </row>
    <row r="2870" spans="1:7" x14ac:dyDescent="0.25">
      <c r="A2870" s="47">
        <v>2022</v>
      </c>
      <c r="B2870" s="5" t="s">
        <v>647</v>
      </c>
      <c r="C2870" s="5" t="s">
        <v>648</v>
      </c>
      <c r="D2870" s="3">
        <v>6132</v>
      </c>
      <c r="E2870" s="72">
        <v>1.38</v>
      </c>
      <c r="F2870" s="5"/>
      <c r="G2870" s="73"/>
    </row>
    <row r="2871" spans="1:7" x14ac:dyDescent="0.25">
      <c r="A2871" s="47">
        <v>2023</v>
      </c>
      <c r="B2871" s="47" t="s">
        <v>647</v>
      </c>
      <c r="C2871" s="47" t="s">
        <v>648</v>
      </c>
      <c r="D2871" s="58">
        <v>6007</v>
      </c>
      <c r="E2871" s="47">
        <v>1.33</v>
      </c>
      <c r="F2871" s="47">
        <v>7.2</v>
      </c>
      <c r="G2871" s="47">
        <v>44</v>
      </c>
    </row>
    <row r="2872" spans="1:7" x14ac:dyDescent="0.25">
      <c r="A2872" s="47">
        <v>2015</v>
      </c>
      <c r="B2872" s="12" t="s">
        <v>839</v>
      </c>
      <c r="C2872" s="12" t="s">
        <v>840</v>
      </c>
      <c r="D2872" s="13">
        <v>3470</v>
      </c>
      <c r="E2872" s="14">
        <v>1.86</v>
      </c>
    </row>
    <row r="2873" spans="1:7" x14ac:dyDescent="0.25">
      <c r="A2873" s="47">
        <v>2016</v>
      </c>
      <c r="B2873" s="12" t="s">
        <v>839</v>
      </c>
      <c r="C2873" s="12" t="s">
        <v>840</v>
      </c>
      <c r="D2873" s="13">
        <v>3388</v>
      </c>
      <c r="E2873" s="14">
        <v>1.82</v>
      </c>
    </row>
    <row r="2874" spans="1:7" x14ac:dyDescent="0.25">
      <c r="A2874" s="47">
        <v>2017</v>
      </c>
      <c r="B2874" s="12" t="s">
        <v>839</v>
      </c>
      <c r="C2874" s="12" t="s">
        <v>840</v>
      </c>
      <c r="D2874" s="7">
        <v>3445</v>
      </c>
      <c r="E2874" s="8">
        <v>1.85</v>
      </c>
    </row>
    <row r="2875" spans="1:7" x14ac:dyDescent="0.25">
      <c r="A2875" s="47">
        <v>2015</v>
      </c>
      <c r="B2875" s="12" t="s">
        <v>507</v>
      </c>
      <c r="C2875" s="12" t="s">
        <v>830</v>
      </c>
      <c r="D2875" s="13">
        <v>5046</v>
      </c>
      <c r="E2875" s="14">
        <v>1.85</v>
      </c>
    </row>
    <row r="2876" spans="1:7" x14ac:dyDescent="0.25">
      <c r="A2876" s="47">
        <v>2016</v>
      </c>
      <c r="B2876" s="12" t="s">
        <v>507</v>
      </c>
      <c r="C2876" s="12" t="s">
        <v>830</v>
      </c>
      <c r="D2876" s="13">
        <v>5219</v>
      </c>
      <c r="E2876" s="14">
        <v>1.91</v>
      </c>
    </row>
    <row r="2877" spans="1:7" x14ac:dyDescent="0.25">
      <c r="A2877" s="47">
        <v>2017</v>
      </c>
      <c r="B2877" s="12" t="s">
        <v>507</v>
      </c>
      <c r="C2877" s="12" t="s">
        <v>830</v>
      </c>
      <c r="D2877" s="7">
        <v>4937</v>
      </c>
      <c r="E2877" s="8">
        <v>1.78</v>
      </c>
    </row>
    <row r="2878" spans="1:7" x14ac:dyDescent="0.25">
      <c r="A2878" s="47">
        <v>2018</v>
      </c>
      <c r="B2878" s="2" t="s">
        <v>507</v>
      </c>
      <c r="C2878" s="2" t="s">
        <v>508</v>
      </c>
      <c r="D2878" s="7">
        <v>4941</v>
      </c>
      <c r="E2878" s="8">
        <v>1.78</v>
      </c>
      <c r="F2878" s="57"/>
      <c r="G2878" s="58"/>
    </row>
    <row r="2879" spans="1:7" x14ac:dyDescent="0.25">
      <c r="A2879" s="47">
        <v>2019</v>
      </c>
      <c r="B2879" s="2" t="s">
        <v>507</v>
      </c>
      <c r="C2879" s="2" t="s">
        <v>508</v>
      </c>
      <c r="D2879" s="7">
        <v>4677</v>
      </c>
      <c r="E2879" s="8">
        <v>1.68</v>
      </c>
      <c r="G2879" s="58"/>
    </row>
    <row r="2880" spans="1:7" x14ac:dyDescent="0.25">
      <c r="A2880" s="47">
        <v>2020</v>
      </c>
      <c r="B2880" s="2" t="s">
        <v>507</v>
      </c>
      <c r="C2880" s="2" t="s">
        <v>508</v>
      </c>
      <c r="D2880" s="3">
        <v>4513</v>
      </c>
      <c r="E2880" s="4">
        <v>1.62</v>
      </c>
      <c r="F2880" s="57"/>
      <c r="G2880" s="58"/>
    </row>
    <row r="2881" spans="1:7" x14ac:dyDescent="0.25">
      <c r="A2881" s="47">
        <v>2021</v>
      </c>
      <c r="B2881" s="12" t="s">
        <v>507</v>
      </c>
      <c r="C2881" s="12" t="s">
        <v>508</v>
      </c>
      <c r="D2881" s="13">
        <v>4549</v>
      </c>
      <c r="E2881" s="14">
        <v>1.59</v>
      </c>
      <c r="F2881" s="57"/>
      <c r="G2881" s="58"/>
    </row>
    <row r="2882" spans="1:7" x14ac:dyDescent="0.25">
      <c r="A2882" s="47">
        <v>2022</v>
      </c>
      <c r="B2882" s="5" t="s">
        <v>507</v>
      </c>
      <c r="C2882" s="5" t="s">
        <v>508</v>
      </c>
      <c r="D2882" s="3">
        <v>4411</v>
      </c>
      <c r="E2882" s="72">
        <v>1.54</v>
      </c>
      <c r="F2882" s="5"/>
      <c r="G2882" s="73"/>
    </row>
    <row r="2883" spans="1:7" x14ac:dyDescent="0.25">
      <c r="A2883" s="47">
        <v>2023</v>
      </c>
      <c r="B2883" s="47" t="s">
        <v>507</v>
      </c>
      <c r="C2883" s="47" t="s">
        <v>508</v>
      </c>
      <c r="D2883" s="58">
        <v>4321</v>
      </c>
      <c r="E2883" s="47">
        <v>1.48</v>
      </c>
      <c r="F2883" s="47">
        <v>7.8</v>
      </c>
      <c r="G2883" s="47">
        <v>49.2</v>
      </c>
    </row>
    <row r="2884" spans="1:7" x14ac:dyDescent="0.25">
      <c r="A2884" s="47">
        <v>2015</v>
      </c>
      <c r="B2884" s="12" t="s">
        <v>331</v>
      </c>
      <c r="C2884" s="12" t="s">
        <v>820</v>
      </c>
      <c r="D2884" s="13">
        <v>16335</v>
      </c>
      <c r="E2884" s="14">
        <v>1.91</v>
      </c>
    </row>
    <row r="2885" spans="1:7" x14ac:dyDescent="0.25">
      <c r="A2885" s="47">
        <v>2016</v>
      </c>
      <c r="B2885" s="12" t="s">
        <v>331</v>
      </c>
      <c r="C2885" s="12" t="s">
        <v>820</v>
      </c>
      <c r="D2885" s="13">
        <v>16536</v>
      </c>
      <c r="E2885" s="14">
        <v>1.91</v>
      </c>
    </row>
    <row r="2886" spans="1:7" x14ac:dyDescent="0.25">
      <c r="A2886" s="47">
        <v>2017</v>
      </c>
      <c r="B2886" s="12" t="s">
        <v>331</v>
      </c>
      <c r="C2886" s="12" t="s">
        <v>820</v>
      </c>
      <c r="D2886" s="7">
        <v>16563</v>
      </c>
      <c r="E2886" s="8">
        <v>1.89</v>
      </c>
      <c r="F2886" s="57"/>
      <c r="G2886" s="58"/>
    </row>
    <row r="2887" spans="1:7" x14ac:dyDescent="0.25">
      <c r="A2887" s="47">
        <v>2018</v>
      </c>
      <c r="B2887" s="2" t="s">
        <v>331</v>
      </c>
      <c r="C2887" s="2" t="s">
        <v>332</v>
      </c>
      <c r="D2887" s="7">
        <v>16171</v>
      </c>
      <c r="E2887" s="8">
        <v>1.82</v>
      </c>
      <c r="F2887" s="57"/>
      <c r="G2887" s="58"/>
    </row>
    <row r="2888" spans="1:7" x14ac:dyDescent="0.25">
      <c r="A2888" s="47">
        <v>2019</v>
      </c>
      <c r="B2888" s="2" t="s">
        <v>331</v>
      </c>
      <c r="C2888" s="2" t="s">
        <v>332</v>
      </c>
      <c r="D2888" s="7">
        <v>15916</v>
      </c>
      <c r="E2888" s="8">
        <v>1.77</v>
      </c>
      <c r="G2888" s="58"/>
    </row>
    <row r="2889" spans="1:7" x14ac:dyDescent="0.25">
      <c r="A2889" s="47">
        <v>2020</v>
      </c>
      <c r="B2889" s="2" t="s">
        <v>331</v>
      </c>
      <c r="C2889" s="2" t="s">
        <v>332</v>
      </c>
      <c r="D2889" s="3">
        <v>15009</v>
      </c>
      <c r="E2889" s="4">
        <v>1.66</v>
      </c>
      <c r="F2889" s="57"/>
      <c r="G2889" s="58"/>
    </row>
    <row r="2890" spans="1:7" x14ac:dyDescent="0.25">
      <c r="A2890" s="47">
        <v>2021</v>
      </c>
      <c r="B2890" s="12" t="s">
        <v>331</v>
      </c>
      <c r="C2890" s="12" t="s">
        <v>332</v>
      </c>
      <c r="D2890" s="13">
        <v>16215</v>
      </c>
      <c r="E2890" s="14">
        <v>1.72</v>
      </c>
      <c r="F2890" s="57"/>
      <c r="G2890" s="58"/>
    </row>
    <row r="2891" spans="1:7" x14ac:dyDescent="0.25">
      <c r="A2891" s="47">
        <v>2022</v>
      </c>
      <c r="B2891" s="5" t="s">
        <v>331</v>
      </c>
      <c r="C2891" s="5" t="s">
        <v>332</v>
      </c>
      <c r="D2891" s="3">
        <v>15546</v>
      </c>
      <c r="E2891" s="72">
        <v>1.64</v>
      </c>
      <c r="F2891" s="5"/>
      <c r="G2891" s="73"/>
    </row>
    <row r="2892" spans="1:7" x14ac:dyDescent="0.25">
      <c r="A2892" s="47">
        <v>2023</v>
      </c>
      <c r="B2892" s="47" t="s">
        <v>331</v>
      </c>
      <c r="C2892" s="47" t="s">
        <v>332</v>
      </c>
      <c r="D2892" s="58">
        <v>15070</v>
      </c>
      <c r="E2892" s="47">
        <v>1.57</v>
      </c>
      <c r="F2892" s="47">
        <v>9.8000000000000007</v>
      </c>
      <c r="G2892" s="47">
        <v>54.1</v>
      </c>
    </row>
    <row r="2893" spans="1:7" x14ac:dyDescent="0.25">
      <c r="A2893" s="47">
        <v>2015</v>
      </c>
      <c r="B2893" s="12" t="s">
        <v>665</v>
      </c>
      <c r="C2893" s="12" t="s">
        <v>853</v>
      </c>
      <c r="D2893" s="13">
        <v>6697</v>
      </c>
      <c r="E2893" s="14">
        <v>1.89</v>
      </c>
    </row>
    <row r="2894" spans="1:7" x14ac:dyDescent="0.25">
      <c r="A2894" s="47">
        <v>2016</v>
      </c>
      <c r="B2894" s="12" t="s">
        <v>665</v>
      </c>
      <c r="C2894" s="12" t="s">
        <v>853</v>
      </c>
      <c r="D2894" s="13">
        <v>6739</v>
      </c>
      <c r="E2894" s="14">
        <v>1.88</v>
      </c>
    </row>
    <row r="2895" spans="1:7" x14ac:dyDescent="0.25">
      <c r="A2895" s="47">
        <v>2017</v>
      </c>
      <c r="B2895" s="12" t="s">
        <v>665</v>
      </c>
      <c r="C2895" s="12" t="s">
        <v>853</v>
      </c>
      <c r="D2895" s="7">
        <v>6537</v>
      </c>
      <c r="E2895" s="8">
        <v>1.81</v>
      </c>
    </row>
    <row r="2896" spans="1:7" x14ac:dyDescent="0.25">
      <c r="A2896" s="47">
        <v>2018</v>
      </c>
      <c r="B2896" s="2" t="s">
        <v>665</v>
      </c>
      <c r="C2896" s="2" t="s">
        <v>666</v>
      </c>
      <c r="D2896" s="7">
        <v>6449</v>
      </c>
      <c r="E2896" s="8">
        <v>1.78</v>
      </c>
      <c r="F2896" s="57"/>
      <c r="G2896" s="58"/>
    </row>
    <row r="2897" spans="1:7" x14ac:dyDescent="0.25">
      <c r="A2897" s="47">
        <v>2019</v>
      </c>
      <c r="B2897" s="2" t="s">
        <v>665</v>
      </c>
      <c r="C2897" s="2" t="s">
        <v>666</v>
      </c>
      <c r="D2897" s="7">
        <v>6124</v>
      </c>
      <c r="E2897" s="8">
        <v>1.69</v>
      </c>
      <c r="G2897" s="58"/>
    </row>
    <row r="2898" spans="1:7" x14ac:dyDescent="0.25">
      <c r="A2898" s="47">
        <v>2020</v>
      </c>
      <c r="B2898" s="2" t="s">
        <v>665</v>
      </c>
      <c r="C2898" s="2" t="s">
        <v>666</v>
      </c>
      <c r="D2898" s="3">
        <v>5800</v>
      </c>
      <c r="E2898" s="4">
        <v>1.59</v>
      </c>
      <c r="F2898" s="57"/>
      <c r="G2898" s="58"/>
    </row>
    <row r="2899" spans="1:7" x14ac:dyDescent="0.25">
      <c r="A2899" s="47">
        <v>2021</v>
      </c>
      <c r="B2899" s="12" t="s">
        <v>665</v>
      </c>
      <c r="C2899" s="12" t="s">
        <v>666</v>
      </c>
      <c r="D2899" s="13">
        <v>6138</v>
      </c>
      <c r="E2899" s="14">
        <v>1.59</v>
      </c>
      <c r="F2899" s="57"/>
      <c r="G2899" s="58"/>
    </row>
    <row r="2900" spans="1:7" x14ac:dyDescent="0.25">
      <c r="A2900" s="47">
        <v>2022</v>
      </c>
      <c r="B2900" s="5" t="s">
        <v>665</v>
      </c>
      <c r="C2900" s="5" t="s">
        <v>666</v>
      </c>
      <c r="D2900" s="3">
        <v>5834</v>
      </c>
      <c r="E2900" s="72">
        <v>1.51</v>
      </c>
      <c r="F2900" s="5"/>
      <c r="G2900" s="73"/>
    </row>
    <row r="2901" spans="1:7" x14ac:dyDescent="0.25">
      <c r="A2901" s="47">
        <v>2023</v>
      </c>
      <c r="B2901" s="47" t="s">
        <v>665</v>
      </c>
      <c r="C2901" s="47" t="s">
        <v>666</v>
      </c>
      <c r="D2901" s="58">
        <v>5839</v>
      </c>
      <c r="E2901" s="47">
        <v>1.5</v>
      </c>
      <c r="F2901" s="47">
        <v>8.9</v>
      </c>
      <c r="G2901" s="47">
        <v>50.4</v>
      </c>
    </row>
    <row r="2902" spans="1:7" x14ac:dyDescent="0.25">
      <c r="A2902" s="47">
        <v>2015</v>
      </c>
      <c r="B2902" s="12" t="s">
        <v>519</v>
      </c>
      <c r="C2902" s="12" t="s">
        <v>831</v>
      </c>
      <c r="D2902" s="13">
        <v>14357</v>
      </c>
      <c r="E2902" s="14">
        <v>1.89</v>
      </c>
    </row>
    <row r="2903" spans="1:7" x14ac:dyDescent="0.25">
      <c r="A2903" s="47">
        <v>2016</v>
      </c>
      <c r="B2903" s="12" t="s">
        <v>519</v>
      </c>
      <c r="C2903" s="12" t="s">
        <v>831</v>
      </c>
      <c r="D2903" s="13">
        <v>14379</v>
      </c>
      <c r="E2903" s="14">
        <v>1.89</v>
      </c>
    </row>
    <row r="2904" spans="1:7" x14ac:dyDescent="0.25">
      <c r="A2904" s="47">
        <v>2017</v>
      </c>
      <c r="B2904" s="12" t="s">
        <v>519</v>
      </c>
      <c r="C2904" s="12" t="s">
        <v>831</v>
      </c>
      <c r="D2904" s="7">
        <v>13818</v>
      </c>
      <c r="E2904" s="8">
        <v>1.79</v>
      </c>
    </row>
    <row r="2905" spans="1:7" x14ac:dyDescent="0.25">
      <c r="A2905" s="47">
        <v>2018</v>
      </c>
      <c r="B2905" s="2" t="s">
        <v>519</v>
      </c>
      <c r="C2905" s="2" t="s">
        <v>520</v>
      </c>
      <c r="D2905" s="7">
        <v>13401</v>
      </c>
      <c r="E2905" s="8">
        <v>1.73</v>
      </c>
      <c r="F2905" s="57"/>
      <c r="G2905" s="58"/>
    </row>
    <row r="2906" spans="1:7" x14ac:dyDescent="0.25">
      <c r="A2906" s="47">
        <v>2019</v>
      </c>
      <c r="B2906" s="2" t="s">
        <v>519</v>
      </c>
      <c r="C2906" s="2" t="s">
        <v>520</v>
      </c>
      <c r="D2906" s="7">
        <v>13318</v>
      </c>
      <c r="E2906" s="8">
        <v>1.72</v>
      </c>
      <c r="G2906" s="58"/>
    </row>
    <row r="2907" spans="1:7" x14ac:dyDescent="0.25">
      <c r="A2907" s="47">
        <v>2020</v>
      </c>
      <c r="B2907" s="2" t="s">
        <v>519</v>
      </c>
      <c r="C2907" s="2" t="s">
        <v>520</v>
      </c>
      <c r="D2907" s="3">
        <v>12891</v>
      </c>
      <c r="E2907" s="4">
        <v>1.66</v>
      </c>
      <c r="F2907" s="57"/>
      <c r="G2907" s="58"/>
    </row>
    <row r="2908" spans="1:7" x14ac:dyDescent="0.25">
      <c r="A2908" s="47">
        <v>2021</v>
      </c>
      <c r="B2908" s="12" t="s">
        <v>519</v>
      </c>
      <c r="C2908" s="12" t="s">
        <v>520</v>
      </c>
      <c r="D2908" s="13">
        <v>13468</v>
      </c>
      <c r="E2908" s="14">
        <v>1.62</v>
      </c>
      <c r="F2908" s="57"/>
      <c r="G2908" s="58"/>
    </row>
    <row r="2909" spans="1:7" x14ac:dyDescent="0.25">
      <c r="A2909" s="47">
        <v>2022</v>
      </c>
      <c r="B2909" s="5" t="s">
        <v>519</v>
      </c>
      <c r="C2909" s="5" t="s">
        <v>520</v>
      </c>
      <c r="D2909" s="3">
        <v>12838</v>
      </c>
      <c r="E2909" s="72">
        <v>1.55</v>
      </c>
      <c r="F2909" s="5"/>
      <c r="G2909" s="73"/>
    </row>
    <row r="2910" spans="1:7" x14ac:dyDescent="0.25">
      <c r="A2910" s="47">
        <v>2023</v>
      </c>
      <c r="B2910" s="47" t="s">
        <v>519</v>
      </c>
      <c r="C2910" s="47" t="s">
        <v>520</v>
      </c>
      <c r="D2910" s="58">
        <v>12409</v>
      </c>
      <c r="E2910" s="47">
        <v>1.48</v>
      </c>
      <c r="F2910" s="47">
        <v>8.6999999999999993</v>
      </c>
      <c r="G2910" s="47">
        <v>50.5</v>
      </c>
    </row>
    <row r="2911" spans="1:7" x14ac:dyDescent="0.25">
      <c r="A2911" s="47">
        <v>2015</v>
      </c>
      <c r="B2911" s="12" t="s">
        <v>357</v>
      </c>
      <c r="C2911" s="12" t="s">
        <v>358</v>
      </c>
      <c r="D2911" s="13">
        <v>14699</v>
      </c>
      <c r="E2911" s="14">
        <v>1.89</v>
      </c>
    </row>
    <row r="2912" spans="1:7" x14ac:dyDescent="0.25">
      <c r="A2912" s="47">
        <v>2016</v>
      </c>
      <c r="B2912" s="12" t="s">
        <v>357</v>
      </c>
      <c r="C2912" s="12" t="s">
        <v>358</v>
      </c>
      <c r="D2912" s="13">
        <v>14601</v>
      </c>
      <c r="E2912" s="14">
        <v>1.86</v>
      </c>
    </row>
    <row r="2913" spans="1:7" x14ac:dyDescent="0.25">
      <c r="A2913" s="47">
        <v>2017</v>
      </c>
      <c r="B2913" s="12" t="s">
        <v>357</v>
      </c>
      <c r="C2913" s="12" t="s">
        <v>358</v>
      </c>
      <c r="D2913" s="7">
        <v>14301</v>
      </c>
      <c r="E2913" s="8">
        <v>1.83</v>
      </c>
      <c r="F2913" s="57"/>
      <c r="G2913" s="58"/>
    </row>
    <row r="2914" spans="1:7" x14ac:dyDescent="0.25">
      <c r="A2914" s="47">
        <v>2018</v>
      </c>
      <c r="B2914" s="2" t="s">
        <v>357</v>
      </c>
      <c r="C2914" s="2" t="s">
        <v>358</v>
      </c>
      <c r="D2914" s="7">
        <v>13967</v>
      </c>
      <c r="E2914" s="8">
        <v>1.79</v>
      </c>
      <c r="F2914" s="57"/>
      <c r="G2914" s="58"/>
    </row>
    <row r="2915" spans="1:7" x14ac:dyDescent="0.25">
      <c r="A2915" s="47">
        <v>2019</v>
      </c>
      <c r="B2915" s="2" t="s">
        <v>357</v>
      </c>
      <c r="C2915" s="2" t="s">
        <v>358</v>
      </c>
      <c r="D2915" s="7">
        <v>13517</v>
      </c>
      <c r="E2915" s="8">
        <v>1.74</v>
      </c>
      <c r="G2915" s="58"/>
    </row>
    <row r="2916" spans="1:7" x14ac:dyDescent="0.25">
      <c r="A2916" s="47">
        <v>2020</v>
      </c>
      <c r="B2916" s="2" t="s">
        <v>357</v>
      </c>
      <c r="C2916" s="2" t="s">
        <v>358</v>
      </c>
      <c r="D2916" s="3">
        <v>12988</v>
      </c>
      <c r="E2916" s="4">
        <v>1.67</v>
      </c>
      <c r="F2916" s="57"/>
      <c r="G2916" s="58"/>
    </row>
    <row r="2917" spans="1:7" x14ac:dyDescent="0.25">
      <c r="A2917" s="47">
        <v>2021</v>
      </c>
      <c r="B2917" s="12" t="s">
        <v>357</v>
      </c>
      <c r="C2917" s="12" t="s">
        <v>358</v>
      </c>
      <c r="D2917" s="13">
        <v>13495</v>
      </c>
      <c r="E2917" s="14">
        <v>1.68</v>
      </c>
      <c r="F2917" s="57"/>
      <c r="G2917" s="58"/>
    </row>
    <row r="2918" spans="1:7" x14ac:dyDescent="0.25">
      <c r="A2918" s="47">
        <v>2022</v>
      </c>
      <c r="B2918" s="5" t="s">
        <v>357</v>
      </c>
      <c r="C2918" s="5" t="s">
        <v>358</v>
      </c>
      <c r="D2918" s="3">
        <v>12449</v>
      </c>
      <c r="E2918" s="72">
        <v>1.56</v>
      </c>
      <c r="F2918" s="5"/>
      <c r="G2918" s="73"/>
    </row>
    <row r="2919" spans="1:7" x14ac:dyDescent="0.25">
      <c r="A2919" s="47">
        <v>2023</v>
      </c>
      <c r="B2919" s="47" t="s">
        <v>357</v>
      </c>
      <c r="C2919" s="47" t="s">
        <v>358</v>
      </c>
      <c r="D2919" s="58">
        <v>12279</v>
      </c>
      <c r="E2919" s="47">
        <v>1.52</v>
      </c>
      <c r="F2919" s="47">
        <v>10.1</v>
      </c>
      <c r="G2919" s="47">
        <v>52.6</v>
      </c>
    </row>
    <row r="2920" spans="1:7" x14ac:dyDescent="0.25">
      <c r="A2920" s="47">
        <v>2015</v>
      </c>
      <c r="B2920" s="12" t="s">
        <v>543</v>
      </c>
      <c r="C2920" s="12" t="s">
        <v>832</v>
      </c>
      <c r="D2920" s="13">
        <v>17297</v>
      </c>
      <c r="E2920" s="14">
        <v>1.91</v>
      </c>
    </row>
    <row r="2921" spans="1:7" x14ac:dyDescent="0.25">
      <c r="A2921" s="47">
        <v>2016</v>
      </c>
      <c r="B2921" s="12" t="s">
        <v>543</v>
      </c>
      <c r="C2921" s="12" t="s">
        <v>832</v>
      </c>
      <c r="D2921" s="13">
        <v>17374</v>
      </c>
      <c r="E2921" s="14">
        <v>1.9</v>
      </c>
    </row>
    <row r="2922" spans="1:7" x14ac:dyDescent="0.25">
      <c r="A2922" s="47">
        <v>2017</v>
      </c>
      <c r="B2922" s="12" t="s">
        <v>543</v>
      </c>
      <c r="C2922" s="12" t="s">
        <v>832</v>
      </c>
      <c r="D2922" s="7">
        <v>17467</v>
      </c>
      <c r="E2922" s="8">
        <v>1.89</v>
      </c>
    </row>
    <row r="2923" spans="1:7" x14ac:dyDescent="0.25">
      <c r="A2923" s="47">
        <v>2018</v>
      </c>
      <c r="B2923" s="2" t="s">
        <v>543</v>
      </c>
      <c r="C2923" s="2" t="s">
        <v>544</v>
      </c>
      <c r="D2923" s="7">
        <v>17062</v>
      </c>
      <c r="E2923" s="8">
        <v>1.82</v>
      </c>
      <c r="F2923" s="57"/>
      <c r="G2923" s="58"/>
    </row>
    <row r="2924" spans="1:7" x14ac:dyDescent="0.25">
      <c r="A2924" s="47">
        <v>2019</v>
      </c>
      <c r="B2924" s="2" t="s">
        <v>543</v>
      </c>
      <c r="C2924" s="2" t="s">
        <v>544</v>
      </c>
      <c r="D2924" s="7">
        <v>16537</v>
      </c>
      <c r="E2924" s="8">
        <v>1.76</v>
      </c>
      <c r="G2924" s="58"/>
    </row>
    <row r="2925" spans="1:7" x14ac:dyDescent="0.25">
      <c r="A2925" s="47">
        <v>2020</v>
      </c>
      <c r="B2925" s="2" t="s">
        <v>543</v>
      </c>
      <c r="C2925" s="2" t="s">
        <v>544</v>
      </c>
      <c r="D2925" s="3">
        <v>15940</v>
      </c>
      <c r="E2925" s="4">
        <v>1.7</v>
      </c>
      <c r="F2925" s="57"/>
      <c r="G2925" s="58"/>
    </row>
    <row r="2926" spans="1:7" x14ac:dyDescent="0.25">
      <c r="A2926" s="47">
        <v>2021</v>
      </c>
      <c r="B2926" s="12" t="s">
        <v>543</v>
      </c>
      <c r="C2926" s="12" t="s">
        <v>544</v>
      </c>
      <c r="D2926" s="13">
        <v>16633</v>
      </c>
      <c r="E2926" s="14">
        <v>1.71</v>
      </c>
      <c r="F2926" s="57"/>
      <c r="G2926" s="58"/>
    </row>
    <row r="2927" spans="1:7" x14ac:dyDescent="0.25">
      <c r="A2927" s="47">
        <v>2022</v>
      </c>
      <c r="B2927" s="5" t="s">
        <v>543</v>
      </c>
      <c r="C2927" s="5" t="s">
        <v>544</v>
      </c>
      <c r="D2927" s="3">
        <v>16364</v>
      </c>
      <c r="E2927" s="72">
        <v>1.68</v>
      </c>
      <c r="F2927" s="5"/>
      <c r="G2927" s="73"/>
    </row>
    <row r="2928" spans="1:7" x14ac:dyDescent="0.25">
      <c r="A2928" s="47">
        <v>2023</v>
      </c>
      <c r="B2928" s="47" t="s">
        <v>543</v>
      </c>
      <c r="C2928" s="47" t="s">
        <v>544</v>
      </c>
      <c r="D2928" s="58">
        <v>15429</v>
      </c>
      <c r="E2928" s="47">
        <v>1.56</v>
      </c>
      <c r="F2928" s="47">
        <v>9.6</v>
      </c>
      <c r="G2928" s="47">
        <v>52.6</v>
      </c>
    </row>
    <row r="2929" spans="1:7" x14ac:dyDescent="0.25">
      <c r="A2929" s="47">
        <v>2015</v>
      </c>
      <c r="B2929" s="12" t="s">
        <v>81</v>
      </c>
      <c r="C2929" s="12" t="s">
        <v>808</v>
      </c>
      <c r="D2929" s="13">
        <v>13202</v>
      </c>
      <c r="E2929" s="14">
        <v>1.85</v>
      </c>
    </row>
    <row r="2930" spans="1:7" x14ac:dyDescent="0.25">
      <c r="A2930" s="47">
        <v>2016</v>
      </c>
      <c r="B2930" s="12" t="s">
        <v>81</v>
      </c>
      <c r="C2930" s="12" t="s">
        <v>808</v>
      </c>
      <c r="D2930" s="13">
        <v>13183</v>
      </c>
      <c r="E2930" s="14">
        <v>1.85</v>
      </c>
    </row>
    <row r="2931" spans="1:7" x14ac:dyDescent="0.25">
      <c r="A2931" s="47">
        <v>2017</v>
      </c>
      <c r="B2931" s="12" t="s">
        <v>81</v>
      </c>
      <c r="C2931" s="12" t="s">
        <v>808</v>
      </c>
      <c r="D2931" s="7">
        <v>12757</v>
      </c>
      <c r="E2931" s="8">
        <v>1.79</v>
      </c>
      <c r="F2931" s="57"/>
      <c r="G2931" s="58"/>
    </row>
    <row r="2932" spans="1:7" x14ac:dyDescent="0.25">
      <c r="A2932" s="47">
        <v>2018</v>
      </c>
      <c r="B2932" s="2" t="s">
        <v>81</v>
      </c>
      <c r="C2932" s="2" t="s">
        <v>82</v>
      </c>
      <c r="D2932" s="7">
        <v>12238</v>
      </c>
      <c r="E2932" s="8">
        <v>1.7</v>
      </c>
      <c r="F2932" s="57"/>
      <c r="G2932" s="58"/>
    </row>
    <row r="2933" spans="1:7" x14ac:dyDescent="0.25">
      <c r="A2933" s="47">
        <v>2019</v>
      </c>
      <c r="B2933" s="2" t="s">
        <v>81</v>
      </c>
      <c r="C2933" s="2" t="s">
        <v>82</v>
      </c>
      <c r="D2933" s="7">
        <v>12306</v>
      </c>
      <c r="E2933" s="8">
        <v>1.69</v>
      </c>
      <c r="G2933" s="58"/>
    </row>
    <row r="2934" spans="1:7" x14ac:dyDescent="0.25">
      <c r="A2934" s="47">
        <v>2020</v>
      </c>
      <c r="B2934" s="2" t="s">
        <v>81</v>
      </c>
      <c r="C2934" s="2" t="s">
        <v>82</v>
      </c>
      <c r="D2934" s="3">
        <v>11736</v>
      </c>
      <c r="E2934" s="4">
        <v>1.6</v>
      </c>
      <c r="F2934" s="57"/>
      <c r="G2934" s="58"/>
    </row>
    <row r="2935" spans="1:7" x14ac:dyDescent="0.25">
      <c r="A2935" s="47">
        <v>2021</v>
      </c>
      <c r="B2935" s="12" t="s">
        <v>81</v>
      </c>
      <c r="C2935" s="12" t="s">
        <v>82</v>
      </c>
      <c r="D2935" s="13">
        <v>12035</v>
      </c>
      <c r="E2935" s="14">
        <v>1.61</v>
      </c>
      <c r="F2935" s="57"/>
      <c r="G2935" s="58"/>
    </row>
    <row r="2936" spans="1:7" x14ac:dyDescent="0.25">
      <c r="A2936" s="47">
        <v>2022</v>
      </c>
      <c r="B2936" s="5" t="s">
        <v>81</v>
      </c>
      <c r="C2936" s="5" t="s">
        <v>82</v>
      </c>
      <c r="D2936" s="3">
        <v>11754</v>
      </c>
      <c r="E2936" s="72">
        <v>1.55</v>
      </c>
      <c r="F2936" s="5"/>
      <c r="G2936" s="73"/>
    </row>
    <row r="2937" spans="1:7" x14ac:dyDescent="0.25">
      <c r="A2937" s="47">
        <v>2023</v>
      </c>
      <c r="B2937" s="47" t="s">
        <v>81</v>
      </c>
      <c r="C2937" s="47" t="s">
        <v>82</v>
      </c>
      <c r="D2937" s="58">
        <v>11374</v>
      </c>
      <c r="E2937" s="47">
        <v>1.47</v>
      </c>
      <c r="F2937" s="47">
        <v>9</v>
      </c>
      <c r="G2937" s="47">
        <v>49.1</v>
      </c>
    </row>
    <row r="2938" spans="1:7" x14ac:dyDescent="0.25">
      <c r="A2938" s="47">
        <v>2015</v>
      </c>
      <c r="B2938" s="12" t="s">
        <v>187</v>
      </c>
      <c r="C2938" s="12" t="s">
        <v>814</v>
      </c>
      <c r="D2938" s="13">
        <v>6962</v>
      </c>
      <c r="E2938" s="14">
        <v>1.76</v>
      </c>
    </row>
    <row r="2939" spans="1:7" x14ac:dyDescent="0.25">
      <c r="A2939" s="47">
        <v>2016</v>
      </c>
      <c r="B2939" s="12" t="s">
        <v>187</v>
      </c>
      <c r="C2939" s="12" t="s">
        <v>814</v>
      </c>
      <c r="D2939" s="13">
        <v>7117</v>
      </c>
      <c r="E2939" s="14">
        <v>1.77</v>
      </c>
    </row>
    <row r="2940" spans="1:7" x14ac:dyDescent="0.25">
      <c r="A2940" s="47">
        <v>2017</v>
      </c>
      <c r="B2940" s="12" t="s">
        <v>187</v>
      </c>
      <c r="C2940" s="12" t="s">
        <v>814</v>
      </c>
      <c r="D2940" s="7">
        <v>6947</v>
      </c>
      <c r="E2940" s="8">
        <v>1.7</v>
      </c>
      <c r="F2940" s="57"/>
      <c r="G2940" s="58"/>
    </row>
    <row r="2941" spans="1:7" x14ac:dyDescent="0.25">
      <c r="A2941" s="47">
        <v>2018</v>
      </c>
      <c r="B2941" s="2" t="s">
        <v>187</v>
      </c>
      <c r="C2941" s="2" t="s">
        <v>188</v>
      </c>
      <c r="D2941" s="7">
        <v>6875</v>
      </c>
      <c r="E2941" s="8">
        <v>1.65</v>
      </c>
      <c r="F2941" s="57"/>
      <c r="G2941" s="58"/>
    </row>
    <row r="2942" spans="1:7" x14ac:dyDescent="0.25">
      <c r="A2942" s="47">
        <v>2019</v>
      </c>
      <c r="B2942" s="2" t="s">
        <v>187</v>
      </c>
      <c r="C2942" s="2" t="s">
        <v>188</v>
      </c>
      <c r="D2942" s="7">
        <v>6678</v>
      </c>
      <c r="E2942" s="8">
        <v>1.58</v>
      </c>
      <c r="G2942" s="58"/>
    </row>
    <row r="2943" spans="1:7" x14ac:dyDescent="0.25">
      <c r="A2943" s="47">
        <v>2020</v>
      </c>
      <c r="B2943" s="2" t="s">
        <v>187</v>
      </c>
      <c r="C2943" s="2" t="s">
        <v>188</v>
      </c>
      <c r="D2943" s="3">
        <v>6445</v>
      </c>
      <c r="E2943" s="4">
        <v>1.5</v>
      </c>
      <c r="F2943" s="57"/>
      <c r="G2943" s="58"/>
    </row>
    <row r="2944" spans="1:7" x14ac:dyDescent="0.25">
      <c r="A2944" s="47">
        <v>2021</v>
      </c>
      <c r="B2944" s="12" t="s">
        <v>187</v>
      </c>
      <c r="C2944" s="12" t="s">
        <v>188</v>
      </c>
      <c r="D2944" s="13">
        <v>6794</v>
      </c>
      <c r="E2944" s="14">
        <v>1.57</v>
      </c>
      <c r="F2944" s="57"/>
      <c r="G2944" s="58"/>
    </row>
    <row r="2945" spans="1:7" x14ac:dyDescent="0.25">
      <c r="A2945" s="47">
        <v>2022</v>
      </c>
      <c r="B2945" s="5" t="s">
        <v>187</v>
      </c>
      <c r="C2945" s="5" t="s">
        <v>188</v>
      </c>
      <c r="D2945" s="3">
        <v>6603</v>
      </c>
      <c r="E2945" s="72">
        <v>1.51</v>
      </c>
      <c r="F2945" s="5"/>
      <c r="G2945" s="73"/>
    </row>
    <row r="2946" spans="1:7" x14ac:dyDescent="0.25">
      <c r="A2946" s="47">
        <v>2023</v>
      </c>
      <c r="B2946" s="47" t="s">
        <v>187</v>
      </c>
      <c r="C2946" s="47" t="s">
        <v>188</v>
      </c>
      <c r="D2946" s="58">
        <v>6431</v>
      </c>
      <c r="E2946" s="47">
        <v>1.43</v>
      </c>
      <c r="F2946" s="47">
        <v>8.8000000000000007</v>
      </c>
      <c r="G2946" s="47">
        <v>48.4</v>
      </c>
    </row>
    <row r="2947" spans="1:7" x14ac:dyDescent="0.25">
      <c r="A2947" s="47">
        <v>2015</v>
      </c>
      <c r="B2947" s="12" t="s">
        <v>203</v>
      </c>
      <c r="C2947" s="12" t="s">
        <v>204</v>
      </c>
      <c r="D2947" s="13">
        <v>7773</v>
      </c>
      <c r="E2947" s="14">
        <v>1.89</v>
      </c>
    </row>
    <row r="2948" spans="1:7" x14ac:dyDescent="0.25">
      <c r="A2948" s="47">
        <v>2016</v>
      </c>
      <c r="B2948" s="12" t="s">
        <v>203</v>
      </c>
      <c r="C2948" s="12" t="s">
        <v>204</v>
      </c>
      <c r="D2948" s="13">
        <v>7485</v>
      </c>
      <c r="E2948" s="14">
        <v>1.81</v>
      </c>
    </row>
    <row r="2949" spans="1:7" x14ac:dyDescent="0.25">
      <c r="A2949" s="47">
        <v>2017</v>
      </c>
      <c r="B2949" s="12" t="s">
        <v>203</v>
      </c>
      <c r="C2949" s="12" t="s">
        <v>204</v>
      </c>
      <c r="D2949" s="7">
        <v>7485</v>
      </c>
      <c r="E2949" s="8">
        <v>1.79</v>
      </c>
      <c r="F2949" s="57"/>
      <c r="G2949" s="58"/>
    </row>
    <row r="2950" spans="1:7" x14ac:dyDescent="0.25">
      <c r="A2950" s="47">
        <v>2018</v>
      </c>
      <c r="B2950" s="2" t="s">
        <v>203</v>
      </c>
      <c r="C2950" s="2" t="s">
        <v>204</v>
      </c>
      <c r="D2950" s="7">
        <v>7017</v>
      </c>
      <c r="E2950" s="8">
        <v>1.67</v>
      </c>
      <c r="F2950" s="57"/>
      <c r="G2950" s="58"/>
    </row>
    <row r="2951" spans="1:7" x14ac:dyDescent="0.25">
      <c r="A2951" s="47">
        <v>2019</v>
      </c>
      <c r="B2951" s="2" t="s">
        <v>203</v>
      </c>
      <c r="C2951" s="2" t="s">
        <v>204</v>
      </c>
      <c r="D2951" s="7">
        <v>6767</v>
      </c>
      <c r="E2951" s="8">
        <v>1.61</v>
      </c>
      <c r="G2951" s="58"/>
    </row>
    <row r="2952" spans="1:7" x14ac:dyDescent="0.25">
      <c r="A2952" s="47">
        <v>2020</v>
      </c>
      <c r="B2952" s="2" t="s">
        <v>203</v>
      </c>
      <c r="C2952" s="2" t="s">
        <v>204</v>
      </c>
      <c r="D2952" s="3">
        <v>6600</v>
      </c>
      <c r="E2952" s="4">
        <v>1.57</v>
      </c>
      <c r="F2952" s="57"/>
      <c r="G2952" s="58"/>
    </row>
    <row r="2953" spans="1:7" x14ac:dyDescent="0.25">
      <c r="A2953" s="47">
        <v>2021</v>
      </c>
      <c r="B2953" s="47" t="s">
        <v>203</v>
      </c>
      <c r="C2953" s="47" t="s">
        <v>204</v>
      </c>
      <c r="D2953" s="58">
        <v>6559</v>
      </c>
      <c r="E2953" s="60">
        <v>1.49</v>
      </c>
      <c r="F2953" s="57"/>
      <c r="G2953" s="58"/>
    </row>
    <row r="2954" spans="1:7" x14ac:dyDescent="0.25">
      <c r="A2954" s="47">
        <v>2022</v>
      </c>
      <c r="B2954" s="5" t="s">
        <v>203</v>
      </c>
      <c r="C2954" s="5" t="s">
        <v>204</v>
      </c>
      <c r="D2954" s="3">
        <v>6397</v>
      </c>
      <c r="E2954" s="72">
        <v>1.46</v>
      </c>
      <c r="F2954" s="5"/>
      <c r="G2954" s="73"/>
    </row>
    <row r="2955" spans="1:7" x14ac:dyDescent="0.25">
      <c r="A2955" s="47">
        <v>2023</v>
      </c>
      <c r="B2955" s="47" t="s">
        <v>203</v>
      </c>
      <c r="C2955" s="47" t="s">
        <v>204</v>
      </c>
      <c r="D2955" s="58">
        <v>5998</v>
      </c>
      <c r="E2955" s="47">
        <v>1.36</v>
      </c>
      <c r="F2955" s="47">
        <v>7.7</v>
      </c>
      <c r="G2955" s="47">
        <v>45.4</v>
      </c>
    </row>
    <row r="2956" spans="1:7" x14ac:dyDescent="0.25">
      <c r="A2956" s="47">
        <v>2015</v>
      </c>
      <c r="B2956" s="12" t="s">
        <v>379</v>
      </c>
      <c r="C2956" s="12" t="s">
        <v>380</v>
      </c>
      <c r="D2956" s="13">
        <v>9052</v>
      </c>
      <c r="E2956" s="14">
        <v>1.8</v>
      </c>
    </row>
    <row r="2957" spans="1:7" x14ac:dyDescent="0.25">
      <c r="A2957" s="47">
        <v>2016</v>
      </c>
      <c r="B2957" s="12" t="s">
        <v>379</v>
      </c>
      <c r="C2957" s="12" t="s">
        <v>380</v>
      </c>
      <c r="D2957" s="13">
        <v>9057</v>
      </c>
      <c r="E2957" s="14">
        <v>1.79</v>
      </c>
    </row>
    <row r="2958" spans="1:7" x14ac:dyDescent="0.25">
      <c r="A2958" s="47">
        <v>2017</v>
      </c>
      <c r="B2958" s="12" t="s">
        <v>379</v>
      </c>
      <c r="C2958" s="12" t="s">
        <v>380</v>
      </c>
      <c r="D2958" s="7">
        <v>8670</v>
      </c>
      <c r="E2958" s="8">
        <v>1.71</v>
      </c>
      <c r="F2958" s="57"/>
      <c r="G2958" s="58"/>
    </row>
    <row r="2959" spans="1:7" x14ac:dyDescent="0.25">
      <c r="A2959" s="47">
        <v>2018</v>
      </c>
      <c r="B2959" s="2" t="s">
        <v>379</v>
      </c>
      <c r="C2959" s="2" t="s">
        <v>380</v>
      </c>
      <c r="D2959" s="7">
        <v>8436</v>
      </c>
      <c r="E2959" s="8">
        <v>1.66</v>
      </c>
      <c r="F2959" s="57"/>
      <c r="G2959" s="58"/>
    </row>
    <row r="2960" spans="1:7" x14ac:dyDescent="0.25">
      <c r="A2960" s="47">
        <v>2019</v>
      </c>
      <c r="B2960" s="2" t="s">
        <v>379</v>
      </c>
      <c r="C2960" s="2" t="s">
        <v>380</v>
      </c>
      <c r="D2960" s="7">
        <v>8083</v>
      </c>
      <c r="E2960" s="8">
        <v>1.58</v>
      </c>
      <c r="G2960" s="58"/>
    </row>
    <row r="2961" spans="1:7" x14ac:dyDescent="0.25">
      <c r="A2961" s="47">
        <v>2020</v>
      </c>
      <c r="B2961" s="2" t="s">
        <v>379</v>
      </c>
      <c r="C2961" s="2" t="s">
        <v>380</v>
      </c>
      <c r="D2961" s="3">
        <v>7643</v>
      </c>
      <c r="E2961" s="4">
        <v>1.49</v>
      </c>
      <c r="F2961" s="57"/>
      <c r="G2961" s="58"/>
    </row>
    <row r="2962" spans="1:7" x14ac:dyDescent="0.25">
      <c r="A2962" s="47">
        <v>2021</v>
      </c>
      <c r="B2962" s="12" t="s">
        <v>379</v>
      </c>
      <c r="C2962" s="12" t="s">
        <v>380</v>
      </c>
      <c r="D2962" s="13">
        <v>7853</v>
      </c>
      <c r="E2962" s="14">
        <v>1.47</v>
      </c>
      <c r="F2962" s="57"/>
      <c r="G2962" s="58"/>
    </row>
    <row r="2963" spans="1:7" x14ac:dyDescent="0.25">
      <c r="A2963" s="47">
        <v>2022</v>
      </c>
      <c r="B2963" s="5" t="s">
        <v>379</v>
      </c>
      <c r="C2963" s="5" t="s">
        <v>380</v>
      </c>
      <c r="D2963" s="3">
        <v>7679</v>
      </c>
      <c r="E2963" s="72">
        <v>1.43</v>
      </c>
      <c r="F2963" s="5"/>
      <c r="G2963" s="73"/>
    </row>
    <row r="2964" spans="1:7" x14ac:dyDescent="0.25">
      <c r="A2964" s="47">
        <v>2023</v>
      </c>
      <c r="B2964" s="47" t="s">
        <v>379</v>
      </c>
      <c r="C2964" s="47" t="s">
        <v>380</v>
      </c>
      <c r="D2964" s="58">
        <v>7405</v>
      </c>
      <c r="E2964" s="47">
        <v>1.38</v>
      </c>
      <c r="F2964" s="47">
        <v>7.9</v>
      </c>
      <c r="G2964" s="47">
        <v>46.8</v>
      </c>
    </row>
    <row r="2965" spans="1:7" x14ac:dyDescent="0.25">
      <c r="A2965" s="47">
        <v>2015</v>
      </c>
      <c r="B2965" s="12" t="s">
        <v>775</v>
      </c>
      <c r="C2965" s="12" t="s">
        <v>776</v>
      </c>
      <c r="D2965" s="13">
        <v>9054</v>
      </c>
      <c r="E2965" s="14">
        <v>2.0299999999999998</v>
      </c>
    </row>
    <row r="2966" spans="1:7" x14ac:dyDescent="0.25">
      <c r="A2966" s="47">
        <v>2016</v>
      </c>
      <c r="B2966" s="12" t="s">
        <v>775</v>
      </c>
      <c r="C2966" s="12" t="s">
        <v>776</v>
      </c>
      <c r="D2966" s="13">
        <v>9113</v>
      </c>
      <c r="E2966" s="14">
        <v>2.0299999999999998</v>
      </c>
    </row>
    <row r="2967" spans="1:7" x14ac:dyDescent="0.25">
      <c r="A2967" s="47">
        <v>2017</v>
      </c>
      <c r="B2967" s="12" t="s">
        <v>775</v>
      </c>
      <c r="C2967" s="12" t="s">
        <v>776</v>
      </c>
      <c r="D2967" s="7">
        <v>8897</v>
      </c>
      <c r="E2967" s="8">
        <v>1.97</v>
      </c>
      <c r="F2967" s="57"/>
      <c r="G2967" s="58"/>
    </row>
    <row r="2968" spans="1:7" x14ac:dyDescent="0.25">
      <c r="A2968" s="47">
        <v>2018</v>
      </c>
      <c r="B2968" s="2" t="s">
        <v>775</v>
      </c>
      <c r="C2968" s="2" t="s">
        <v>776</v>
      </c>
      <c r="D2968" s="7">
        <v>8692</v>
      </c>
      <c r="E2968" s="8">
        <v>1.92</v>
      </c>
      <c r="F2968" s="57"/>
      <c r="G2968" s="58"/>
    </row>
    <row r="2969" spans="1:7" x14ac:dyDescent="0.25">
      <c r="A2969" s="47">
        <v>2019</v>
      </c>
      <c r="B2969" s="2" t="s">
        <v>775</v>
      </c>
      <c r="C2969" s="2" t="s">
        <v>776</v>
      </c>
      <c r="D2969" s="7">
        <v>8610</v>
      </c>
      <c r="E2969" s="8">
        <v>1.91</v>
      </c>
      <c r="G2969" s="58"/>
    </row>
    <row r="2970" spans="1:7" x14ac:dyDescent="0.25">
      <c r="A2970" s="47">
        <v>2015</v>
      </c>
      <c r="B2970" s="12" t="s">
        <v>740</v>
      </c>
      <c r="C2970" s="12" t="s">
        <v>810</v>
      </c>
      <c r="D2970" s="13">
        <v>5643</v>
      </c>
      <c r="E2970" s="14">
        <v>1.93</v>
      </c>
    </row>
    <row r="2971" spans="1:7" x14ac:dyDescent="0.25">
      <c r="A2971" s="47">
        <v>2016</v>
      </c>
      <c r="B2971" s="12" t="s">
        <v>740</v>
      </c>
      <c r="C2971" s="12" t="s">
        <v>810</v>
      </c>
      <c r="D2971" s="13">
        <v>5712</v>
      </c>
      <c r="E2971" s="14">
        <v>1.96</v>
      </c>
    </row>
    <row r="2972" spans="1:7" x14ac:dyDescent="0.25">
      <c r="A2972" s="47">
        <v>2017</v>
      </c>
      <c r="B2972" s="12" t="s">
        <v>740</v>
      </c>
      <c r="C2972" s="12" t="s">
        <v>810</v>
      </c>
      <c r="D2972" s="7">
        <v>5441</v>
      </c>
      <c r="E2972" s="8">
        <v>1.82</v>
      </c>
      <c r="F2972" s="57"/>
      <c r="G2972" s="58"/>
    </row>
    <row r="2973" spans="1:7" x14ac:dyDescent="0.25">
      <c r="A2973" s="47">
        <v>2018</v>
      </c>
      <c r="B2973" s="2" t="s">
        <v>740</v>
      </c>
      <c r="C2973" s="2" t="s">
        <v>132</v>
      </c>
      <c r="D2973" s="7">
        <v>5312</v>
      </c>
      <c r="E2973" s="8">
        <v>1.76</v>
      </c>
      <c r="F2973" s="57"/>
      <c r="G2973" s="58"/>
    </row>
    <row r="2974" spans="1:7" x14ac:dyDescent="0.25">
      <c r="A2974" s="47">
        <v>2019</v>
      </c>
      <c r="B2974" s="2" t="s">
        <v>740</v>
      </c>
      <c r="C2974" s="2" t="s">
        <v>132</v>
      </c>
      <c r="D2974" s="7">
        <v>5049</v>
      </c>
      <c r="E2974" s="8">
        <v>1.68</v>
      </c>
      <c r="G2974" s="58"/>
    </row>
    <row r="2975" spans="1:7" x14ac:dyDescent="0.25">
      <c r="A2975" s="47">
        <v>2020</v>
      </c>
      <c r="B2975" s="2" t="s">
        <v>740</v>
      </c>
      <c r="C2975" s="2" t="s">
        <v>132</v>
      </c>
      <c r="D2975" s="3">
        <v>4894</v>
      </c>
      <c r="E2975" s="4">
        <v>1.62</v>
      </c>
      <c r="F2975" s="57"/>
      <c r="G2975" s="58"/>
    </row>
    <row r="2976" spans="1:7" x14ac:dyDescent="0.25">
      <c r="A2976" s="47">
        <v>2021</v>
      </c>
      <c r="B2976" s="12" t="s">
        <v>740</v>
      </c>
      <c r="C2976" s="12" t="s">
        <v>132</v>
      </c>
      <c r="D2976" s="13">
        <v>5133</v>
      </c>
      <c r="E2976" s="14">
        <v>1.61</v>
      </c>
      <c r="F2976" s="57"/>
      <c r="G2976" s="58"/>
    </row>
    <row r="2977" spans="1:7" x14ac:dyDescent="0.25">
      <c r="A2977" s="47">
        <v>2022</v>
      </c>
      <c r="B2977" s="5" t="s">
        <v>740</v>
      </c>
      <c r="C2977" s="5" t="s">
        <v>132</v>
      </c>
      <c r="D2977" s="3">
        <v>4934</v>
      </c>
      <c r="E2977" s="72">
        <v>1.54</v>
      </c>
      <c r="F2977" s="5"/>
      <c r="G2977" s="73"/>
    </row>
    <row r="2978" spans="1:7" x14ac:dyDescent="0.25">
      <c r="A2978" s="47">
        <v>2015</v>
      </c>
      <c r="B2978" s="12" t="s">
        <v>219</v>
      </c>
      <c r="C2978" s="12" t="s">
        <v>815</v>
      </c>
      <c r="D2978" s="13">
        <v>8798</v>
      </c>
      <c r="E2978" s="14">
        <v>1.87</v>
      </c>
    </row>
    <row r="2979" spans="1:7" x14ac:dyDescent="0.25">
      <c r="A2979" s="47">
        <v>2016</v>
      </c>
      <c r="B2979" s="12" t="s">
        <v>219</v>
      </c>
      <c r="C2979" s="12" t="s">
        <v>815</v>
      </c>
      <c r="D2979" s="13">
        <v>8687</v>
      </c>
      <c r="E2979" s="14">
        <v>1.84</v>
      </c>
    </row>
    <row r="2980" spans="1:7" x14ac:dyDescent="0.25">
      <c r="A2980" s="47">
        <v>2017</v>
      </c>
      <c r="B2980" s="12" t="s">
        <v>219</v>
      </c>
      <c r="C2980" s="12" t="s">
        <v>815</v>
      </c>
      <c r="D2980" s="7">
        <v>8536</v>
      </c>
      <c r="E2980" s="8">
        <v>1.78</v>
      </c>
      <c r="F2980" s="57"/>
      <c r="G2980" s="58"/>
    </row>
    <row r="2981" spans="1:7" x14ac:dyDescent="0.25">
      <c r="A2981" s="47">
        <v>2018</v>
      </c>
      <c r="B2981" s="2" t="s">
        <v>219</v>
      </c>
      <c r="C2981" s="2" t="s">
        <v>220</v>
      </c>
      <c r="D2981" s="7">
        <v>8061</v>
      </c>
      <c r="E2981" s="8">
        <v>1.67</v>
      </c>
      <c r="F2981" s="57"/>
      <c r="G2981" s="58"/>
    </row>
    <row r="2982" spans="1:7" x14ac:dyDescent="0.25">
      <c r="A2982" s="47">
        <v>2019</v>
      </c>
      <c r="B2982" s="2" t="s">
        <v>219</v>
      </c>
      <c r="C2982" s="2" t="s">
        <v>220</v>
      </c>
      <c r="D2982" s="7">
        <v>7903</v>
      </c>
      <c r="E2982" s="8">
        <v>1.62</v>
      </c>
      <c r="G2982" s="58"/>
    </row>
    <row r="2983" spans="1:7" x14ac:dyDescent="0.25">
      <c r="A2983" s="47">
        <v>2020</v>
      </c>
      <c r="B2983" s="2" t="s">
        <v>219</v>
      </c>
      <c r="C2983" s="2" t="s">
        <v>220</v>
      </c>
      <c r="D2983" s="3">
        <v>7711</v>
      </c>
      <c r="E2983" s="4">
        <v>1.56</v>
      </c>
      <c r="F2983" s="57"/>
      <c r="G2983" s="58"/>
    </row>
    <row r="2984" spans="1:7" x14ac:dyDescent="0.25">
      <c r="A2984" s="47">
        <v>2021</v>
      </c>
      <c r="B2984" s="12" t="s">
        <v>219</v>
      </c>
      <c r="C2984" s="12" t="s">
        <v>220</v>
      </c>
      <c r="D2984" s="13">
        <v>7905</v>
      </c>
      <c r="E2984" s="14">
        <v>1.58</v>
      </c>
      <c r="F2984" s="57"/>
      <c r="G2984" s="58"/>
    </row>
    <row r="2985" spans="1:7" x14ac:dyDescent="0.25">
      <c r="A2985" s="47">
        <v>2022</v>
      </c>
      <c r="B2985" s="5" t="s">
        <v>219</v>
      </c>
      <c r="C2985" s="5" t="s">
        <v>220</v>
      </c>
      <c r="D2985" s="3">
        <v>7549</v>
      </c>
      <c r="E2985" s="72">
        <v>1.5</v>
      </c>
      <c r="F2985" s="5"/>
      <c r="G2985" s="73"/>
    </row>
    <row r="2986" spans="1:7" x14ac:dyDescent="0.25">
      <c r="A2986" s="47">
        <v>2023</v>
      </c>
      <c r="B2986" s="47" t="s">
        <v>219</v>
      </c>
      <c r="C2986" s="47" t="s">
        <v>220</v>
      </c>
      <c r="D2986" s="58">
        <v>7466</v>
      </c>
      <c r="E2986" s="47">
        <v>1.46</v>
      </c>
      <c r="F2986" s="47">
        <v>8.8000000000000007</v>
      </c>
      <c r="G2986" s="47">
        <v>49.9</v>
      </c>
    </row>
    <row r="2987" spans="1:7" x14ac:dyDescent="0.25">
      <c r="A2987" s="47">
        <v>2015</v>
      </c>
      <c r="B2987" s="12" t="s">
        <v>569</v>
      </c>
      <c r="C2987" s="12" t="s">
        <v>570</v>
      </c>
      <c r="D2987" s="13">
        <v>7893</v>
      </c>
      <c r="E2987" s="14">
        <v>1.78</v>
      </c>
    </row>
    <row r="2988" spans="1:7" x14ac:dyDescent="0.25">
      <c r="A2988" s="47">
        <v>2016</v>
      </c>
      <c r="B2988" s="12" t="s">
        <v>569</v>
      </c>
      <c r="C2988" s="12" t="s">
        <v>570</v>
      </c>
      <c r="D2988" s="13">
        <v>7757</v>
      </c>
      <c r="E2988" s="14">
        <v>1.76</v>
      </c>
    </row>
    <row r="2989" spans="1:7" x14ac:dyDescent="0.25">
      <c r="A2989" s="47">
        <v>2017</v>
      </c>
      <c r="B2989" s="12" t="s">
        <v>569</v>
      </c>
      <c r="C2989" s="12" t="s">
        <v>570</v>
      </c>
      <c r="D2989" s="7">
        <v>7352</v>
      </c>
      <c r="E2989" s="8">
        <v>1.7</v>
      </c>
    </row>
    <row r="2990" spans="1:7" x14ac:dyDescent="0.25">
      <c r="A2990" s="47">
        <v>2018</v>
      </c>
      <c r="B2990" s="2" t="s">
        <v>569</v>
      </c>
      <c r="C2990" s="2" t="s">
        <v>570</v>
      </c>
      <c r="D2990" s="7">
        <v>7365</v>
      </c>
      <c r="E2990" s="8">
        <v>1.71</v>
      </c>
      <c r="F2990" s="57"/>
      <c r="G2990" s="58"/>
    </row>
    <row r="2991" spans="1:7" x14ac:dyDescent="0.25">
      <c r="A2991" s="47">
        <v>2019</v>
      </c>
      <c r="B2991" s="2" t="s">
        <v>569</v>
      </c>
      <c r="C2991" s="2" t="s">
        <v>570</v>
      </c>
      <c r="D2991" s="7">
        <v>7287</v>
      </c>
      <c r="E2991" s="8">
        <v>1.7</v>
      </c>
      <c r="G2991" s="58"/>
    </row>
    <row r="2992" spans="1:7" x14ac:dyDescent="0.25">
      <c r="A2992" s="47">
        <v>2020</v>
      </c>
      <c r="B2992" s="2" t="s">
        <v>569</v>
      </c>
      <c r="C2992" s="2" t="s">
        <v>570</v>
      </c>
      <c r="D2992" s="3">
        <v>6931</v>
      </c>
      <c r="E2992" s="4">
        <v>1.64</v>
      </c>
      <c r="F2992" s="57"/>
      <c r="G2992" s="58"/>
    </row>
    <row r="2993" spans="1:7" x14ac:dyDescent="0.25">
      <c r="A2993" s="47">
        <v>2021</v>
      </c>
      <c r="B2993" s="12" t="s">
        <v>569</v>
      </c>
      <c r="C2993" s="12" t="s">
        <v>570</v>
      </c>
      <c r="D2993" s="13">
        <v>7380</v>
      </c>
      <c r="E2993" s="14">
        <v>1.48</v>
      </c>
      <c r="F2993" s="57"/>
      <c r="G2993" s="58"/>
    </row>
    <row r="2994" spans="1:7" x14ac:dyDescent="0.25">
      <c r="A2994" s="47">
        <v>2022</v>
      </c>
      <c r="B2994" s="5" t="s">
        <v>569</v>
      </c>
      <c r="C2994" s="5" t="s">
        <v>570</v>
      </c>
      <c r="D2994" s="3">
        <v>7201</v>
      </c>
      <c r="E2994" s="72">
        <v>1.42</v>
      </c>
      <c r="F2994" s="5"/>
      <c r="G2994" s="73"/>
    </row>
    <row r="2995" spans="1:7" x14ac:dyDescent="0.25">
      <c r="A2995" s="47">
        <v>2023</v>
      </c>
      <c r="B2995" s="47" t="s">
        <v>569</v>
      </c>
      <c r="C2995" s="47" t="s">
        <v>570</v>
      </c>
      <c r="D2995" s="58">
        <v>7144</v>
      </c>
      <c r="E2995" s="47">
        <v>1.38</v>
      </c>
      <c r="F2995" s="47">
        <v>9.5</v>
      </c>
      <c r="G2995" s="47">
        <v>47.7</v>
      </c>
    </row>
    <row r="2996" spans="1:7" x14ac:dyDescent="0.25">
      <c r="A2996" s="47">
        <v>2015</v>
      </c>
      <c r="B2996" s="12" t="s">
        <v>759</v>
      </c>
      <c r="C2996" s="12" t="s">
        <v>646</v>
      </c>
      <c r="D2996" s="13">
        <v>5624</v>
      </c>
      <c r="E2996" s="14">
        <v>2</v>
      </c>
    </row>
    <row r="2997" spans="1:7" x14ac:dyDescent="0.25">
      <c r="A2997" s="47">
        <v>2016</v>
      </c>
      <c r="B2997" s="12" t="s">
        <v>759</v>
      </c>
      <c r="C2997" s="12" t="s">
        <v>646</v>
      </c>
      <c r="D2997" s="13">
        <v>5470</v>
      </c>
      <c r="E2997" s="14">
        <v>1.95</v>
      </c>
    </row>
    <row r="2998" spans="1:7" x14ac:dyDescent="0.25">
      <c r="A2998" s="47">
        <v>2017</v>
      </c>
      <c r="B2998" s="12" t="s">
        <v>759</v>
      </c>
      <c r="C2998" s="12" t="s">
        <v>646</v>
      </c>
      <c r="D2998" s="7">
        <v>5367</v>
      </c>
      <c r="E2998" s="8">
        <v>1.89</v>
      </c>
    </row>
    <row r="2999" spans="1:7" x14ac:dyDescent="0.25">
      <c r="A2999" s="47">
        <v>2018</v>
      </c>
      <c r="B2999" s="2" t="s">
        <v>759</v>
      </c>
      <c r="C2999" s="2" t="s">
        <v>646</v>
      </c>
      <c r="D2999" s="7">
        <v>5224</v>
      </c>
      <c r="E2999" s="8">
        <v>1.83</v>
      </c>
      <c r="F2999" s="57"/>
      <c r="G2999" s="58"/>
    </row>
    <row r="3000" spans="1:7" x14ac:dyDescent="0.25">
      <c r="A3000" s="47">
        <v>2019</v>
      </c>
      <c r="B3000" s="2" t="s">
        <v>759</v>
      </c>
      <c r="C3000" s="2" t="s">
        <v>646</v>
      </c>
      <c r="D3000" s="7">
        <v>5155</v>
      </c>
      <c r="E3000" s="8">
        <v>1.8</v>
      </c>
      <c r="G3000" s="58"/>
    </row>
    <row r="3001" spans="1:7" x14ac:dyDescent="0.25">
      <c r="A3001" s="47">
        <v>2020</v>
      </c>
      <c r="B3001" s="2" t="s">
        <v>759</v>
      </c>
      <c r="C3001" s="2" t="s">
        <v>646</v>
      </c>
      <c r="D3001" s="3">
        <v>4908</v>
      </c>
      <c r="E3001" s="4">
        <v>1.72</v>
      </c>
      <c r="F3001" s="57"/>
      <c r="G3001" s="58"/>
    </row>
    <row r="3002" spans="1:7" x14ac:dyDescent="0.25">
      <c r="A3002" s="47">
        <v>2021</v>
      </c>
      <c r="B3002" s="12" t="s">
        <v>759</v>
      </c>
      <c r="C3002" s="12" t="s">
        <v>646</v>
      </c>
      <c r="D3002" s="13">
        <v>5063</v>
      </c>
      <c r="E3002" s="14">
        <v>1.64</v>
      </c>
      <c r="F3002" s="57"/>
      <c r="G3002" s="58"/>
    </row>
    <row r="3003" spans="1:7" x14ac:dyDescent="0.25">
      <c r="A3003" s="47">
        <v>2022</v>
      </c>
      <c r="B3003" s="5" t="s">
        <v>759</v>
      </c>
      <c r="C3003" s="5" t="s">
        <v>646</v>
      </c>
      <c r="D3003" s="3">
        <v>4817</v>
      </c>
      <c r="E3003" s="72">
        <v>1.56</v>
      </c>
      <c r="F3003" s="5"/>
      <c r="G3003" s="73"/>
    </row>
    <row r="3004" spans="1:7" x14ac:dyDescent="0.25">
      <c r="A3004" s="47">
        <v>2015</v>
      </c>
      <c r="B3004" s="12" t="s">
        <v>245</v>
      </c>
      <c r="C3004" s="12" t="s">
        <v>816</v>
      </c>
      <c r="D3004" s="13">
        <v>8508</v>
      </c>
      <c r="E3004" s="14">
        <v>1.75</v>
      </c>
    </row>
    <row r="3005" spans="1:7" x14ac:dyDescent="0.25">
      <c r="A3005" s="47">
        <v>2016</v>
      </c>
      <c r="B3005" s="12" t="s">
        <v>245</v>
      </c>
      <c r="C3005" s="12" t="s">
        <v>816</v>
      </c>
      <c r="D3005" s="13">
        <v>8691</v>
      </c>
      <c r="E3005" s="14">
        <v>1.78</v>
      </c>
    </row>
    <row r="3006" spans="1:7" x14ac:dyDescent="0.25">
      <c r="A3006" s="47">
        <v>2017</v>
      </c>
      <c r="B3006" s="12" t="s">
        <v>245</v>
      </c>
      <c r="C3006" s="12" t="s">
        <v>816</v>
      </c>
      <c r="D3006" s="7">
        <v>8491</v>
      </c>
      <c r="E3006" s="8">
        <v>1.72</v>
      </c>
      <c r="F3006" s="57"/>
      <c r="G3006" s="58"/>
    </row>
    <row r="3007" spans="1:7" x14ac:dyDescent="0.25">
      <c r="A3007" s="47">
        <v>2018</v>
      </c>
      <c r="B3007" s="2" t="s">
        <v>245</v>
      </c>
      <c r="C3007" s="2" t="s">
        <v>246</v>
      </c>
      <c r="D3007" s="7">
        <v>8299</v>
      </c>
      <c r="E3007" s="8">
        <v>1.67</v>
      </c>
      <c r="F3007" s="57"/>
      <c r="G3007" s="58"/>
    </row>
    <row r="3008" spans="1:7" x14ac:dyDescent="0.25">
      <c r="A3008" s="47">
        <v>2019</v>
      </c>
      <c r="B3008" s="2" t="s">
        <v>245</v>
      </c>
      <c r="C3008" s="2" t="s">
        <v>246</v>
      </c>
      <c r="D3008" s="7">
        <v>8301</v>
      </c>
      <c r="E3008" s="8">
        <v>1.65</v>
      </c>
      <c r="G3008" s="58"/>
    </row>
    <row r="3009" spans="1:7" x14ac:dyDescent="0.25">
      <c r="A3009" s="47">
        <v>2020</v>
      </c>
      <c r="B3009" s="2" t="s">
        <v>245</v>
      </c>
      <c r="C3009" s="2" t="s">
        <v>246</v>
      </c>
      <c r="D3009" s="3">
        <v>7945</v>
      </c>
      <c r="E3009" s="4">
        <v>1.57</v>
      </c>
      <c r="F3009" s="57"/>
      <c r="G3009" s="58"/>
    </row>
    <row r="3010" spans="1:7" x14ac:dyDescent="0.25">
      <c r="A3010" s="47">
        <v>2021</v>
      </c>
      <c r="B3010" s="12" t="s">
        <v>245</v>
      </c>
      <c r="C3010" s="12" t="s">
        <v>246</v>
      </c>
      <c r="D3010" s="13">
        <v>8280</v>
      </c>
      <c r="E3010" s="14">
        <v>1.62</v>
      </c>
      <c r="F3010" s="57"/>
      <c r="G3010" s="58"/>
    </row>
    <row r="3011" spans="1:7" x14ac:dyDescent="0.25">
      <c r="A3011" s="47">
        <v>2022</v>
      </c>
      <c r="B3011" s="5" t="s">
        <v>245</v>
      </c>
      <c r="C3011" s="5" t="s">
        <v>246</v>
      </c>
      <c r="D3011" s="3">
        <v>8021</v>
      </c>
      <c r="E3011" s="72">
        <v>1.55</v>
      </c>
      <c r="F3011" s="5"/>
      <c r="G3011" s="73"/>
    </row>
    <row r="3012" spans="1:7" x14ac:dyDescent="0.25">
      <c r="A3012" s="47">
        <v>2023</v>
      </c>
      <c r="B3012" s="47" t="s">
        <v>245</v>
      </c>
      <c r="C3012" s="47" t="s">
        <v>246</v>
      </c>
      <c r="D3012" s="58">
        <v>7739</v>
      </c>
      <c r="E3012" s="47">
        <v>1.47</v>
      </c>
      <c r="F3012" s="47">
        <v>8.6</v>
      </c>
      <c r="G3012" s="47">
        <v>49.8</v>
      </c>
    </row>
    <row r="3013" spans="1:7" x14ac:dyDescent="0.25">
      <c r="A3013" s="47">
        <v>2015</v>
      </c>
      <c r="B3013" s="12" t="s">
        <v>395</v>
      </c>
      <c r="C3013" s="12" t="s">
        <v>396</v>
      </c>
      <c r="D3013" s="13">
        <v>8028</v>
      </c>
      <c r="E3013" s="14">
        <v>1.98</v>
      </c>
    </row>
    <row r="3014" spans="1:7" x14ac:dyDescent="0.25">
      <c r="A3014" s="47">
        <v>2016</v>
      </c>
      <c r="B3014" s="12" t="s">
        <v>395</v>
      </c>
      <c r="C3014" s="12" t="s">
        <v>396</v>
      </c>
      <c r="D3014" s="13">
        <v>7864</v>
      </c>
      <c r="E3014" s="14">
        <v>1.95</v>
      </c>
    </row>
    <row r="3015" spans="1:7" x14ac:dyDescent="0.25">
      <c r="A3015" s="47">
        <v>2017</v>
      </c>
      <c r="B3015" s="12" t="s">
        <v>395</v>
      </c>
      <c r="C3015" s="12" t="s">
        <v>396</v>
      </c>
      <c r="D3015" s="7">
        <v>7674</v>
      </c>
      <c r="E3015" s="8">
        <v>1.84</v>
      </c>
      <c r="F3015" s="57"/>
      <c r="G3015" s="58"/>
    </row>
    <row r="3016" spans="1:7" x14ac:dyDescent="0.25">
      <c r="A3016" s="47">
        <v>2018</v>
      </c>
      <c r="B3016" s="2" t="s">
        <v>395</v>
      </c>
      <c r="C3016" s="2" t="s">
        <v>396</v>
      </c>
      <c r="D3016" s="7">
        <v>7397</v>
      </c>
      <c r="E3016" s="8">
        <v>1.78</v>
      </c>
      <c r="F3016" s="57"/>
      <c r="G3016" s="58"/>
    </row>
    <row r="3017" spans="1:7" x14ac:dyDescent="0.25">
      <c r="A3017" s="47">
        <v>2019</v>
      </c>
      <c r="B3017" s="2" t="s">
        <v>395</v>
      </c>
      <c r="C3017" s="2" t="s">
        <v>396</v>
      </c>
      <c r="D3017" s="7">
        <v>7241</v>
      </c>
      <c r="E3017" s="8">
        <v>1.75</v>
      </c>
      <c r="G3017" s="58"/>
    </row>
    <row r="3018" spans="1:7" x14ac:dyDescent="0.25">
      <c r="A3018" s="47">
        <v>2020</v>
      </c>
      <c r="B3018" s="2" t="s">
        <v>395</v>
      </c>
      <c r="C3018" s="2" t="s">
        <v>396</v>
      </c>
      <c r="D3018" s="3">
        <v>6811</v>
      </c>
      <c r="E3018" s="4">
        <v>1.66</v>
      </c>
      <c r="F3018" s="57"/>
      <c r="G3018" s="58"/>
    </row>
    <row r="3019" spans="1:7" x14ac:dyDescent="0.25">
      <c r="A3019" s="47">
        <v>2021</v>
      </c>
      <c r="B3019" s="12" t="s">
        <v>395</v>
      </c>
      <c r="C3019" s="12" t="s">
        <v>396</v>
      </c>
      <c r="D3019" s="13">
        <v>7026</v>
      </c>
      <c r="E3019" s="14">
        <v>1.61</v>
      </c>
      <c r="F3019" s="57"/>
      <c r="G3019" s="58"/>
    </row>
    <row r="3020" spans="1:7" x14ac:dyDescent="0.25">
      <c r="A3020" s="47">
        <v>2022</v>
      </c>
      <c r="B3020" s="5" t="s">
        <v>395</v>
      </c>
      <c r="C3020" s="5" t="s">
        <v>396</v>
      </c>
      <c r="D3020" s="3">
        <v>6858</v>
      </c>
      <c r="E3020" s="72">
        <v>1.58</v>
      </c>
      <c r="F3020" s="5"/>
      <c r="G3020" s="73"/>
    </row>
    <row r="3021" spans="1:7" x14ac:dyDescent="0.25">
      <c r="A3021" s="47">
        <v>2023</v>
      </c>
      <c r="B3021" s="47" t="s">
        <v>395</v>
      </c>
      <c r="C3021" s="47" t="s">
        <v>396</v>
      </c>
      <c r="D3021" s="58">
        <v>6615</v>
      </c>
      <c r="E3021" s="47">
        <v>1.52</v>
      </c>
      <c r="F3021" s="47">
        <v>8.5</v>
      </c>
      <c r="G3021" s="47">
        <v>51.3</v>
      </c>
    </row>
    <row r="3022" spans="1:7" x14ac:dyDescent="0.25">
      <c r="A3022" s="47">
        <v>2015</v>
      </c>
      <c r="B3022" s="12" t="s">
        <v>581</v>
      </c>
      <c r="C3022" s="12" t="s">
        <v>582</v>
      </c>
      <c r="D3022" s="13">
        <v>13542</v>
      </c>
      <c r="E3022" s="14">
        <v>1.91</v>
      </c>
    </row>
    <row r="3023" spans="1:7" x14ac:dyDescent="0.25">
      <c r="A3023" s="47">
        <v>2016</v>
      </c>
      <c r="B3023" s="12" t="s">
        <v>581</v>
      </c>
      <c r="C3023" s="12" t="s">
        <v>582</v>
      </c>
      <c r="D3023" s="13">
        <v>13423</v>
      </c>
      <c r="E3023" s="14">
        <v>1.9</v>
      </c>
    </row>
    <row r="3024" spans="1:7" x14ac:dyDescent="0.25">
      <c r="A3024" s="47">
        <v>2017</v>
      </c>
      <c r="B3024" s="12" t="s">
        <v>581</v>
      </c>
      <c r="C3024" s="12" t="s">
        <v>582</v>
      </c>
      <c r="D3024" s="7">
        <v>12881</v>
      </c>
      <c r="E3024" s="8">
        <v>1.81</v>
      </c>
    </row>
    <row r="3025" spans="1:7" x14ac:dyDescent="0.25">
      <c r="A3025" s="47">
        <v>2018</v>
      </c>
      <c r="B3025" s="2" t="s">
        <v>581</v>
      </c>
      <c r="C3025" s="2" t="s">
        <v>582</v>
      </c>
      <c r="D3025" s="7">
        <v>12749</v>
      </c>
      <c r="E3025" s="8">
        <v>1.8</v>
      </c>
      <c r="F3025" s="57"/>
      <c r="G3025" s="58"/>
    </row>
    <row r="3026" spans="1:7" x14ac:dyDescent="0.25">
      <c r="A3026" s="47">
        <v>2019</v>
      </c>
      <c r="B3026" s="2" t="s">
        <v>581</v>
      </c>
      <c r="C3026" s="2" t="s">
        <v>582</v>
      </c>
      <c r="D3026" s="7">
        <v>12192</v>
      </c>
      <c r="E3026" s="8">
        <v>1.73</v>
      </c>
      <c r="G3026" s="58"/>
    </row>
    <row r="3027" spans="1:7" x14ac:dyDescent="0.25">
      <c r="A3027" s="47">
        <v>2020</v>
      </c>
      <c r="B3027" s="2" t="s">
        <v>581</v>
      </c>
      <c r="C3027" s="2" t="s">
        <v>582</v>
      </c>
      <c r="D3027" s="3">
        <v>11880</v>
      </c>
      <c r="E3027" s="4">
        <v>1.7</v>
      </c>
      <c r="F3027" s="57"/>
      <c r="G3027" s="58"/>
    </row>
    <row r="3028" spans="1:7" x14ac:dyDescent="0.25">
      <c r="A3028" s="47">
        <v>2021</v>
      </c>
      <c r="B3028" s="12" t="s">
        <v>581</v>
      </c>
      <c r="C3028" s="12" t="s">
        <v>582</v>
      </c>
      <c r="D3028" s="13">
        <v>12451</v>
      </c>
      <c r="E3028" s="14">
        <v>1.67</v>
      </c>
      <c r="F3028" s="57"/>
      <c r="G3028" s="58"/>
    </row>
    <row r="3029" spans="1:7" x14ac:dyDescent="0.25">
      <c r="A3029" s="47">
        <v>2022</v>
      </c>
      <c r="B3029" s="5" t="s">
        <v>581</v>
      </c>
      <c r="C3029" s="5" t="s">
        <v>582</v>
      </c>
      <c r="D3029" s="3">
        <v>11740</v>
      </c>
      <c r="E3029" s="72">
        <v>1.57</v>
      </c>
      <c r="F3029" s="5"/>
      <c r="G3029" s="73"/>
    </row>
    <row r="3030" spans="1:7" x14ac:dyDescent="0.25">
      <c r="A3030" s="47">
        <v>2023</v>
      </c>
      <c r="B3030" s="47" t="s">
        <v>581</v>
      </c>
      <c r="C3030" s="47" t="s">
        <v>582</v>
      </c>
      <c r="D3030" s="58">
        <v>11474</v>
      </c>
      <c r="E3030" s="47">
        <v>1.52</v>
      </c>
      <c r="F3030" s="47">
        <v>9.3000000000000007</v>
      </c>
      <c r="G3030" s="47">
        <v>50.9</v>
      </c>
    </row>
    <row r="3031" spans="1:7" x14ac:dyDescent="0.25">
      <c r="A3031" s="47">
        <v>2015</v>
      </c>
      <c r="B3031" s="12" t="s">
        <v>263</v>
      </c>
      <c r="C3031" s="12" t="s">
        <v>264</v>
      </c>
      <c r="D3031" s="13">
        <v>6086</v>
      </c>
      <c r="E3031" s="14">
        <v>1.88</v>
      </c>
    </row>
    <row r="3032" spans="1:7" x14ac:dyDescent="0.25">
      <c r="A3032" s="47">
        <v>2016</v>
      </c>
      <c r="B3032" s="12" t="s">
        <v>263</v>
      </c>
      <c r="C3032" s="12" t="s">
        <v>264</v>
      </c>
      <c r="D3032" s="13">
        <v>5951</v>
      </c>
      <c r="E3032" s="14">
        <v>1.83</v>
      </c>
    </row>
    <row r="3033" spans="1:7" x14ac:dyDescent="0.25">
      <c r="A3033" s="47">
        <v>2017</v>
      </c>
      <c r="B3033" s="12" t="s">
        <v>263</v>
      </c>
      <c r="C3033" s="12" t="s">
        <v>264</v>
      </c>
      <c r="D3033" s="7">
        <v>5970</v>
      </c>
      <c r="E3033" s="8">
        <v>1.79</v>
      </c>
      <c r="F3033" s="57"/>
      <c r="G3033" s="58"/>
    </row>
    <row r="3034" spans="1:7" x14ac:dyDescent="0.25">
      <c r="A3034" s="47">
        <v>2018</v>
      </c>
      <c r="B3034" s="2" t="s">
        <v>263</v>
      </c>
      <c r="C3034" s="2" t="s">
        <v>264</v>
      </c>
      <c r="D3034" s="7">
        <v>5964</v>
      </c>
      <c r="E3034" s="8">
        <v>1.76</v>
      </c>
      <c r="F3034" s="57"/>
      <c r="G3034" s="58"/>
    </row>
    <row r="3035" spans="1:7" x14ac:dyDescent="0.25">
      <c r="A3035" s="47">
        <v>2019</v>
      </c>
      <c r="B3035" s="2" t="s">
        <v>263</v>
      </c>
      <c r="C3035" s="2" t="s">
        <v>264</v>
      </c>
      <c r="D3035" s="7">
        <v>5854</v>
      </c>
      <c r="E3035" s="8">
        <v>1.7</v>
      </c>
      <c r="G3035" s="58"/>
    </row>
    <row r="3036" spans="1:7" x14ac:dyDescent="0.25">
      <c r="A3036" s="47">
        <v>2020</v>
      </c>
      <c r="B3036" s="2" t="s">
        <v>263</v>
      </c>
      <c r="C3036" s="2" t="s">
        <v>264</v>
      </c>
      <c r="D3036" s="3">
        <v>5745</v>
      </c>
      <c r="E3036" s="4">
        <v>1.63</v>
      </c>
      <c r="F3036" s="57"/>
      <c r="G3036" s="58"/>
    </row>
    <row r="3037" spans="1:7" x14ac:dyDescent="0.25">
      <c r="A3037" s="47">
        <v>2021</v>
      </c>
      <c r="B3037" s="12" t="s">
        <v>263</v>
      </c>
      <c r="C3037" s="12" t="s">
        <v>264</v>
      </c>
      <c r="D3037" s="13">
        <v>5998</v>
      </c>
      <c r="E3037" s="14">
        <v>1.6</v>
      </c>
      <c r="F3037" s="57"/>
      <c r="G3037" s="58"/>
    </row>
    <row r="3038" spans="1:7" x14ac:dyDescent="0.25">
      <c r="A3038" s="47">
        <v>2022</v>
      </c>
      <c r="B3038" s="5" t="s">
        <v>263</v>
      </c>
      <c r="C3038" s="5" t="s">
        <v>264</v>
      </c>
      <c r="D3038" s="3">
        <v>5757</v>
      </c>
      <c r="E3038" s="72">
        <v>1.51</v>
      </c>
      <c r="F3038" s="5"/>
      <c r="G3038" s="73"/>
    </row>
    <row r="3039" spans="1:7" x14ac:dyDescent="0.25">
      <c r="A3039" s="47">
        <v>2023</v>
      </c>
      <c r="B3039" s="47" t="s">
        <v>263</v>
      </c>
      <c r="C3039" s="47" t="s">
        <v>264</v>
      </c>
      <c r="D3039" s="58">
        <v>5728</v>
      </c>
      <c r="E3039" s="47">
        <v>1.48</v>
      </c>
      <c r="F3039" s="47">
        <v>9.3000000000000007</v>
      </c>
      <c r="G3039" s="47">
        <v>51</v>
      </c>
    </row>
    <row r="3040" spans="1:7" x14ac:dyDescent="0.25">
      <c r="A3040" s="47">
        <v>2015</v>
      </c>
      <c r="B3040" s="12" t="s">
        <v>605</v>
      </c>
      <c r="C3040" s="12" t="s">
        <v>606</v>
      </c>
      <c r="D3040" s="13">
        <v>8974</v>
      </c>
      <c r="E3040" s="14">
        <v>1.92</v>
      </c>
    </row>
    <row r="3041" spans="1:7" x14ac:dyDescent="0.25">
      <c r="A3041" s="47">
        <v>2016</v>
      </c>
      <c r="B3041" s="12" t="s">
        <v>605</v>
      </c>
      <c r="C3041" s="12" t="s">
        <v>606</v>
      </c>
      <c r="D3041" s="13">
        <v>8795</v>
      </c>
      <c r="E3041" s="14">
        <v>1.88</v>
      </c>
    </row>
    <row r="3042" spans="1:7" x14ac:dyDescent="0.25">
      <c r="A3042" s="47">
        <v>2017</v>
      </c>
      <c r="B3042" s="12" t="s">
        <v>605</v>
      </c>
      <c r="C3042" s="12" t="s">
        <v>606</v>
      </c>
      <c r="D3042" s="7">
        <v>8630</v>
      </c>
      <c r="E3042" s="8">
        <v>1.83</v>
      </c>
    </row>
    <row r="3043" spans="1:7" x14ac:dyDescent="0.25">
      <c r="A3043" s="47">
        <v>2018</v>
      </c>
      <c r="B3043" s="2" t="s">
        <v>605</v>
      </c>
      <c r="C3043" s="2" t="s">
        <v>606</v>
      </c>
      <c r="D3043" s="7">
        <v>8540</v>
      </c>
      <c r="E3043" s="8">
        <v>1.8</v>
      </c>
      <c r="F3043" s="57"/>
      <c r="G3043" s="58"/>
    </row>
    <row r="3044" spans="1:7" x14ac:dyDescent="0.25">
      <c r="A3044" s="47">
        <v>2019</v>
      </c>
      <c r="B3044" s="2" t="s">
        <v>605</v>
      </c>
      <c r="C3044" s="2" t="s">
        <v>606</v>
      </c>
      <c r="D3044" s="7">
        <v>8290</v>
      </c>
      <c r="E3044" s="8">
        <v>1.76</v>
      </c>
      <c r="G3044" s="58"/>
    </row>
    <row r="3045" spans="1:7" x14ac:dyDescent="0.25">
      <c r="A3045" s="47">
        <v>2020</v>
      </c>
      <c r="B3045" s="2" t="s">
        <v>605</v>
      </c>
      <c r="C3045" s="2" t="s">
        <v>606</v>
      </c>
      <c r="D3045" s="3">
        <v>8001</v>
      </c>
      <c r="E3045" s="4">
        <v>1.71</v>
      </c>
      <c r="F3045" s="57"/>
      <c r="G3045" s="58"/>
    </row>
    <row r="3046" spans="1:7" x14ac:dyDescent="0.25">
      <c r="A3046" s="47">
        <v>2021</v>
      </c>
      <c r="B3046" s="12" t="s">
        <v>605</v>
      </c>
      <c r="C3046" s="12" t="s">
        <v>606</v>
      </c>
      <c r="D3046" s="13">
        <v>8515</v>
      </c>
      <c r="E3046" s="14">
        <v>1.65</v>
      </c>
      <c r="F3046" s="57"/>
      <c r="G3046" s="58"/>
    </row>
    <row r="3047" spans="1:7" x14ac:dyDescent="0.25">
      <c r="A3047" s="47">
        <v>2022</v>
      </c>
      <c r="B3047" s="5" t="s">
        <v>605</v>
      </c>
      <c r="C3047" s="5" t="s">
        <v>606</v>
      </c>
      <c r="D3047" s="3">
        <v>7970</v>
      </c>
      <c r="E3047" s="72">
        <v>1.54</v>
      </c>
      <c r="F3047" s="5"/>
      <c r="G3047" s="73"/>
    </row>
    <row r="3048" spans="1:7" x14ac:dyDescent="0.25">
      <c r="A3048" s="47">
        <v>2023</v>
      </c>
      <c r="B3048" s="47" t="s">
        <v>605</v>
      </c>
      <c r="C3048" s="47" t="s">
        <v>606</v>
      </c>
      <c r="D3048" s="58">
        <v>7768</v>
      </c>
      <c r="E3048" s="47">
        <v>1.49</v>
      </c>
      <c r="F3048" s="47">
        <v>8.6</v>
      </c>
      <c r="G3048" s="47">
        <v>50.6</v>
      </c>
    </row>
    <row r="3049" spans="1:7" x14ac:dyDescent="0.25">
      <c r="A3049" s="47">
        <v>2015</v>
      </c>
      <c r="B3049" s="12" t="s">
        <v>291</v>
      </c>
      <c r="C3049" s="12" t="s">
        <v>818</v>
      </c>
      <c r="D3049" s="13">
        <v>6021</v>
      </c>
      <c r="E3049" s="14">
        <v>1.86</v>
      </c>
    </row>
    <row r="3050" spans="1:7" x14ac:dyDescent="0.25">
      <c r="A3050" s="47">
        <v>2016</v>
      </c>
      <c r="B3050" s="12" t="s">
        <v>291</v>
      </c>
      <c r="C3050" s="12" t="s">
        <v>818</v>
      </c>
      <c r="D3050" s="13">
        <v>6070</v>
      </c>
      <c r="E3050" s="14">
        <v>1.86</v>
      </c>
    </row>
    <row r="3051" spans="1:7" x14ac:dyDescent="0.25">
      <c r="A3051" s="47">
        <v>2017</v>
      </c>
      <c r="B3051" s="12" t="s">
        <v>291</v>
      </c>
      <c r="C3051" s="12" t="s">
        <v>818</v>
      </c>
      <c r="D3051" s="7">
        <v>5897</v>
      </c>
      <c r="E3051" s="8">
        <v>1.79</v>
      </c>
      <c r="F3051" s="57"/>
      <c r="G3051" s="58"/>
    </row>
    <row r="3052" spans="1:7" x14ac:dyDescent="0.25">
      <c r="A3052" s="47">
        <v>2018</v>
      </c>
      <c r="B3052" s="2" t="s">
        <v>291</v>
      </c>
      <c r="C3052" s="2" t="s">
        <v>292</v>
      </c>
      <c r="D3052" s="7">
        <v>5705</v>
      </c>
      <c r="E3052" s="8">
        <v>1.72</v>
      </c>
      <c r="F3052" s="57"/>
      <c r="G3052" s="58"/>
    </row>
    <row r="3053" spans="1:7" x14ac:dyDescent="0.25">
      <c r="A3053" s="47">
        <v>2019</v>
      </c>
      <c r="B3053" s="2" t="s">
        <v>291</v>
      </c>
      <c r="C3053" s="2" t="s">
        <v>292</v>
      </c>
      <c r="D3053" s="7">
        <v>5623</v>
      </c>
      <c r="E3053" s="8">
        <v>1.69</v>
      </c>
      <c r="G3053" s="58"/>
    </row>
    <row r="3054" spans="1:7" x14ac:dyDescent="0.25">
      <c r="A3054" s="47">
        <v>2020</v>
      </c>
      <c r="B3054" s="2" t="s">
        <v>291</v>
      </c>
      <c r="C3054" s="2" t="s">
        <v>292</v>
      </c>
      <c r="D3054" s="3">
        <v>5388</v>
      </c>
      <c r="E3054" s="4">
        <v>1.62</v>
      </c>
      <c r="F3054" s="57"/>
      <c r="G3054" s="58"/>
    </row>
    <row r="3055" spans="1:7" x14ac:dyDescent="0.25">
      <c r="A3055" s="47">
        <v>2021</v>
      </c>
      <c r="B3055" s="12" t="s">
        <v>291</v>
      </c>
      <c r="C3055" s="12" t="s">
        <v>292</v>
      </c>
      <c r="D3055" s="13">
        <v>5473</v>
      </c>
      <c r="E3055" s="14">
        <v>1.57</v>
      </c>
      <c r="F3055" s="57"/>
      <c r="G3055" s="58"/>
    </row>
    <row r="3056" spans="1:7" x14ac:dyDescent="0.25">
      <c r="A3056" s="47">
        <v>2022</v>
      </c>
      <c r="B3056" s="5" t="s">
        <v>291</v>
      </c>
      <c r="C3056" s="5" t="s">
        <v>292</v>
      </c>
      <c r="D3056" s="3">
        <v>5334</v>
      </c>
      <c r="E3056" s="72">
        <v>1.52</v>
      </c>
      <c r="F3056" s="5"/>
      <c r="G3056" s="73"/>
    </row>
    <row r="3057" spans="1:7" x14ac:dyDescent="0.25">
      <c r="A3057" s="47">
        <v>2023</v>
      </c>
      <c r="B3057" s="47" t="s">
        <v>291</v>
      </c>
      <c r="C3057" s="47" t="s">
        <v>292</v>
      </c>
      <c r="D3057" s="58">
        <v>5203</v>
      </c>
      <c r="E3057" s="47">
        <v>1.46</v>
      </c>
      <c r="F3057" s="47">
        <v>8.5</v>
      </c>
      <c r="G3057" s="47">
        <v>49.5</v>
      </c>
    </row>
    <row r="3058" spans="1:7" x14ac:dyDescent="0.25">
      <c r="A3058" s="47">
        <v>2015</v>
      </c>
      <c r="B3058" s="12" t="s">
        <v>59</v>
      </c>
      <c r="C3058" s="12" t="s">
        <v>807</v>
      </c>
      <c r="D3058" s="13">
        <v>36644</v>
      </c>
      <c r="E3058" s="14">
        <v>1.88</v>
      </c>
    </row>
    <row r="3059" spans="1:7" x14ac:dyDescent="0.25">
      <c r="A3059" s="47">
        <v>2016</v>
      </c>
      <c r="B3059" s="12" t="s">
        <v>59</v>
      </c>
      <c r="C3059" s="12" t="s">
        <v>807</v>
      </c>
      <c r="D3059" s="13">
        <v>36889</v>
      </c>
      <c r="E3059" s="14">
        <v>1.87</v>
      </c>
    </row>
    <row r="3060" spans="1:7" x14ac:dyDescent="0.25">
      <c r="A3060" s="47">
        <v>2017</v>
      </c>
      <c r="B3060" s="12" t="s">
        <v>59</v>
      </c>
      <c r="C3060" s="12" t="s">
        <v>807</v>
      </c>
      <c r="D3060" s="7">
        <v>35760</v>
      </c>
      <c r="E3060" s="8">
        <v>1.8</v>
      </c>
      <c r="F3060" s="57"/>
      <c r="G3060" s="58"/>
    </row>
    <row r="3061" spans="1:7" x14ac:dyDescent="0.25">
      <c r="A3061" s="47">
        <v>2018</v>
      </c>
      <c r="B3061" s="2" t="s">
        <v>59</v>
      </c>
      <c r="C3061" s="2" t="s">
        <v>793</v>
      </c>
      <c r="D3061" s="7">
        <v>34776</v>
      </c>
      <c r="E3061" s="8">
        <v>1.75</v>
      </c>
      <c r="F3061" s="57"/>
      <c r="G3061" s="58"/>
    </row>
    <row r="3062" spans="1:7" x14ac:dyDescent="0.25">
      <c r="A3062" s="47">
        <v>2019</v>
      </c>
      <c r="B3062" s="2" t="s">
        <v>59</v>
      </c>
      <c r="C3062" s="2" t="s">
        <v>60</v>
      </c>
      <c r="D3062" s="7">
        <v>34396</v>
      </c>
      <c r="E3062" s="8">
        <v>1.71</v>
      </c>
      <c r="G3062" s="58"/>
    </row>
    <row r="3063" spans="1:7" x14ac:dyDescent="0.25">
      <c r="A3063" s="47">
        <v>2020</v>
      </c>
      <c r="B3063" s="2" t="s">
        <v>59</v>
      </c>
      <c r="C3063" s="2" t="s">
        <v>60</v>
      </c>
      <c r="D3063" s="3">
        <v>32962</v>
      </c>
      <c r="E3063" s="4">
        <v>1.64</v>
      </c>
      <c r="F3063" s="57"/>
      <c r="G3063" s="58"/>
    </row>
    <row r="3064" spans="1:7" x14ac:dyDescent="0.25">
      <c r="A3064" s="47">
        <v>2021</v>
      </c>
      <c r="B3064" s="12" t="s">
        <v>59</v>
      </c>
      <c r="C3064" s="12" t="s">
        <v>60</v>
      </c>
      <c r="D3064" s="13">
        <v>33445</v>
      </c>
      <c r="E3064" s="14">
        <v>1.61</v>
      </c>
      <c r="F3064" s="57"/>
      <c r="G3064" s="58"/>
    </row>
    <row r="3065" spans="1:7" x14ac:dyDescent="0.25">
      <c r="A3065" s="47">
        <v>2022</v>
      </c>
      <c r="B3065" s="5" t="s">
        <v>59</v>
      </c>
      <c r="C3065" s="5" t="s">
        <v>60</v>
      </c>
      <c r="D3065" s="3">
        <v>33035</v>
      </c>
      <c r="E3065" s="72">
        <v>1.57</v>
      </c>
      <c r="F3065" s="5"/>
      <c r="G3065" s="73"/>
    </row>
    <row r="3066" spans="1:7" x14ac:dyDescent="0.25">
      <c r="A3066" s="47">
        <v>2023</v>
      </c>
      <c r="B3066" s="47" t="s">
        <v>59</v>
      </c>
      <c r="C3066" s="47" t="s">
        <v>60</v>
      </c>
      <c r="D3066" s="58">
        <v>31920</v>
      </c>
      <c r="E3066" s="47">
        <v>1.49</v>
      </c>
      <c r="F3066" s="47">
        <v>10.8</v>
      </c>
      <c r="G3066" s="47">
        <v>51.5</v>
      </c>
    </row>
    <row r="3067" spans="1:7" x14ac:dyDescent="0.25">
      <c r="A3067" s="47">
        <v>2015</v>
      </c>
      <c r="B3067" s="12" t="s">
        <v>107</v>
      </c>
      <c r="C3067" s="12" t="s">
        <v>809</v>
      </c>
      <c r="D3067" s="13">
        <v>16133</v>
      </c>
      <c r="E3067" s="14">
        <v>1.76</v>
      </c>
    </row>
    <row r="3068" spans="1:7" x14ac:dyDescent="0.25">
      <c r="A3068" s="47">
        <v>2016</v>
      </c>
      <c r="B3068" s="12" t="s">
        <v>107</v>
      </c>
      <c r="C3068" s="12" t="s">
        <v>809</v>
      </c>
      <c r="D3068" s="13">
        <v>16196</v>
      </c>
      <c r="E3068" s="14">
        <v>1.75</v>
      </c>
    </row>
    <row r="3069" spans="1:7" x14ac:dyDescent="0.25">
      <c r="A3069" s="47">
        <v>2017</v>
      </c>
      <c r="B3069" s="12" t="s">
        <v>107</v>
      </c>
      <c r="C3069" s="12" t="s">
        <v>809</v>
      </c>
      <c r="D3069" s="7">
        <v>16067</v>
      </c>
      <c r="E3069" s="8">
        <v>1.71</v>
      </c>
      <c r="F3069" s="57"/>
      <c r="G3069" s="58"/>
    </row>
    <row r="3070" spans="1:7" x14ac:dyDescent="0.25">
      <c r="A3070" s="47">
        <v>2018</v>
      </c>
      <c r="B3070" s="2" t="s">
        <v>107</v>
      </c>
      <c r="C3070" s="2" t="s">
        <v>739</v>
      </c>
      <c r="D3070" s="7">
        <v>15632</v>
      </c>
      <c r="E3070" s="8">
        <v>1.65</v>
      </c>
      <c r="F3070" s="57"/>
      <c r="G3070" s="58"/>
    </row>
    <row r="3071" spans="1:7" x14ac:dyDescent="0.25">
      <c r="A3071" s="47">
        <v>2019</v>
      </c>
      <c r="B3071" s="2" t="s">
        <v>107</v>
      </c>
      <c r="C3071" s="2" t="s">
        <v>739</v>
      </c>
      <c r="D3071" s="7">
        <v>15045</v>
      </c>
      <c r="E3071" s="8">
        <v>1.58</v>
      </c>
      <c r="G3071" s="58"/>
    </row>
    <row r="3072" spans="1:7" x14ac:dyDescent="0.25">
      <c r="A3072" s="47">
        <v>2020</v>
      </c>
      <c r="B3072" s="2" t="s">
        <v>107</v>
      </c>
      <c r="C3072" s="2" t="s">
        <v>739</v>
      </c>
      <c r="D3072" s="3">
        <v>14175</v>
      </c>
      <c r="E3072" s="4">
        <v>1.48</v>
      </c>
      <c r="F3072" s="57"/>
      <c r="G3072" s="58"/>
    </row>
    <row r="3073" spans="1:7" x14ac:dyDescent="0.25">
      <c r="A3073" s="47">
        <v>2021</v>
      </c>
      <c r="B3073" s="12" t="s">
        <v>107</v>
      </c>
      <c r="C3073" s="12" t="s">
        <v>739</v>
      </c>
      <c r="D3073" s="13">
        <v>14716</v>
      </c>
      <c r="E3073" s="14">
        <v>1.52</v>
      </c>
      <c r="F3073" s="57"/>
      <c r="G3073" s="58"/>
    </row>
    <row r="3074" spans="1:7" x14ac:dyDescent="0.25">
      <c r="A3074" s="47">
        <v>2022</v>
      </c>
      <c r="B3074" s="5" t="s">
        <v>107</v>
      </c>
      <c r="C3074" s="5" t="s">
        <v>739</v>
      </c>
      <c r="D3074" s="3">
        <v>14246</v>
      </c>
      <c r="E3074" s="72">
        <v>1.45</v>
      </c>
      <c r="F3074" s="5"/>
      <c r="G3074" s="73"/>
    </row>
    <row r="3075" spans="1:7" x14ac:dyDescent="0.25">
      <c r="A3075" s="47">
        <v>2023</v>
      </c>
      <c r="B3075" s="47" t="s">
        <v>107</v>
      </c>
      <c r="C3075" s="47" t="s">
        <v>108</v>
      </c>
      <c r="D3075" s="58">
        <v>13653</v>
      </c>
      <c r="E3075" s="47">
        <v>1.37</v>
      </c>
      <c r="F3075" s="47">
        <v>9.4</v>
      </c>
      <c r="G3075" s="47">
        <v>47.2</v>
      </c>
    </row>
    <row r="3076" spans="1:7" x14ac:dyDescent="0.25">
      <c r="A3076" s="47">
        <v>2015</v>
      </c>
      <c r="B3076" s="12" t="s">
        <v>133</v>
      </c>
      <c r="C3076" s="12" t="s">
        <v>811</v>
      </c>
      <c r="D3076" s="13">
        <v>16017</v>
      </c>
      <c r="E3076" s="14">
        <v>1.74</v>
      </c>
    </row>
    <row r="3077" spans="1:7" x14ac:dyDescent="0.25">
      <c r="A3077" s="47">
        <v>2016</v>
      </c>
      <c r="B3077" s="12" t="s">
        <v>133</v>
      </c>
      <c r="C3077" s="12" t="s">
        <v>811</v>
      </c>
      <c r="D3077" s="13">
        <v>16003</v>
      </c>
      <c r="E3077" s="14">
        <v>1.72</v>
      </c>
    </row>
    <row r="3078" spans="1:7" x14ac:dyDescent="0.25">
      <c r="A3078" s="47">
        <v>2017</v>
      </c>
      <c r="B3078" s="12" t="s">
        <v>133</v>
      </c>
      <c r="C3078" s="12" t="s">
        <v>811</v>
      </c>
      <c r="D3078" s="7">
        <v>15771</v>
      </c>
      <c r="E3078" s="8">
        <v>1.67</v>
      </c>
      <c r="F3078" s="57"/>
      <c r="G3078" s="58"/>
    </row>
    <row r="3079" spans="1:7" x14ac:dyDescent="0.25">
      <c r="A3079" s="47">
        <v>2018</v>
      </c>
      <c r="B3079" s="2" t="s">
        <v>133</v>
      </c>
      <c r="C3079" s="2" t="s">
        <v>134</v>
      </c>
      <c r="D3079" s="7">
        <v>15052</v>
      </c>
      <c r="E3079" s="8">
        <v>1.57</v>
      </c>
      <c r="F3079" s="57"/>
      <c r="G3079" s="58"/>
    </row>
    <row r="3080" spans="1:7" x14ac:dyDescent="0.25">
      <c r="A3080" s="47">
        <v>2019</v>
      </c>
      <c r="B3080" s="2" t="s">
        <v>133</v>
      </c>
      <c r="C3080" s="2" t="s">
        <v>755</v>
      </c>
      <c r="D3080" s="7">
        <v>14882</v>
      </c>
      <c r="E3080" s="8">
        <v>1.55</v>
      </c>
      <c r="G3080" s="58"/>
    </row>
    <row r="3081" spans="1:7" x14ac:dyDescent="0.25">
      <c r="A3081" s="47">
        <v>2020</v>
      </c>
      <c r="B3081" s="2" t="s">
        <v>133</v>
      </c>
      <c r="C3081" s="2" t="s">
        <v>755</v>
      </c>
      <c r="D3081" s="3">
        <v>14270</v>
      </c>
      <c r="E3081" s="4">
        <v>1.47</v>
      </c>
      <c r="F3081" s="57"/>
      <c r="G3081" s="58"/>
    </row>
    <row r="3082" spans="1:7" x14ac:dyDescent="0.25">
      <c r="A3082" s="47">
        <v>2021</v>
      </c>
      <c r="B3082" s="12" t="s">
        <v>133</v>
      </c>
      <c r="C3082" s="12" t="s">
        <v>755</v>
      </c>
      <c r="D3082" s="13">
        <v>14391</v>
      </c>
      <c r="E3082" s="14">
        <v>1.55</v>
      </c>
      <c r="F3082" s="57"/>
      <c r="G3082" s="58"/>
    </row>
    <row r="3083" spans="1:7" x14ac:dyDescent="0.25">
      <c r="A3083" s="47">
        <v>2022</v>
      </c>
      <c r="B3083" s="5" t="s">
        <v>133</v>
      </c>
      <c r="C3083" s="5" t="s">
        <v>755</v>
      </c>
      <c r="D3083" s="3">
        <v>14391</v>
      </c>
      <c r="E3083" s="72">
        <v>1.52</v>
      </c>
      <c r="F3083" s="5"/>
      <c r="G3083" s="73"/>
    </row>
    <row r="3084" spans="1:7" x14ac:dyDescent="0.25">
      <c r="A3084" s="47">
        <v>2023</v>
      </c>
      <c r="B3084" s="47" t="s">
        <v>133</v>
      </c>
      <c r="C3084" s="47" t="s">
        <v>134</v>
      </c>
      <c r="D3084" s="58">
        <v>14069</v>
      </c>
      <c r="E3084" s="47">
        <v>1.46</v>
      </c>
      <c r="F3084" s="47">
        <v>10</v>
      </c>
      <c r="G3084" s="47">
        <v>50.8</v>
      </c>
    </row>
    <row r="3085" spans="1:7" x14ac:dyDescent="0.25">
      <c r="A3085" s="47">
        <v>2015</v>
      </c>
      <c r="B3085" s="12" t="s">
        <v>275</v>
      </c>
      <c r="C3085" s="12" t="s">
        <v>817</v>
      </c>
      <c r="D3085" s="13">
        <v>39197</v>
      </c>
      <c r="E3085" s="14">
        <v>1.95</v>
      </c>
    </row>
    <row r="3086" spans="1:7" x14ac:dyDescent="0.25">
      <c r="A3086" s="47">
        <v>2016</v>
      </c>
      <c r="B3086" s="12" t="s">
        <v>275</v>
      </c>
      <c r="C3086" s="12" t="s">
        <v>817</v>
      </c>
      <c r="D3086" s="13">
        <v>40037</v>
      </c>
      <c r="E3086" s="14">
        <v>1.96</v>
      </c>
    </row>
    <row r="3087" spans="1:7" x14ac:dyDescent="0.25">
      <c r="A3087" s="47">
        <v>2017</v>
      </c>
      <c r="B3087" s="12" t="s">
        <v>275</v>
      </c>
      <c r="C3087" s="12" t="s">
        <v>817</v>
      </c>
      <c r="D3087" s="7">
        <v>39070</v>
      </c>
      <c r="E3087" s="8">
        <v>1.88</v>
      </c>
      <c r="F3087" s="57"/>
      <c r="G3087" s="58"/>
    </row>
    <row r="3088" spans="1:7" x14ac:dyDescent="0.25">
      <c r="A3088" s="47">
        <v>2018</v>
      </c>
      <c r="B3088" s="2" t="s">
        <v>275</v>
      </c>
      <c r="C3088" s="2" t="s">
        <v>757</v>
      </c>
      <c r="D3088" s="7">
        <v>37550</v>
      </c>
      <c r="E3088" s="8">
        <v>1.79</v>
      </c>
      <c r="F3088" s="57"/>
      <c r="G3088" s="58"/>
    </row>
    <row r="3089" spans="1:7" x14ac:dyDescent="0.25">
      <c r="A3089" s="47">
        <v>2019</v>
      </c>
      <c r="B3089" s="2" t="s">
        <v>275</v>
      </c>
      <c r="C3089" s="2" t="s">
        <v>757</v>
      </c>
      <c r="D3089" s="7">
        <v>36695</v>
      </c>
      <c r="E3089" s="8">
        <v>1.74</v>
      </c>
      <c r="G3089" s="58"/>
    </row>
    <row r="3090" spans="1:7" x14ac:dyDescent="0.25">
      <c r="A3090" s="47">
        <v>2020</v>
      </c>
      <c r="B3090" s="2" t="s">
        <v>275</v>
      </c>
      <c r="C3090" s="2" t="s">
        <v>757</v>
      </c>
      <c r="D3090" s="3">
        <v>35485</v>
      </c>
      <c r="E3090" s="4">
        <v>1.68</v>
      </c>
      <c r="F3090" s="57"/>
      <c r="G3090" s="58"/>
    </row>
    <row r="3091" spans="1:7" x14ac:dyDescent="0.25">
      <c r="A3091" s="47">
        <v>2021</v>
      </c>
      <c r="B3091" s="12" t="s">
        <v>275</v>
      </c>
      <c r="C3091" s="12" t="s">
        <v>757</v>
      </c>
      <c r="D3091" s="13">
        <v>34919</v>
      </c>
      <c r="E3091" s="14">
        <v>1.69</v>
      </c>
      <c r="F3091" s="57"/>
      <c r="G3091" s="58"/>
    </row>
    <row r="3092" spans="1:7" x14ac:dyDescent="0.25">
      <c r="A3092" s="47">
        <v>2022</v>
      </c>
      <c r="B3092" s="5" t="s">
        <v>275</v>
      </c>
      <c r="C3092" s="5" t="s">
        <v>757</v>
      </c>
      <c r="D3092" s="3">
        <v>35118</v>
      </c>
      <c r="E3092" s="72">
        <v>1.68</v>
      </c>
      <c r="F3092" s="5"/>
      <c r="G3092" s="73"/>
    </row>
    <row r="3093" spans="1:7" x14ac:dyDescent="0.25">
      <c r="A3093" s="47">
        <v>2023</v>
      </c>
      <c r="B3093" s="47" t="s">
        <v>275</v>
      </c>
      <c r="C3093" s="47" t="s">
        <v>276</v>
      </c>
      <c r="D3093" s="58">
        <v>34659</v>
      </c>
      <c r="E3093" s="47">
        <v>1.65</v>
      </c>
      <c r="F3093" s="47">
        <v>11.6</v>
      </c>
      <c r="G3093" s="47">
        <v>55.6</v>
      </c>
    </row>
    <row r="3094" spans="1:7" x14ac:dyDescent="0.25">
      <c r="A3094" s="47">
        <v>2015</v>
      </c>
      <c r="B3094" s="12" t="s">
        <v>143</v>
      </c>
      <c r="C3094" s="12" t="s">
        <v>812</v>
      </c>
      <c r="D3094" s="13">
        <v>29906</v>
      </c>
      <c r="E3094" s="14">
        <v>1.91</v>
      </c>
    </row>
    <row r="3095" spans="1:7" x14ac:dyDescent="0.25">
      <c r="A3095" s="47">
        <v>2016</v>
      </c>
      <c r="B3095" s="12" t="s">
        <v>143</v>
      </c>
      <c r="C3095" s="12" t="s">
        <v>812</v>
      </c>
      <c r="D3095" s="13">
        <v>30119</v>
      </c>
      <c r="E3095" s="14">
        <v>1.91</v>
      </c>
    </row>
    <row r="3096" spans="1:7" x14ac:dyDescent="0.25">
      <c r="A3096" s="47">
        <v>2017</v>
      </c>
      <c r="B3096" s="12" t="s">
        <v>143</v>
      </c>
      <c r="C3096" s="12" t="s">
        <v>812</v>
      </c>
      <c r="D3096" s="7">
        <v>29229</v>
      </c>
      <c r="E3096" s="8">
        <v>1.85</v>
      </c>
      <c r="F3096" s="57"/>
      <c r="G3096" s="58"/>
    </row>
    <row r="3097" spans="1:7" x14ac:dyDescent="0.25">
      <c r="A3097" s="47">
        <v>2018</v>
      </c>
      <c r="B3097" s="2" t="s">
        <v>143</v>
      </c>
      <c r="C3097" s="2" t="s">
        <v>144</v>
      </c>
      <c r="D3097" s="7">
        <v>28399</v>
      </c>
      <c r="E3097" s="8">
        <v>1.79</v>
      </c>
      <c r="F3097" s="57"/>
      <c r="G3097" s="58"/>
    </row>
    <row r="3098" spans="1:7" x14ac:dyDescent="0.25">
      <c r="A3098" s="47">
        <v>2019</v>
      </c>
      <c r="B3098" s="2" t="s">
        <v>143</v>
      </c>
      <c r="C3098" s="2" t="s">
        <v>756</v>
      </c>
      <c r="D3098" s="7">
        <v>27532</v>
      </c>
      <c r="E3098" s="8">
        <v>1.73</v>
      </c>
      <c r="G3098" s="58"/>
    </row>
    <row r="3099" spans="1:7" x14ac:dyDescent="0.25">
      <c r="A3099" s="47">
        <v>2020</v>
      </c>
      <c r="B3099" s="2" t="s">
        <v>143</v>
      </c>
      <c r="C3099" s="2" t="s">
        <v>756</v>
      </c>
      <c r="D3099" s="3">
        <v>26207</v>
      </c>
      <c r="E3099" s="4">
        <v>1.64</v>
      </c>
      <c r="F3099" s="57"/>
      <c r="G3099" s="58"/>
    </row>
    <row r="3100" spans="1:7" x14ac:dyDescent="0.25">
      <c r="A3100" s="47">
        <v>2021</v>
      </c>
      <c r="B3100" s="12" t="s">
        <v>143</v>
      </c>
      <c r="C3100" s="12" t="s">
        <v>756</v>
      </c>
      <c r="D3100" s="13">
        <v>26438</v>
      </c>
      <c r="E3100" s="14">
        <v>1.61</v>
      </c>
      <c r="F3100" s="57"/>
      <c r="G3100" s="58"/>
    </row>
    <row r="3101" spans="1:7" x14ac:dyDescent="0.25">
      <c r="A3101" s="47">
        <v>2022</v>
      </c>
      <c r="B3101" s="5" t="s">
        <v>143</v>
      </c>
      <c r="C3101" s="5" t="s">
        <v>756</v>
      </c>
      <c r="D3101" s="3">
        <v>25594</v>
      </c>
      <c r="E3101" s="72">
        <v>1.55</v>
      </c>
      <c r="F3101" s="5"/>
      <c r="G3101" s="73"/>
    </row>
    <row r="3102" spans="1:7" x14ac:dyDescent="0.25">
      <c r="A3102" s="47">
        <v>2023</v>
      </c>
      <c r="B3102" s="47" t="s">
        <v>143</v>
      </c>
      <c r="C3102" s="47" t="s">
        <v>144</v>
      </c>
      <c r="D3102" s="58">
        <v>25053</v>
      </c>
      <c r="E3102" s="47">
        <v>1.5</v>
      </c>
      <c r="F3102" s="47">
        <v>10.4</v>
      </c>
      <c r="G3102" s="47">
        <v>51</v>
      </c>
    </row>
    <row r="3103" spans="1:7" x14ac:dyDescent="0.25">
      <c r="A3103" s="47">
        <v>2015</v>
      </c>
      <c r="B3103" s="12" t="s">
        <v>29</v>
      </c>
      <c r="C3103" s="12" t="s">
        <v>804</v>
      </c>
      <c r="D3103" s="13">
        <v>12286</v>
      </c>
      <c r="E3103" s="14">
        <v>1.63</v>
      </c>
    </row>
    <row r="3104" spans="1:7" x14ac:dyDescent="0.25">
      <c r="A3104" s="47">
        <v>2016</v>
      </c>
      <c r="B3104" s="12" t="s">
        <v>29</v>
      </c>
      <c r="C3104" s="12" t="s">
        <v>804</v>
      </c>
      <c r="D3104" s="13">
        <v>12606</v>
      </c>
      <c r="E3104" s="14">
        <v>1.66</v>
      </c>
    </row>
    <row r="3105" spans="1:7" x14ac:dyDescent="0.25">
      <c r="A3105" s="47">
        <v>2017</v>
      </c>
      <c r="B3105" s="12" t="s">
        <v>29</v>
      </c>
      <c r="C3105" s="12" t="s">
        <v>804</v>
      </c>
      <c r="D3105" s="7">
        <v>12025</v>
      </c>
      <c r="E3105" s="8">
        <v>1.57</v>
      </c>
      <c r="F3105" s="57"/>
      <c r="G3105" s="58"/>
    </row>
    <row r="3106" spans="1:7" x14ac:dyDescent="0.25">
      <c r="A3106" s="47">
        <v>2018</v>
      </c>
      <c r="B3106" s="2" t="s">
        <v>29</v>
      </c>
      <c r="C3106" s="2" t="s">
        <v>792</v>
      </c>
      <c r="D3106" s="7">
        <v>11688</v>
      </c>
      <c r="E3106" s="8">
        <v>1.51</v>
      </c>
      <c r="F3106" s="57"/>
      <c r="G3106" s="58"/>
    </row>
    <row r="3107" spans="1:7" x14ac:dyDescent="0.25">
      <c r="A3107" s="47">
        <v>2019</v>
      </c>
      <c r="B3107" s="2" t="s">
        <v>29</v>
      </c>
      <c r="C3107" s="2" t="s">
        <v>30</v>
      </c>
      <c r="D3107" s="7">
        <v>11302</v>
      </c>
      <c r="E3107" s="8">
        <v>1.45</v>
      </c>
      <c r="G3107" s="58"/>
    </row>
    <row r="3108" spans="1:7" x14ac:dyDescent="0.25">
      <c r="A3108" s="47">
        <v>2020</v>
      </c>
      <c r="B3108" s="2" t="s">
        <v>29</v>
      </c>
      <c r="C3108" s="2" t="s">
        <v>30</v>
      </c>
      <c r="D3108" s="3">
        <v>10989</v>
      </c>
      <c r="E3108" s="4">
        <v>1.4</v>
      </c>
      <c r="F3108" s="57"/>
      <c r="G3108" s="58"/>
    </row>
    <row r="3109" spans="1:7" x14ac:dyDescent="0.25">
      <c r="A3109" s="47">
        <v>2021</v>
      </c>
      <c r="B3109" s="12" t="s">
        <v>29</v>
      </c>
      <c r="C3109" s="12" t="s">
        <v>30</v>
      </c>
      <c r="D3109" s="13">
        <v>11115</v>
      </c>
      <c r="E3109" s="14">
        <v>1.47</v>
      </c>
      <c r="F3109" s="57"/>
      <c r="G3109" s="58"/>
    </row>
    <row r="3110" spans="1:7" x14ac:dyDescent="0.25">
      <c r="A3110" s="47">
        <v>2022</v>
      </c>
      <c r="B3110" s="5" t="s">
        <v>29</v>
      </c>
      <c r="C3110" s="5" t="s">
        <v>30</v>
      </c>
      <c r="D3110" s="3">
        <v>10847</v>
      </c>
      <c r="E3110" s="72">
        <v>1.41</v>
      </c>
      <c r="F3110" s="5"/>
      <c r="G3110" s="73"/>
    </row>
    <row r="3111" spans="1:7" x14ac:dyDescent="0.25">
      <c r="A3111" s="47">
        <v>2023</v>
      </c>
      <c r="B3111" s="47" t="s">
        <v>29</v>
      </c>
      <c r="C3111" s="47" t="s">
        <v>30</v>
      </c>
      <c r="D3111" s="58">
        <v>10673</v>
      </c>
      <c r="E3111" s="47">
        <v>1.37</v>
      </c>
      <c r="F3111" s="47">
        <v>9.3000000000000007</v>
      </c>
      <c r="G3111" s="47">
        <v>46.7</v>
      </c>
    </row>
    <row r="3112" spans="1:7" x14ac:dyDescent="0.25">
      <c r="A3112" s="47">
        <v>2015</v>
      </c>
      <c r="B3112" s="12" t="s">
        <v>13</v>
      </c>
      <c r="C3112" s="12" t="s">
        <v>14</v>
      </c>
      <c r="D3112" s="13">
        <v>28400</v>
      </c>
      <c r="E3112" s="14">
        <v>1.71</v>
      </c>
    </row>
    <row r="3113" spans="1:7" x14ac:dyDescent="0.25">
      <c r="A3113" s="47">
        <v>2016</v>
      </c>
      <c r="B3113" s="12" t="s">
        <v>13</v>
      </c>
      <c r="C3113" s="12" t="s">
        <v>14</v>
      </c>
      <c r="D3113" s="13">
        <v>28574</v>
      </c>
      <c r="E3113" s="14">
        <v>1.72</v>
      </c>
    </row>
    <row r="3114" spans="1:7" x14ac:dyDescent="0.25">
      <c r="A3114" s="47">
        <v>2017</v>
      </c>
      <c r="B3114" s="12" t="s">
        <v>13</v>
      </c>
      <c r="C3114" s="12" t="s">
        <v>14</v>
      </c>
      <c r="D3114" s="7">
        <v>27488</v>
      </c>
      <c r="E3114" s="8">
        <v>1.64</v>
      </c>
      <c r="F3114" s="57"/>
      <c r="G3114" s="58"/>
    </row>
    <row r="3115" spans="1:7" x14ac:dyDescent="0.25">
      <c r="A3115" s="47">
        <v>2018</v>
      </c>
      <c r="B3115" s="2" t="s">
        <v>13</v>
      </c>
      <c r="C3115" s="2" t="s">
        <v>14</v>
      </c>
      <c r="D3115" s="7">
        <v>26684</v>
      </c>
      <c r="E3115" s="8">
        <v>1.58</v>
      </c>
      <c r="F3115" s="57"/>
      <c r="G3115" s="58"/>
    </row>
    <row r="3116" spans="1:7" x14ac:dyDescent="0.25">
      <c r="A3116" s="47">
        <v>2019</v>
      </c>
      <c r="B3116" s="2" t="s">
        <v>13</v>
      </c>
      <c r="C3116" s="2" t="s">
        <v>14</v>
      </c>
      <c r="D3116" s="7">
        <v>25742</v>
      </c>
      <c r="E3116" s="8">
        <v>1.52</v>
      </c>
      <c r="G3116" s="58"/>
    </row>
    <row r="3117" spans="1:7" x14ac:dyDescent="0.25">
      <c r="A3117" s="47">
        <v>2020</v>
      </c>
      <c r="B3117" s="2" t="s">
        <v>13</v>
      </c>
      <c r="C3117" s="2" t="s">
        <v>14</v>
      </c>
      <c r="D3117" s="3">
        <v>24915</v>
      </c>
      <c r="E3117" s="4">
        <v>1.47</v>
      </c>
      <c r="F3117" s="57"/>
      <c r="G3117" s="58"/>
    </row>
    <row r="3118" spans="1:7" x14ac:dyDescent="0.25">
      <c r="A3118" s="47">
        <v>2021</v>
      </c>
      <c r="B3118" s="12" t="s">
        <v>13</v>
      </c>
      <c r="C3118" s="12" t="s">
        <v>14</v>
      </c>
      <c r="D3118" s="13">
        <v>25153</v>
      </c>
      <c r="E3118" s="14">
        <v>1.52</v>
      </c>
      <c r="F3118" s="57"/>
      <c r="G3118" s="58"/>
    </row>
    <row r="3119" spans="1:7" x14ac:dyDescent="0.25">
      <c r="A3119" s="47">
        <v>2022</v>
      </c>
      <c r="B3119" s="5" t="s">
        <v>13</v>
      </c>
      <c r="C3119" s="5" t="s">
        <v>14</v>
      </c>
      <c r="D3119" s="3">
        <v>24701</v>
      </c>
      <c r="E3119" s="72">
        <v>1.47</v>
      </c>
      <c r="F3119" s="5"/>
      <c r="G3119" s="73"/>
    </row>
    <row r="3120" spans="1:7" x14ac:dyDescent="0.25">
      <c r="A3120" s="47">
        <v>2023</v>
      </c>
      <c r="B3120" s="47" t="s">
        <v>13</v>
      </c>
      <c r="C3120" s="47" t="s">
        <v>14</v>
      </c>
      <c r="D3120" s="58">
        <v>24573</v>
      </c>
      <c r="E3120" s="47">
        <v>1.43</v>
      </c>
      <c r="F3120" s="47">
        <v>9.1</v>
      </c>
      <c r="G3120" s="47">
        <v>48.5</v>
      </c>
    </row>
    <row r="3121" spans="1:7" x14ac:dyDescent="0.25">
      <c r="A3121" s="47">
        <v>2015</v>
      </c>
      <c r="B3121" s="12" t="s">
        <v>41</v>
      </c>
      <c r="C3121" s="12" t="s">
        <v>805</v>
      </c>
      <c r="D3121" s="13">
        <v>85838</v>
      </c>
      <c r="E3121" s="14">
        <v>1.86</v>
      </c>
    </row>
    <row r="3122" spans="1:7" x14ac:dyDescent="0.25">
      <c r="A3122" s="47">
        <v>2016</v>
      </c>
      <c r="B3122" s="12" t="s">
        <v>41</v>
      </c>
      <c r="C3122" s="12" t="s">
        <v>805</v>
      </c>
      <c r="D3122" s="13">
        <v>86069</v>
      </c>
      <c r="E3122" s="14">
        <v>1.85</v>
      </c>
    </row>
    <row r="3123" spans="1:7" x14ac:dyDescent="0.25">
      <c r="A3123" s="47">
        <v>2017</v>
      </c>
      <c r="B3123" s="12" t="s">
        <v>41</v>
      </c>
      <c r="C3123" s="12" t="s">
        <v>805</v>
      </c>
      <c r="D3123" s="7">
        <v>83822</v>
      </c>
      <c r="E3123" s="8">
        <v>1.79</v>
      </c>
      <c r="F3123" s="57"/>
      <c r="G3123" s="58"/>
    </row>
    <row r="3124" spans="1:7" x14ac:dyDescent="0.25">
      <c r="A3124" s="47">
        <v>2018</v>
      </c>
      <c r="B3124" s="2" t="s">
        <v>41</v>
      </c>
      <c r="C3124" s="2" t="s">
        <v>42</v>
      </c>
      <c r="D3124" s="7">
        <v>81195</v>
      </c>
      <c r="E3124" s="8">
        <v>1.73</v>
      </c>
      <c r="F3124" s="57"/>
      <c r="G3124" s="58"/>
    </row>
    <row r="3125" spans="1:7" x14ac:dyDescent="0.25">
      <c r="A3125" s="47">
        <v>2019</v>
      </c>
      <c r="B3125" s="2" t="s">
        <v>41</v>
      </c>
      <c r="C3125" s="2" t="s">
        <v>42</v>
      </c>
      <c r="D3125" s="7">
        <v>80020</v>
      </c>
      <c r="E3125" s="8">
        <v>1.69</v>
      </c>
      <c r="G3125" s="58"/>
    </row>
    <row r="3126" spans="1:7" x14ac:dyDescent="0.25">
      <c r="A3126" s="47">
        <v>2020</v>
      </c>
      <c r="B3126" s="2" t="s">
        <v>41</v>
      </c>
      <c r="C3126" s="2" t="s">
        <v>42</v>
      </c>
      <c r="D3126" s="3">
        <v>76329</v>
      </c>
      <c r="E3126" s="4">
        <v>1.61</v>
      </c>
      <c r="F3126" s="57"/>
      <c r="G3126" s="58"/>
    </row>
    <row r="3127" spans="1:7" x14ac:dyDescent="0.25">
      <c r="A3127" s="47">
        <v>2021</v>
      </c>
      <c r="B3127" s="12" t="s">
        <v>41</v>
      </c>
      <c r="C3127" s="12" t="s">
        <v>42</v>
      </c>
      <c r="D3127" s="13">
        <v>78127</v>
      </c>
      <c r="E3127" s="14">
        <v>1.59</v>
      </c>
      <c r="F3127" s="57"/>
      <c r="G3127" s="58"/>
    </row>
    <row r="3128" spans="1:7" x14ac:dyDescent="0.25">
      <c r="A3128" s="47">
        <v>2022</v>
      </c>
      <c r="B3128" s="5" t="s">
        <v>41</v>
      </c>
      <c r="C3128" s="5" t="s">
        <v>42</v>
      </c>
      <c r="D3128" s="3">
        <v>76399</v>
      </c>
      <c r="E3128" s="72">
        <v>1.53</v>
      </c>
      <c r="F3128" s="5"/>
      <c r="G3128" s="73"/>
    </row>
    <row r="3129" spans="1:7" x14ac:dyDescent="0.25">
      <c r="A3129" s="47">
        <v>2023</v>
      </c>
      <c r="B3129" s="47" t="s">
        <v>41</v>
      </c>
      <c r="C3129" s="47" t="s">
        <v>42</v>
      </c>
      <c r="D3129" s="58">
        <v>73741</v>
      </c>
      <c r="E3129" s="47">
        <v>1.46</v>
      </c>
      <c r="F3129" s="47">
        <v>9.6999999999999993</v>
      </c>
      <c r="G3129" s="47">
        <v>50</v>
      </c>
    </row>
    <row r="3130" spans="1:7" x14ac:dyDescent="0.25">
      <c r="A3130" s="47">
        <v>2015</v>
      </c>
      <c r="B3130" s="12" t="s">
        <v>119</v>
      </c>
      <c r="C3130" s="12" t="s">
        <v>120</v>
      </c>
      <c r="D3130" s="13">
        <v>63858</v>
      </c>
      <c r="E3130" s="14">
        <v>1.83</v>
      </c>
    </row>
    <row r="3131" spans="1:7" x14ac:dyDescent="0.25">
      <c r="A3131" s="47">
        <v>2016</v>
      </c>
      <c r="B3131" s="12" t="s">
        <v>119</v>
      </c>
      <c r="C3131" s="12" t="s">
        <v>120</v>
      </c>
      <c r="D3131" s="13">
        <v>63823</v>
      </c>
      <c r="E3131" s="14">
        <v>1.82</v>
      </c>
    </row>
    <row r="3132" spans="1:7" x14ac:dyDescent="0.25">
      <c r="A3132" s="47">
        <v>2017</v>
      </c>
      <c r="B3132" s="12" t="s">
        <v>119</v>
      </c>
      <c r="C3132" s="12" t="s">
        <v>120</v>
      </c>
      <c r="D3132" s="7">
        <v>62088</v>
      </c>
      <c r="E3132" s="8">
        <v>1.76</v>
      </c>
      <c r="F3132" s="57"/>
      <c r="G3132" s="58"/>
    </row>
    <row r="3133" spans="1:7" x14ac:dyDescent="0.25">
      <c r="A3133" s="47">
        <v>2018</v>
      </c>
      <c r="B3133" s="2" t="s">
        <v>119</v>
      </c>
      <c r="C3133" s="2" t="s">
        <v>120</v>
      </c>
      <c r="D3133" s="7">
        <v>59984</v>
      </c>
      <c r="E3133" s="8">
        <v>1.69</v>
      </c>
      <c r="F3133" s="57"/>
      <c r="G3133" s="58"/>
    </row>
    <row r="3134" spans="1:7" x14ac:dyDescent="0.25">
      <c r="A3134" s="47">
        <v>2019</v>
      </c>
      <c r="B3134" s="2" t="s">
        <v>119</v>
      </c>
      <c r="C3134" s="2" t="s">
        <v>120</v>
      </c>
      <c r="D3134" s="7">
        <v>58281</v>
      </c>
      <c r="E3134" s="8">
        <v>1.64</v>
      </c>
      <c r="G3134" s="58"/>
    </row>
    <row r="3135" spans="1:7" x14ac:dyDescent="0.25">
      <c r="A3135" s="47">
        <v>2020</v>
      </c>
      <c r="B3135" s="2" t="s">
        <v>119</v>
      </c>
      <c r="C3135" s="2" t="s">
        <v>120</v>
      </c>
      <c r="D3135" s="3">
        <v>55916</v>
      </c>
      <c r="E3135" s="4">
        <v>1.56</v>
      </c>
      <c r="F3135" s="57"/>
      <c r="G3135" s="58"/>
    </row>
    <row r="3136" spans="1:7" x14ac:dyDescent="0.25">
      <c r="A3136" s="47">
        <v>2021</v>
      </c>
      <c r="B3136" s="12" t="s">
        <v>119</v>
      </c>
      <c r="C3136" s="12" t="s">
        <v>120</v>
      </c>
      <c r="D3136" s="13">
        <v>56377</v>
      </c>
      <c r="E3136" s="14">
        <v>1.57</v>
      </c>
      <c r="F3136" s="57"/>
      <c r="G3136" s="58"/>
    </row>
    <row r="3137" spans="1:7" x14ac:dyDescent="0.25">
      <c r="A3137" s="47">
        <v>2022</v>
      </c>
      <c r="B3137" s="5" t="s">
        <v>119</v>
      </c>
      <c r="C3137" s="5" t="s">
        <v>120</v>
      </c>
      <c r="D3137" s="3">
        <v>55203</v>
      </c>
      <c r="E3137" s="72">
        <v>1.52</v>
      </c>
      <c r="F3137" s="5"/>
      <c r="G3137" s="73"/>
    </row>
    <row r="3138" spans="1:7" x14ac:dyDescent="0.25">
      <c r="A3138" s="47">
        <v>2023</v>
      </c>
      <c r="B3138" s="47" t="s">
        <v>119</v>
      </c>
      <c r="C3138" s="47" t="s">
        <v>120</v>
      </c>
      <c r="D3138" s="58">
        <v>53991</v>
      </c>
      <c r="E3138" s="47">
        <v>1.47</v>
      </c>
      <c r="F3138" s="47">
        <v>9.6999999999999993</v>
      </c>
      <c r="G3138" s="47">
        <v>50.1</v>
      </c>
    </row>
    <row r="3139" spans="1:7" x14ac:dyDescent="0.25">
      <c r="A3139" s="47">
        <v>2015</v>
      </c>
      <c r="B3139" s="12" t="s">
        <v>155</v>
      </c>
      <c r="C3139" s="12" t="s">
        <v>156</v>
      </c>
      <c r="D3139" s="13">
        <v>53641</v>
      </c>
      <c r="E3139" s="14">
        <v>1.84</v>
      </c>
    </row>
    <row r="3140" spans="1:7" x14ac:dyDescent="0.25">
      <c r="A3140" s="47">
        <v>2016</v>
      </c>
      <c r="B3140" s="12" t="s">
        <v>155</v>
      </c>
      <c r="C3140" s="12" t="s">
        <v>156</v>
      </c>
      <c r="D3140" s="13">
        <v>53299</v>
      </c>
      <c r="E3140" s="14">
        <v>1.82</v>
      </c>
    </row>
    <row r="3141" spans="1:7" x14ac:dyDescent="0.25">
      <c r="A3141" s="47">
        <v>2017</v>
      </c>
      <c r="B3141" s="12" t="s">
        <v>155</v>
      </c>
      <c r="C3141" s="12" t="s">
        <v>156</v>
      </c>
      <c r="D3141" s="7">
        <v>52041</v>
      </c>
      <c r="E3141" s="8">
        <v>1.75</v>
      </c>
      <c r="F3141" s="57"/>
      <c r="G3141" s="58"/>
    </row>
    <row r="3142" spans="1:7" x14ac:dyDescent="0.25">
      <c r="A3142" s="47">
        <v>2018</v>
      </c>
      <c r="B3142" s="2" t="s">
        <v>155</v>
      </c>
      <c r="C3142" s="2" t="s">
        <v>156</v>
      </c>
      <c r="D3142" s="7">
        <v>50018</v>
      </c>
      <c r="E3142" s="8">
        <v>1.67</v>
      </c>
      <c r="F3142" s="57"/>
      <c r="G3142" s="58"/>
    </row>
    <row r="3143" spans="1:7" x14ac:dyDescent="0.25">
      <c r="A3143" s="47">
        <v>2019</v>
      </c>
      <c r="B3143" s="2" t="s">
        <v>155</v>
      </c>
      <c r="C3143" s="2" t="s">
        <v>156</v>
      </c>
      <c r="D3143" s="7">
        <v>48986</v>
      </c>
      <c r="E3143" s="8">
        <v>1.63</v>
      </c>
      <c r="G3143" s="58"/>
    </row>
    <row r="3144" spans="1:7" x14ac:dyDescent="0.25">
      <c r="A3144" s="47">
        <v>2020</v>
      </c>
      <c r="B3144" s="5" t="s">
        <v>155</v>
      </c>
      <c r="C3144" s="5" t="s">
        <v>156</v>
      </c>
      <c r="D3144" s="3">
        <v>46950</v>
      </c>
      <c r="E3144" s="4">
        <v>1.55</v>
      </c>
      <c r="F3144" s="57"/>
      <c r="G3144" s="58"/>
    </row>
    <row r="3145" spans="1:7" x14ac:dyDescent="0.25">
      <c r="A3145" s="47">
        <v>2021</v>
      </c>
      <c r="B3145" s="12" t="s">
        <v>155</v>
      </c>
      <c r="C3145" s="12" t="s">
        <v>156</v>
      </c>
      <c r="D3145" s="13">
        <v>47860</v>
      </c>
      <c r="E3145" s="14">
        <v>1.54</v>
      </c>
      <c r="F3145" s="57"/>
      <c r="G3145" s="58"/>
    </row>
    <row r="3146" spans="1:7" x14ac:dyDescent="0.25">
      <c r="A3146" s="47">
        <v>2022</v>
      </c>
      <c r="B3146" s="5" t="s">
        <v>155</v>
      </c>
      <c r="C3146" s="5" t="s">
        <v>156</v>
      </c>
      <c r="D3146" s="3">
        <v>46849</v>
      </c>
      <c r="E3146" s="72">
        <v>1.49</v>
      </c>
      <c r="F3146" s="5"/>
      <c r="G3146" s="73"/>
    </row>
    <row r="3147" spans="1:7" x14ac:dyDescent="0.25">
      <c r="A3147" s="47">
        <v>2023</v>
      </c>
      <c r="B3147" s="47" t="s">
        <v>155</v>
      </c>
      <c r="C3147" s="47" t="s">
        <v>156</v>
      </c>
      <c r="D3147" s="58">
        <v>45960</v>
      </c>
      <c r="E3147" s="47">
        <v>1.44</v>
      </c>
      <c r="F3147" s="47">
        <v>9.1999999999999993</v>
      </c>
      <c r="G3147" s="47">
        <v>48.9</v>
      </c>
    </row>
    <row r="3148" spans="1:7" x14ac:dyDescent="0.25">
      <c r="A3148" s="47">
        <v>2015</v>
      </c>
      <c r="B3148" s="12" t="s">
        <v>235</v>
      </c>
      <c r="C3148" s="12" t="s">
        <v>236</v>
      </c>
      <c r="D3148" s="13">
        <v>69806</v>
      </c>
      <c r="E3148" s="14">
        <v>1.9</v>
      </c>
    </row>
    <row r="3149" spans="1:7" x14ac:dyDescent="0.25">
      <c r="A3149" s="47">
        <v>2016</v>
      </c>
      <c r="B3149" s="12" t="s">
        <v>235</v>
      </c>
      <c r="C3149" s="12" t="s">
        <v>236</v>
      </c>
      <c r="D3149" s="13">
        <v>71041</v>
      </c>
      <c r="E3149" s="14">
        <v>1.91</v>
      </c>
    </row>
    <row r="3150" spans="1:7" x14ac:dyDescent="0.25">
      <c r="A3150" s="47">
        <v>2017</v>
      </c>
      <c r="B3150" s="12" t="s">
        <v>235</v>
      </c>
      <c r="C3150" s="12" t="s">
        <v>236</v>
      </c>
      <c r="D3150" s="7">
        <v>69331</v>
      </c>
      <c r="E3150" s="8">
        <v>1.83</v>
      </c>
      <c r="F3150" s="57"/>
      <c r="G3150" s="58"/>
    </row>
    <row r="3151" spans="1:7" x14ac:dyDescent="0.25">
      <c r="A3151" s="47">
        <v>2018</v>
      </c>
      <c r="B3151" s="2" t="s">
        <v>235</v>
      </c>
      <c r="C3151" s="2" t="s">
        <v>236</v>
      </c>
      <c r="D3151" s="7">
        <v>67282</v>
      </c>
      <c r="E3151" s="8">
        <v>1.76</v>
      </c>
      <c r="F3151" s="57"/>
      <c r="G3151" s="58"/>
    </row>
    <row r="3152" spans="1:7" x14ac:dyDescent="0.25">
      <c r="A3152" s="47">
        <v>2019</v>
      </c>
      <c r="B3152" s="2" t="s">
        <v>235</v>
      </c>
      <c r="C3152" s="2" t="s">
        <v>236</v>
      </c>
      <c r="D3152" s="7">
        <v>65982</v>
      </c>
      <c r="E3152" s="8">
        <v>1.72</v>
      </c>
      <c r="G3152" s="58"/>
    </row>
    <row r="3153" spans="1:7" x14ac:dyDescent="0.25">
      <c r="A3153" s="47">
        <v>2020</v>
      </c>
      <c r="B3153" s="2" t="s">
        <v>235</v>
      </c>
      <c r="C3153" s="2" t="s">
        <v>236</v>
      </c>
      <c r="D3153" s="3">
        <v>63748</v>
      </c>
      <c r="E3153" s="4">
        <v>1.65</v>
      </c>
      <c r="F3153" s="57"/>
      <c r="G3153" s="58"/>
    </row>
    <row r="3154" spans="1:7" x14ac:dyDescent="0.25">
      <c r="A3154" s="47">
        <v>2021</v>
      </c>
      <c r="B3154" s="12" t="s">
        <v>235</v>
      </c>
      <c r="C3154" s="12" t="s">
        <v>236</v>
      </c>
      <c r="D3154" s="13">
        <v>63846</v>
      </c>
      <c r="E3154" s="14">
        <v>1.65</v>
      </c>
      <c r="F3154" s="57"/>
      <c r="G3154" s="58"/>
    </row>
    <row r="3155" spans="1:7" x14ac:dyDescent="0.25">
      <c r="A3155" s="47">
        <v>2022</v>
      </c>
      <c r="B3155" s="5" t="s">
        <v>235</v>
      </c>
      <c r="C3155" s="5" t="s">
        <v>236</v>
      </c>
      <c r="D3155" s="3">
        <v>63368</v>
      </c>
      <c r="E3155" s="72">
        <v>1.62</v>
      </c>
      <c r="F3155" s="5"/>
      <c r="G3155" s="73"/>
    </row>
    <row r="3156" spans="1:7" x14ac:dyDescent="0.25">
      <c r="A3156" s="47">
        <v>2023</v>
      </c>
      <c r="B3156" s="47" t="s">
        <v>235</v>
      </c>
      <c r="C3156" s="47" t="s">
        <v>236</v>
      </c>
      <c r="D3156" s="58">
        <v>62126</v>
      </c>
      <c r="E3156" s="47">
        <v>1.58</v>
      </c>
      <c r="F3156" s="47">
        <v>10.199999999999999</v>
      </c>
      <c r="G3156" s="47">
        <v>53.4</v>
      </c>
    </row>
    <row r="3157" spans="1:7" x14ac:dyDescent="0.25">
      <c r="A3157" s="47">
        <v>2015</v>
      </c>
      <c r="B3157" s="12" t="s">
        <v>305</v>
      </c>
      <c r="C3157" s="12" t="s">
        <v>758</v>
      </c>
      <c r="D3157" s="13">
        <v>72505</v>
      </c>
      <c r="E3157" s="14">
        <v>1.92</v>
      </c>
    </row>
    <row r="3158" spans="1:7" x14ac:dyDescent="0.25">
      <c r="A3158" s="47">
        <v>2016</v>
      </c>
      <c r="B3158" s="12" t="s">
        <v>305</v>
      </c>
      <c r="C3158" s="12" t="s">
        <v>758</v>
      </c>
      <c r="D3158" s="13">
        <v>72250</v>
      </c>
      <c r="E3158" s="14">
        <v>1.91</v>
      </c>
    </row>
    <row r="3159" spans="1:7" x14ac:dyDescent="0.25">
      <c r="A3159" s="47">
        <v>2017</v>
      </c>
      <c r="B3159" s="12" t="s">
        <v>305</v>
      </c>
      <c r="C3159" s="12" t="s">
        <v>758</v>
      </c>
      <c r="D3159" s="7">
        <v>70725</v>
      </c>
      <c r="E3159" s="8">
        <v>1.86</v>
      </c>
      <c r="F3159" s="57"/>
      <c r="G3159" s="58"/>
    </row>
    <row r="3160" spans="1:7" x14ac:dyDescent="0.25">
      <c r="A3160" s="47">
        <v>2018</v>
      </c>
      <c r="B3160" s="2" t="s">
        <v>305</v>
      </c>
      <c r="C3160" s="2" t="s">
        <v>758</v>
      </c>
      <c r="D3160" s="7">
        <v>68881</v>
      </c>
      <c r="E3160" s="8">
        <v>1.81</v>
      </c>
      <c r="F3160" s="57"/>
      <c r="G3160" s="58"/>
    </row>
    <row r="3161" spans="1:7" x14ac:dyDescent="0.25">
      <c r="A3161" s="47">
        <v>2019</v>
      </c>
      <c r="B3161" s="2" t="s">
        <v>305</v>
      </c>
      <c r="C3161" s="2" t="s">
        <v>758</v>
      </c>
      <c r="D3161" s="7">
        <v>67409</v>
      </c>
      <c r="E3161" s="8">
        <v>1.77</v>
      </c>
      <c r="G3161" s="58"/>
    </row>
    <row r="3162" spans="1:7" x14ac:dyDescent="0.25">
      <c r="A3162" s="47">
        <v>2020</v>
      </c>
      <c r="B3162" s="2" t="s">
        <v>305</v>
      </c>
      <c r="C3162" s="2" t="s">
        <v>758</v>
      </c>
      <c r="D3162" s="3">
        <v>64313</v>
      </c>
      <c r="E3162" s="4">
        <v>1.69</v>
      </c>
      <c r="F3162" s="57"/>
      <c r="G3162" s="58"/>
    </row>
    <row r="3163" spans="1:7" x14ac:dyDescent="0.25">
      <c r="A3163" s="47">
        <v>2021</v>
      </c>
      <c r="B3163" s="12" t="s">
        <v>305</v>
      </c>
      <c r="C3163" s="12" t="s">
        <v>758</v>
      </c>
      <c r="D3163" s="13">
        <v>67054</v>
      </c>
      <c r="E3163" s="14">
        <v>1.65</v>
      </c>
      <c r="F3163" s="57"/>
      <c r="G3163" s="58"/>
    </row>
    <row r="3164" spans="1:7" x14ac:dyDescent="0.25">
      <c r="A3164" s="47">
        <v>2022</v>
      </c>
      <c r="B3164" s="5" t="s">
        <v>305</v>
      </c>
      <c r="C3164" s="5" t="s">
        <v>758</v>
      </c>
      <c r="D3164" s="3">
        <v>64294</v>
      </c>
      <c r="E3164" s="72">
        <v>1.58</v>
      </c>
      <c r="F3164" s="5"/>
      <c r="G3164" s="73"/>
    </row>
    <row r="3165" spans="1:7" x14ac:dyDescent="0.25">
      <c r="A3165" s="47">
        <v>2023</v>
      </c>
      <c r="B3165" s="47" t="s">
        <v>305</v>
      </c>
      <c r="C3165" s="47" t="s">
        <v>306</v>
      </c>
      <c r="D3165" s="58">
        <v>63190</v>
      </c>
      <c r="E3165" s="47">
        <v>1.53</v>
      </c>
      <c r="F3165" s="47">
        <v>9.8000000000000007</v>
      </c>
      <c r="G3165" s="47">
        <v>52.7</v>
      </c>
    </row>
    <row r="3166" spans="1:7" x14ac:dyDescent="0.25">
      <c r="A3166" s="47">
        <v>2015</v>
      </c>
      <c r="B3166" s="12" t="s">
        <v>407</v>
      </c>
      <c r="C3166" s="12" t="s">
        <v>408</v>
      </c>
      <c r="D3166" s="13">
        <v>129615</v>
      </c>
      <c r="E3166" s="14">
        <v>1.73</v>
      </c>
    </row>
    <row r="3167" spans="1:7" x14ac:dyDescent="0.25">
      <c r="A3167" s="47">
        <v>2016</v>
      </c>
      <c r="B3167" s="12" t="s">
        <v>407</v>
      </c>
      <c r="C3167" s="12" t="s">
        <v>408</v>
      </c>
      <c r="D3167" s="13">
        <v>128803</v>
      </c>
      <c r="E3167" s="14">
        <v>1.72</v>
      </c>
    </row>
    <row r="3168" spans="1:7" x14ac:dyDescent="0.25">
      <c r="A3168" s="47">
        <v>2017</v>
      </c>
      <c r="B3168" s="12" t="s">
        <v>407</v>
      </c>
      <c r="C3168" s="12" t="s">
        <v>408</v>
      </c>
      <c r="D3168" s="7">
        <v>126308</v>
      </c>
      <c r="E3168" s="8">
        <v>1.7</v>
      </c>
    </row>
    <row r="3169" spans="1:7" x14ac:dyDescent="0.25">
      <c r="A3169" s="47">
        <v>2018</v>
      </c>
      <c r="B3169" s="2" t="s">
        <v>407</v>
      </c>
      <c r="C3169" s="2" t="s">
        <v>408</v>
      </c>
      <c r="D3169" s="7">
        <v>120673</v>
      </c>
      <c r="E3169" s="8">
        <v>1.63</v>
      </c>
      <c r="F3169" s="57"/>
      <c r="G3169" s="58"/>
    </row>
    <row r="3170" spans="1:7" x14ac:dyDescent="0.25">
      <c r="A3170" s="47">
        <v>2019</v>
      </c>
      <c r="B3170" s="2" t="s">
        <v>407</v>
      </c>
      <c r="C3170" s="2" t="s">
        <v>408</v>
      </c>
      <c r="D3170" s="7">
        <v>117897</v>
      </c>
      <c r="E3170" s="8">
        <v>1.6</v>
      </c>
      <c r="G3170" s="58"/>
    </row>
    <row r="3171" spans="1:7" x14ac:dyDescent="0.25">
      <c r="A3171" s="47">
        <v>2020</v>
      </c>
      <c r="B3171" s="2" t="s">
        <v>407</v>
      </c>
      <c r="C3171" s="2" t="s">
        <v>408</v>
      </c>
      <c r="D3171" s="3">
        <v>111688</v>
      </c>
      <c r="E3171" s="4">
        <v>1.54</v>
      </c>
      <c r="F3171" s="57"/>
      <c r="G3171" s="58"/>
    </row>
    <row r="3172" spans="1:7" x14ac:dyDescent="0.25">
      <c r="A3172" s="47">
        <v>2021</v>
      </c>
      <c r="B3172" s="12" t="s">
        <v>407</v>
      </c>
      <c r="C3172" s="12" t="s">
        <v>408</v>
      </c>
      <c r="D3172" s="13">
        <v>110961</v>
      </c>
      <c r="E3172" s="14">
        <v>1.44</v>
      </c>
      <c r="F3172" s="57"/>
      <c r="G3172" s="58"/>
    </row>
    <row r="3173" spans="1:7" x14ac:dyDescent="0.25">
      <c r="A3173" s="47">
        <v>2022</v>
      </c>
      <c r="B3173" s="5" t="s">
        <v>407</v>
      </c>
      <c r="C3173" s="5" t="s">
        <v>408</v>
      </c>
      <c r="D3173" s="3">
        <v>106696</v>
      </c>
      <c r="E3173" s="72">
        <v>1.39</v>
      </c>
      <c r="F3173" s="5"/>
      <c r="G3173" s="73"/>
    </row>
    <row r="3174" spans="1:7" x14ac:dyDescent="0.25">
      <c r="A3174" s="47">
        <v>2023</v>
      </c>
      <c r="B3174" s="47" t="s">
        <v>407</v>
      </c>
      <c r="C3174" s="47" t="s">
        <v>408</v>
      </c>
      <c r="D3174" s="58">
        <v>104252</v>
      </c>
      <c r="E3174" s="47">
        <v>1.35</v>
      </c>
      <c r="F3174" s="47">
        <v>11.7</v>
      </c>
      <c r="G3174" s="47">
        <v>48.8</v>
      </c>
    </row>
    <row r="3175" spans="1:7" x14ac:dyDescent="0.25">
      <c r="A3175" s="47">
        <v>2015</v>
      </c>
      <c r="B3175" s="12" t="s">
        <v>479</v>
      </c>
      <c r="C3175" s="12" t="s">
        <v>480</v>
      </c>
      <c r="D3175" s="13">
        <v>102703</v>
      </c>
      <c r="E3175" s="14">
        <v>1.86</v>
      </c>
    </row>
    <row r="3176" spans="1:7" x14ac:dyDescent="0.25">
      <c r="A3176" s="47">
        <v>2016</v>
      </c>
      <c r="B3176" s="12" t="s">
        <v>479</v>
      </c>
      <c r="C3176" s="12" t="s">
        <v>480</v>
      </c>
      <c r="D3176" s="13">
        <v>101982</v>
      </c>
      <c r="E3176" s="14">
        <v>1.84</v>
      </c>
    </row>
    <row r="3177" spans="1:7" x14ac:dyDescent="0.25">
      <c r="A3177" s="47">
        <v>2017</v>
      </c>
      <c r="B3177" s="12" t="s">
        <v>479</v>
      </c>
      <c r="C3177" s="12" t="s">
        <v>480</v>
      </c>
      <c r="D3177" s="7">
        <v>99108</v>
      </c>
      <c r="E3177" s="8">
        <v>1.79</v>
      </c>
    </row>
    <row r="3178" spans="1:7" x14ac:dyDescent="0.25">
      <c r="A3178" s="47">
        <v>2018</v>
      </c>
      <c r="B3178" s="2" t="s">
        <v>479</v>
      </c>
      <c r="C3178" s="2" t="s">
        <v>480</v>
      </c>
      <c r="D3178" s="7">
        <v>96748</v>
      </c>
      <c r="E3178" s="8">
        <v>1.74</v>
      </c>
      <c r="F3178" s="57"/>
      <c r="G3178" s="58"/>
    </row>
    <row r="3179" spans="1:7" x14ac:dyDescent="0.25">
      <c r="A3179" s="47">
        <v>2019</v>
      </c>
      <c r="B3179" s="2" t="s">
        <v>479</v>
      </c>
      <c r="C3179" s="2" t="s">
        <v>480</v>
      </c>
      <c r="D3179" s="7">
        <v>93664</v>
      </c>
      <c r="E3179" s="8">
        <v>1.69</v>
      </c>
      <c r="G3179" s="58"/>
    </row>
    <row r="3180" spans="1:7" x14ac:dyDescent="0.25">
      <c r="A3180" s="47">
        <v>2020</v>
      </c>
      <c r="B3180" s="2" t="s">
        <v>479</v>
      </c>
      <c r="C3180" s="2" t="s">
        <v>480</v>
      </c>
      <c r="D3180" s="3">
        <v>90864</v>
      </c>
      <c r="E3180" s="4">
        <v>1.65</v>
      </c>
      <c r="F3180" s="57"/>
      <c r="G3180" s="58"/>
    </row>
    <row r="3181" spans="1:7" x14ac:dyDescent="0.25">
      <c r="A3181" s="47">
        <v>2021</v>
      </c>
      <c r="B3181" s="12" t="s">
        <v>479</v>
      </c>
      <c r="C3181" s="12" t="s">
        <v>480</v>
      </c>
      <c r="D3181" s="13">
        <v>94292</v>
      </c>
      <c r="E3181" s="14">
        <v>1.6</v>
      </c>
      <c r="F3181" s="57"/>
      <c r="G3181" s="58"/>
    </row>
    <row r="3182" spans="1:7" x14ac:dyDescent="0.25">
      <c r="A3182" s="47">
        <v>2022</v>
      </c>
      <c r="B3182" s="5" t="s">
        <v>479</v>
      </c>
      <c r="C3182" s="5" t="s">
        <v>480</v>
      </c>
      <c r="D3182" s="3">
        <v>90589</v>
      </c>
      <c r="E3182" s="72">
        <v>1.53</v>
      </c>
      <c r="F3182" s="5"/>
      <c r="G3182" s="73"/>
    </row>
    <row r="3183" spans="1:7" x14ac:dyDescent="0.25">
      <c r="A3183" s="47">
        <v>2023</v>
      </c>
      <c r="B3183" s="47" t="s">
        <v>479</v>
      </c>
      <c r="C3183" s="47" t="s">
        <v>480</v>
      </c>
      <c r="D3183" s="58">
        <v>88164</v>
      </c>
      <c r="E3183" s="47">
        <v>1.47</v>
      </c>
      <c r="F3183" s="47">
        <v>9.3000000000000007</v>
      </c>
      <c r="G3183" s="47">
        <v>49.9</v>
      </c>
    </row>
    <row r="3184" spans="1:7" x14ac:dyDescent="0.25">
      <c r="A3184" s="47">
        <v>2015</v>
      </c>
      <c r="B3184" s="12" t="s">
        <v>621</v>
      </c>
      <c r="C3184" s="12" t="s">
        <v>622</v>
      </c>
      <c r="D3184" s="13">
        <v>58033</v>
      </c>
      <c r="E3184" s="14">
        <v>1.82</v>
      </c>
    </row>
    <row r="3185" spans="1:7" x14ac:dyDescent="0.25">
      <c r="A3185" s="47">
        <v>2016</v>
      </c>
      <c r="B3185" s="12" t="s">
        <v>621</v>
      </c>
      <c r="C3185" s="12" t="s">
        <v>622</v>
      </c>
      <c r="D3185" s="13">
        <v>57316</v>
      </c>
      <c r="E3185" s="14">
        <v>1.79</v>
      </c>
    </row>
    <row r="3186" spans="1:7" x14ac:dyDescent="0.25">
      <c r="A3186" s="47">
        <v>2017</v>
      </c>
      <c r="B3186" s="12" t="s">
        <v>621</v>
      </c>
      <c r="C3186" s="12" t="s">
        <v>622</v>
      </c>
      <c r="D3186" s="7">
        <v>55883</v>
      </c>
      <c r="E3186" s="8">
        <v>1.73</v>
      </c>
    </row>
    <row r="3187" spans="1:7" x14ac:dyDescent="0.25">
      <c r="A3187" s="47">
        <v>2018</v>
      </c>
      <c r="B3187" s="2" t="s">
        <v>621</v>
      </c>
      <c r="C3187" s="2" t="s">
        <v>622</v>
      </c>
      <c r="D3187" s="7">
        <v>54186</v>
      </c>
      <c r="E3187" s="8">
        <v>1.66</v>
      </c>
      <c r="F3187" s="57"/>
      <c r="G3187" s="58"/>
    </row>
    <row r="3188" spans="1:7" x14ac:dyDescent="0.25">
      <c r="A3188" s="47">
        <v>2019</v>
      </c>
      <c r="B3188" s="2" t="s">
        <v>621</v>
      </c>
      <c r="C3188" s="2" t="s">
        <v>622</v>
      </c>
      <c r="D3188" s="7">
        <v>52524</v>
      </c>
      <c r="E3188" s="8">
        <v>1.61</v>
      </c>
      <c r="G3188" s="58"/>
    </row>
    <row r="3189" spans="1:7" x14ac:dyDescent="0.25">
      <c r="A3189" s="47">
        <v>2020</v>
      </c>
      <c r="B3189" s="2" t="s">
        <v>621</v>
      </c>
      <c r="C3189" s="2" t="s">
        <v>622</v>
      </c>
      <c r="D3189" s="3">
        <v>50472</v>
      </c>
      <c r="E3189" s="4">
        <v>1.54</v>
      </c>
      <c r="F3189" s="57"/>
      <c r="G3189" s="58"/>
    </row>
    <row r="3190" spans="1:7" x14ac:dyDescent="0.25">
      <c r="A3190" s="47">
        <v>2021</v>
      </c>
      <c r="B3190" s="12" t="s">
        <v>621</v>
      </c>
      <c r="C3190" s="12" t="s">
        <v>622</v>
      </c>
      <c r="D3190" s="13">
        <v>52278</v>
      </c>
      <c r="E3190" s="14">
        <v>1.51</v>
      </c>
      <c r="F3190" s="57"/>
      <c r="G3190" s="58"/>
    </row>
    <row r="3191" spans="1:7" x14ac:dyDescent="0.25">
      <c r="A3191" s="47">
        <v>2022</v>
      </c>
      <c r="B3191" s="5" t="s">
        <v>621</v>
      </c>
      <c r="C3191" s="5" t="s">
        <v>622</v>
      </c>
      <c r="D3191" s="3">
        <v>48947</v>
      </c>
      <c r="E3191" s="72">
        <v>1.4</v>
      </c>
      <c r="F3191" s="5"/>
      <c r="G3191" s="73"/>
    </row>
    <row r="3192" spans="1:7" x14ac:dyDescent="0.25">
      <c r="A3192" s="47">
        <v>2023</v>
      </c>
      <c r="B3192" s="47" t="s">
        <v>621</v>
      </c>
      <c r="C3192" s="47" t="s">
        <v>622</v>
      </c>
      <c r="D3192" s="58">
        <v>47564</v>
      </c>
      <c r="E3192" s="47">
        <v>1.35</v>
      </c>
      <c r="F3192" s="47">
        <v>8.1999999999999993</v>
      </c>
      <c r="G3192" s="47">
        <v>45.8</v>
      </c>
    </row>
    <row r="3193" spans="1:7" x14ac:dyDescent="0.25">
      <c r="A3193" s="47">
        <v>2015</v>
      </c>
      <c r="B3193" s="12" t="s">
        <v>409</v>
      </c>
      <c r="C3193" s="12" t="s">
        <v>410</v>
      </c>
      <c r="D3193" s="13">
        <v>51017</v>
      </c>
      <c r="E3193" s="14">
        <v>1.51</v>
      </c>
    </row>
    <row r="3194" spans="1:7" x14ac:dyDescent="0.25">
      <c r="A3194" s="47">
        <v>2016</v>
      </c>
      <c r="B3194" s="12" t="s">
        <v>409</v>
      </c>
      <c r="C3194" s="12" t="s">
        <v>410</v>
      </c>
      <c r="D3194" s="7">
        <v>50096</v>
      </c>
      <c r="E3194" s="8">
        <v>1.47</v>
      </c>
    </row>
    <row r="3195" spans="1:7" x14ac:dyDescent="0.25">
      <c r="A3195" s="47">
        <v>2017</v>
      </c>
      <c r="B3195" s="12" t="s">
        <v>409</v>
      </c>
      <c r="C3195" s="12" t="s">
        <v>410</v>
      </c>
      <c r="D3195" s="7">
        <v>49104</v>
      </c>
      <c r="E3195" s="8">
        <v>1.45</v>
      </c>
    </row>
    <row r="3196" spans="1:7" x14ac:dyDescent="0.25">
      <c r="A3196" s="47">
        <v>2018</v>
      </c>
      <c r="B3196" s="2" t="s">
        <v>409</v>
      </c>
      <c r="C3196" s="2" t="s">
        <v>410</v>
      </c>
      <c r="D3196" s="7">
        <v>47322</v>
      </c>
      <c r="E3196" s="8">
        <v>1.39</v>
      </c>
      <c r="F3196" s="57"/>
      <c r="G3196" s="58"/>
    </row>
    <row r="3197" spans="1:7" x14ac:dyDescent="0.25">
      <c r="A3197" s="47">
        <v>2019</v>
      </c>
      <c r="B3197" s="2" t="s">
        <v>409</v>
      </c>
      <c r="C3197" s="2" t="s">
        <v>410</v>
      </c>
      <c r="D3197" s="7">
        <v>45545</v>
      </c>
      <c r="E3197" s="8">
        <v>1.34</v>
      </c>
      <c r="G3197" s="58"/>
    </row>
    <row r="3198" spans="1:7" x14ac:dyDescent="0.25">
      <c r="A3198" s="47">
        <v>2020</v>
      </c>
      <c r="B3198" s="2" t="s">
        <v>409</v>
      </c>
      <c r="C3198" s="2" t="s">
        <v>410</v>
      </c>
      <c r="D3198" s="3">
        <v>42830</v>
      </c>
      <c r="E3198" s="4">
        <v>1.28</v>
      </c>
      <c r="F3198" s="57"/>
      <c r="G3198" s="58"/>
    </row>
    <row r="3199" spans="1:7" x14ac:dyDescent="0.25">
      <c r="A3199" s="47">
        <v>2021</v>
      </c>
      <c r="B3199" s="12" t="s">
        <v>409</v>
      </c>
      <c r="C3199" s="12" t="s">
        <v>410</v>
      </c>
      <c r="D3199" s="13">
        <v>43120</v>
      </c>
      <c r="E3199" s="14">
        <v>1.27</v>
      </c>
      <c r="F3199" s="57"/>
      <c r="G3199" s="58"/>
    </row>
    <row r="3200" spans="1:7" x14ac:dyDescent="0.25">
      <c r="A3200" s="47">
        <v>2022</v>
      </c>
      <c r="B3200" s="5" t="s">
        <v>409</v>
      </c>
      <c r="C3200" s="5" t="s">
        <v>410</v>
      </c>
      <c r="D3200" s="3">
        <v>40602</v>
      </c>
      <c r="E3200" s="72">
        <v>1.19</v>
      </c>
      <c r="F3200" s="5"/>
      <c r="G3200" s="73"/>
    </row>
    <row r="3201" spans="1:7" x14ac:dyDescent="0.25">
      <c r="A3201" s="47">
        <v>2023</v>
      </c>
      <c r="B3201" s="47" t="s">
        <v>409</v>
      </c>
      <c r="C3201" s="47" t="s">
        <v>410</v>
      </c>
      <c r="D3201" s="58">
        <v>39621</v>
      </c>
      <c r="E3201" s="47">
        <v>1.1499999999999999</v>
      </c>
      <c r="F3201" s="47">
        <v>11.4</v>
      </c>
      <c r="G3201" s="47">
        <v>41.4</v>
      </c>
    </row>
    <row r="3202" spans="1:7" x14ac:dyDescent="0.25">
      <c r="A3202" s="47">
        <v>2015</v>
      </c>
      <c r="B3202" s="12" t="s">
        <v>439</v>
      </c>
      <c r="C3202" s="12" t="s">
        <v>440</v>
      </c>
      <c r="D3202" s="13">
        <v>78598</v>
      </c>
      <c r="E3202" s="14">
        <v>1.96</v>
      </c>
    </row>
    <row r="3203" spans="1:7" x14ac:dyDescent="0.25">
      <c r="A3203" s="47">
        <v>2016</v>
      </c>
      <c r="B3203" s="12" t="s">
        <v>439</v>
      </c>
      <c r="C3203" s="12" t="s">
        <v>440</v>
      </c>
      <c r="D3203" s="7">
        <v>78707</v>
      </c>
      <c r="E3203" s="8">
        <v>1.96</v>
      </c>
    </row>
    <row r="3204" spans="1:7" x14ac:dyDescent="0.25">
      <c r="A3204" s="47">
        <v>2017</v>
      </c>
      <c r="B3204" s="12" t="s">
        <v>439</v>
      </c>
      <c r="C3204" s="12" t="s">
        <v>440</v>
      </c>
      <c r="D3204" s="7">
        <v>77204</v>
      </c>
      <c r="E3204" s="8">
        <v>1.95</v>
      </c>
    </row>
    <row r="3205" spans="1:7" x14ac:dyDescent="0.25">
      <c r="A3205" s="47">
        <v>2018</v>
      </c>
      <c r="B3205" s="2" t="s">
        <v>439</v>
      </c>
      <c r="C3205" s="2" t="s">
        <v>440</v>
      </c>
      <c r="D3205" s="7">
        <v>73351</v>
      </c>
      <c r="E3205" s="8">
        <v>1.87</v>
      </c>
      <c r="F3205" s="57"/>
      <c r="G3205" s="58"/>
    </row>
    <row r="3206" spans="1:7" x14ac:dyDescent="0.25">
      <c r="A3206" s="47">
        <v>2019</v>
      </c>
      <c r="B3206" s="2" t="s">
        <v>439</v>
      </c>
      <c r="C3206" s="2" t="s">
        <v>440</v>
      </c>
      <c r="D3206" s="7">
        <v>72352</v>
      </c>
      <c r="E3206" s="8">
        <v>1.87</v>
      </c>
      <c r="G3206" s="58"/>
    </row>
    <row r="3207" spans="1:7" x14ac:dyDescent="0.25">
      <c r="A3207" s="47">
        <v>2020</v>
      </c>
      <c r="B3207" s="2" t="s">
        <v>439</v>
      </c>
      <c r="C3207" s="2" t="s">
        <v>440</v>
      </c>
      <c r="D3207" s="3">
        <v>68858</v>
      </c>
      <c r="E3207" s="4">
        <v>1.81</v>
      </c>
      <c r="F3207" s="57"/>
      <c r="G3207" s="58"/>
    </row>
    <row r="3208" spans="1:7" x14ac:dyDescent="0.25">
      <c r="A3208" s="47">
        <v>2021</v>
      </c>
      <c r="B3208" s="12" t="s">
        <v>439</v>
      </c>
      <c r="C3208" s="12" t="s">
        <v>440</v>
      </c>
      <c r="D3208" s="13">
        <v>67841</v>
      </c>
      <c r="E3208" s="14">
        <v>1.63</v>
      </c>
      <c r="F3208" s="57"/>
      <c r="G3208" s="58"/>
    </row>
    <row r="3209" spans="1:7" x14ac:dyDescent="0.25">
      <c r="A3209" s="47">
        <v>2022</v>
      </c>
      <c r="B3209" s="5" t="s">
        <v>439</v>
      </c>
      <c r="C3209" s="5" t="s">
        <v>440</v>
      </c>
      <c r="D3209" s="3">
        <v>66094</v>
      </c>
      <c r="E3209" s="72">
        <v>1.61</v>
      </c>
      <c r="F3209" s="5"/>
      <c r="G3209" s="73"/>
    </row>
    <row r="3210" spans="1:7" x14ac:dyDescent="0.25">
      <c r="A3210" s="47">
        <v>2023</v>
      </c>
      <c r="B3210" s="47" t="s">
        <v>439</v>
      </c>
      <c r="C3210" s="47" t="s">
        <v>440</v>
      </c>
      <c r="D3210" s="58">
        <v>64631</v>
      </c>
      <c r="E3210" s="47">
        <v>1.57</v>
      </c>
      <c r="F3210" s="47">
        <v>11.8</v>
      </c>
      <c r="G3210" s="47">
        <v>54.8</v>
      </c>
    </row>
    <row r="3211" spans="1:7" x14ac:dyDescent="0.25">
      <c r="A3211" s="47">
        <v>2015</v>
      </c>
      <c r="B3211" s="12" t="s">
        <v>11</v>
      </c>
      <c r="C3211" s="12" t="s">
        <v>12</v>
      </c>
      <c r="D3211" s="13">
        <v>664399</v>
      </c>
      <c r="E3211" s="14">
        <v>1.82</v>
      </c>
    </row>
    <row r="3212" spans="1:7" x14ac:dyDescent="0.25">
      <c r="A3212" s="47">
        <v>2016</v>
      </c>
      <c r="B3212" s="12" t="s">
        <v>11</v>
      </c>
      <c r="C3212" s="12" t="s">
        <v>12</v>
      </c>
      <c r="D3212" s="13">
        <v>663157</v>
      </c>
      <c r="E3212" s="14">
        <v>1.81</v>
      </c>
    </row>
    <row r="3213" spans="1:7" x14ac:dyDescent="0.25">
      <c r="A3213" s="47">
        <v>2017</v>
      </c>
      <c r="B3213" s="12" t="s">
        <v>11</v>
      </c>
      <c r="C3213" s="12" t="s">
        <v>12</v>
      </c>
      <c r="D3213" s="7">
        <v>646794</v>
      </c>
      <c r="E3213" s="8">
        <v>1.76</v>
      </c>
      <c r="F3213" s="57"/>
      <c r="G3213" s="58"/>
    </row>
    <row r="3214" spans="1:7" x14ac:dyDescent="0.25">
      <c r="A3214" s="47">
        <v>2018</v>
      </c>
      <c r="B3214" s="2" t="s">
        <v>11</v>
      </c>
      <c r="C3214" s="2" t="s">
        <v>12</v>
      </c>
      <c r="D3214" s="7">
        <v>625651</v>
      </c>
      <c r="E3214" s="8">
        <v>1.7</v>
      </c>
      <c r="F3214" s="57"/>
      <c r="G3214" s="58"/>
    </row>
    <row r="3215" spans="1:7" x14ac:dyDescent="0.25">
      <c r="A3215" s="47">
        <v>2019</v>
      </c>
      <c r="B3215" s="2" t="s">
        <v>11</v>
      </c>
      <c r="C3215" s="2" t="s">
        <v>12</v>
      </c>
      <c r="D3215" s="7">
        <v>610505</v>
      </c>
      <c r="E3215" s="8">
        <v>1.66</v>
      </c>
      <c r="G3215" s="58"/>
    </row>
    <row r="3216" spans="1:7" x14ac:dyDescent="0.25">
      <c r="A3216" s="47">
        <v>2020</v>
      </c>
      <c r="B3216" s="2" t="s">
        <v>11</v>
      </c>
      <c r="C3216" s="2" t="s">
        <v>12</v>
      </c>
      <c r="D3216" s="3">
        <v>585195</v>
      </c>
      <c r="E3216" s="4">
        <v>1.59</v>
      </c>
      <c r="F3216" s="57"/>
      <c r="G3216" s="58"/>
    </row>
    <row r="3217" spans="1:7" x14ac:dyDescent="0.25">
      <c r="A3217" s="47">
        <v>2021</v>
      </c>
      <c r="B3217" s="12" t="s">
        <v>11</v>
      </c>
      <c r="C3217" s="12" t="s">
        <v>12</v>
      </c>
      <c r="D3217" s="13">
        <v>595948</v>
      </c>
      <c r="E3217" s="14">
        <v>1.55</v>
      </c>
      <c r="F3217" s="57"/>
      <c r="G3217" s="58"/>
    </row>
    <row r="3218" spans="1:7" x14ac:dyDescent="0.25">
      <c r="A3218" s="47">
        <v>2022</v>
      </c>
      <c r="B3218" s="5" t="s">
        <v>11</v>
      </c>
      <c r="C3218" s="5" t="s">
        <v>12</v>
      </c>
      <c r="D3218" s="3">
        <v>577046</v>
      </c>
      <c r="E3218" s="72">
        <v>1.49</v>
      </c>
      <c r="F3218" s="5"/>
      <c r="G3218" s="73"/>
    </row>
    <row r="3219" spans="1:7" x14ac:dyDescent="0.25">
      <c r="A3219" s="47">
        <v>2023</v>
      </c>
      <c r="B3219" s="47" t="s">
        <v>11</v>
      </c>
      <c r="C3219" s="47" t="s">
        <v>12</v>
      </c>
      <c r="D3219" s="58">
        <v>563561</v>
      </c>
      <c r="E3219" s="47">
        <v>1.44</v>
      </c>
      <c r="F3219" s="47">
        <v>9.8000000000000007</v>
      </c>
      <c r="G3219" s="47">
        <v>49.9</v>
      </c>
    </row>
    <row r="3220" spans="1:7" ht="77.25" x14ac:dyDescent="0.25">
      <c r="A3220" s="47">
        <v>2015</v>
      </c>
      <c r="B3220" s="12" t="s">
        <v>768</v>
      </c>
      <c r="C3220" s="74" t="s">
        <v>769</v>
      </c>
      <c r="D3220" s="13">
        <v>174</v>
      </c>
      <c r="E3220" s="75" t="s">
        <v>874</v>
      </c>
    </row>
    <row r="3221" spans="1:7" ht="78.75" x14ac:dyDescent="0.25">
      <c r="A3221" s="47">
        <v>2016</v>
      </c>
      <c r="B3221" s="12" t="s">
        <v>768</v>
      </c>
      <c r="C3221" s="74" t="s">
        <v>1111</v>
      </c>
      <c r="D3221" s="13">
        <v>178</v>
      </c>
      <c r="E3221" s="75" t="s">
        <v>874</v>
      </c>
    </row>
    <row r="3222" spans="1:7" ht="77.25" x14ac:dyDescent="0.25">
      <c r="A3222" s="47">
        <v>2017</v>
      </c>
      <c r="B3222" s="12" t="s">
        <v>768</v>
      </c>
      <c r="C3222" s="74" t="s">
        <v>769</v>
      </c>
      <c r="D3222" s="7">
        <v>136</v>
      </c>
      <c r="E3222" s="75" t="s">
        <v>774</v>
      </c>
    </row>
    <row r="3223" spans="1:7" x14ac:dyDescent="0.25">
      <c r="A3223" s="47">
        <v>2018</v>
      </c>
      <c r="B3223" s="2" t="s">
        <v>768</v>
      </c>
      <c r="C3223" s="2" t="s">
        <v>769</v>
      </c>
      <c r="D3223" s="7">
        <v>151</v>
      </c>
      <c r="E3223" s="35" t="s">
        <v>774</v>
      </c>
      <c r="F3223" s="57"/>
      <c r="G3223" s="58"/>
    </row>
    <row r="3224" spans="1:7" x14ac:dyDescent="0.25">
      <c r="A3224" s="47">
        <v>2019</v>
      </c>
      <c r="B3224" s="2" t="s">
        <v>768</v>
      </c>
      <c r="C3224" s="2" t="s">
        <v>769</v>
      </c>
      <c r="D3224" s="7">
        <v>161</v>
      </c>
      <c r="E3224" s="76" t="s">
        <v>774</v>
      </c>
      <c r="G3224" s="58"/>
    </row>
    <row r="3225" spans="1:7" x14ac:dyDescent="0.25">
      <c r="A3225" s="47">
        <v>2020</v>
      </c>
      <c r="B3225" s="2" t="s">
        <v>768</v>
      </c>
      <c r="C3225" s="2" t="s">
        <v>769</v>
      </c>
      <c r="D3225" s="3">
        <v>103</v>
      </c>
      <c r="E3225" s="75" t="s">
        <v>774</v>
      </c>
      <c r="F3225" s="57"/>
      <c r="G3225" s="58"/>
    </row>
    <row r="3226" spans="1:7" x14ac:dyDescent="0.25">
      <c r="A3226" s="47">
        <v>2021</v>
      </c>
      <c r="B3226" s="12" t="s">
        <v>768</v>
      </c>
      <c r="C3226" s="12" t="s">
        <v>769</v>
      </c>
      <c r="D3226" s="13">
        <v>99</v>
      </c>
      <c r="E3226" s="75" t="s">
        <v>770</v>
      </c>
      <c r="F3226" s="57"/>
      <c r="G3226" s="58"/>
    </row>
    <row r="3227" spans="1:7" x14ac:dyDescent="0.25">
      <c r="A3227" s="47">
        <v>2022</v>
      </c>
      <c r="B3227" s="5" t="s">
        <v>768</v>
      </c>
      <c r="C3227" s="5" t="s">
        <v>769</v>
      </c>
      <c r="D3227" s="3">
        <v>137</v>
      </c>
      <c r="E3227" s="77" t="s">
        <v>770</v>
      </c>
      <c r="F3227" s="5"/>
      <c r="G3227" s="73"/>
    </row>
    <row r="3228" spans="1:7" x14ac:dyDescent="0.25">
      <c r="A3228" s="47">
        <v>2018</v>
      </c>
      <c r="B3228" s="2" t="s">
        <v>9</v>
      </c>
      <c r="C3228" s="2" t="s">
        <v>10</v>
      </c>
      <c r="D3228" s="7">
        <v>656925</v>
      </c>
      <c r="E3228" s="9">
        <v>1.7</v>
      </c>
      <c r="F3228" s="57"/>
      <c r="G3228" s="58"/>
    </row>
    <row r="3229" spans="1:7" x14ac:dyDescent="0.25">
      <c r="A3229" s="47">
        <v>2019</v>
      </c>
      <c r="B3229" s="2" t="s">
        <v>9</v>
      </c>
      <c r="C3229" s="2" t="s">
        <v>10</v>
      </c>
      <c r="D3229" s="7">
        <v>640209</v>
      </c>
      <c r="E3229" s="8">
        <v>1.65</v>
      </c>
      <c r="G3229" s="58"/>
    </row>
    <row r="3230" spans="1:7" x14ac:dyDescent="0.25">
      <c r="A3230" s="47">
        <v>2020</v>
      </c>
      <c r="B3230" s="2" t="s">
        <v>9</v>
      </c>
      <c r="C3230" s="2" t="s">
        <v>10</v>
      </c>
      <c r="D3230" s="3">
        <v>613833</v>
      </c>
      <c r="E3230" s="4">
        <v>1.58</v>
      </c>
      <c r="F3230" s="57"/>
      <c r="G3230" s="58"/>
    </row>
    <row r="3231" spans="1:7" x14ac:dyDescent="0.25">
      <c r="A3231" s="47">
        <v>2021</v>
      </c>
      <c r="B3231" s="12" t="s">
        <v>9</v>
      </c>
      <c r="C3231" s="12" t="s">
        <v>10</v>
      </c>
      <c r="D3231" s="13">
        <v>624729</v>
      </c>
      <c r="E3231" s="14">
        <v>1.55</v>
      </c>
      <c r="F3231" s="57"/>
      <c r="G3231" s="58"/>
    </row>
    <row r="3232" spans="1:7" x14ac:dyDescent="0.25">
      <c r="A3232" s="47">
        <v>2022</v>
      </c>
      <c r="B3232" s="5" t="s">
        <v>9</v>
      </c>
      <c r="C3232" s="5" t="s">
        <v>10</v>
      </c>
      <c r="D3232" s="3">
        <v>605342</v>
      </c>
      <c r="E3232" s="72">
        <v>1.49</v>
      </c>
      <c r="F3232" s="5"/>
      <c r="G3232" s="73"/>
    </row>
    <row r="3233" spans="1:7" x14ac:dyDescent="0.25">
      <c r="A3233" s="47">
        <v>2023</v>
      </c>
      <c r="B3233" s="47" t="s">
        <v>9</v>
      </c>
      <c r="C3233" s="47" t="s">
        <v>10</v>
      </c>
      <c r="D3233" s="58">
        <v>590935</v>
      </c>
      <c r="E3233" s="47">
        <v>1.44</v>
      </c>
      <c r="F3233" s="47">
        <v>9.6999999999999993</v>
      </c>
      <c r="G3233" s="47">
        <v>49.7</v>
      </c>
    </row>
    <row r="3234" spans="1:7" x14ac:dyDescent="0.25">
      <c r="A3234" s="47">
        <v>2016</v>
      </c>
      <c r="B3234" s="12" t="s">
        <v>7</v>
      </c>
      <c r="C3234" s="12" t="s">
        <v>858</v>
      </c>
      <c r="D3234" s="7">
        <v>696271</v>
      </c>
      <c r="E3234" s="8">
        <v>1.81</v>
      </c>
    </row>
    <row r="3235" spans="1:7" ht="15" x14ac:dyDescent="0.25">
      <c r="A3235" s="47">
        <v>2017</v>
      </c>
      <c r="B3235" s="12" t="s">
        <v>7</v>
      </c>
      <c r="C3235" s="12" t="s">
        <v>1107</v>
      </c>
      <c r="D3235" s="7">
        <v>679106</v>
      </c>
      <c r="E3235" s="2">
        <v>1.76</v>
      </c>
      <c r="F3235" s="57"/>
      <c r="G3235" s="58"/>
    </row>
    <row r="3236" spans="1:7" x14ac:dyDescent="0.25">
      <c r="A3236" s="47">
        <v>2018</v>
      </c>
      <c r="B3236" s="2" t="s">
        <v>7</v>
      </c>
      <c r="C3236" s="2" t="s">
        <v>8</v>
      </c>
      <c r="D3236" s="7">
        <v>657076</v>
      </c>
      <c r="E3236" s="8">
        <v>1.7</v>
      </c>
      <c r="F3236" s="57"/>
      <c r="G3236" s="58"/>
    </row>
    <row r="3237" spans="1:7" x14ac:dyDescent="0.25">
      <c r="A3237" s="47">
        <v>2019</v>
      </c>
      <c r="B3237" s="2" t="s">
        <v>7</v>
      </c>
      <c r="C3237" s="2" t="s">
        <v>8</v>
      </c>
      <c r="D3237" s="7">
        <v>640370</v>
      </c>
      <c r="E3237" s="8">
        <v>1.65</v>
      </c>
      <c r="G3237" s="58"/>
    </row>
    <row r="3238" spans="1:7" ht="15" x14ac:dyDescent="0.25">
      <c r="A3238" s="47">
        <v>2020</v>
      </c>
      <c r="B3238" s="2" t="s">
        <v>7</v>
      </c>
      <c r="C3238" s="2" t="s">
        <v>1108</v>
      </c>
      <c r="D3238" s="3">
        <v>613936</v>
      </c>
      <c r="E3238" s="4">
        <v>1.58</v>
      </c>
      <c r="F3238" s="57"/>
      <c r="G3238" s="58"/>
    </row>
    <row r="3239" spans="1:7" x14ac:dyDescent="0.25">
      <c r="A3239" s="47">
        <v>2021</v>
      </c>
      <c r="B3239" s="12" t="s">
        <v>7</v>
      </c>
      <c r="C3239" s="12" t="s">
        <v>8</v>
      </c>
      <c r="D3239" s="13">
        <v>624828</v>
      </c>
      <c r="E3239" s="14">
        <v>1.55</v>
      </c>
      <c r="F3239" s="57"/>
      <c r="G3239" s="58"/>
    </row>
    <row r="3240" spans="1:7" x14ac:dyDescent="0.25">
      <c r="A3240" s="47">
        <v>2022</v>
      </c>
      <c r="B3240" s="5" t="s">
        <v>7</v>
      </c>
      <c r="C3240" s="5" t="s">
        <v>8</v>
      </c>
      <c r="D3240" s="3">
        <v>605479</v>
      </c>
      <c r="E3240" s="72">
        <v>1.49</v>
      </c>
      <c r="F3240" s="5"/>
      <c r="G3240" s="73"/>
    </row>
    <row r="3241" spans="1:7" x14ac:dyDescent="0.25">
      <c r="A3241" s="47">
        <v>2023</v>
      </c>
      <c r="B3241" s="47" t="s">
        <v>7</v>
      </c>
      <c r="C3241" s="47" t="s">
        <v>8</v>
      </c>
      <c r="D3241" s="58">
        <v>591072</v>
      </c>
      <c r="E3241" s="47">
        <v>1.44</v>
      </c>
      <c r="F3241" s="47">
        <v>9.6999999999999993</v>
      </c>
      <c r="G3241" s="47">
        <v>49.8</v>
      </c>
    </row>
    <row r="3242" spans="1:7" x14ac:dyDescent="0.25">
      <c r="A3242" s="47">
        <v>2015</v>
      </c>
      <c r="B3242" s="12" t="s">
        <v>681</v>
      </c>
      <c r="C3242" s="40" t="s">
        <v>986</v>
      </c>
      <c r="D3242" s="58">
        <v>692</v>
      </c>
      <c r="E3242" s="60">
        <v>1.92</v>
      </c>
    </row>
    <row r="3243" spans="1:7" x14ac:dyDescent="0.25">
      <c r="A3243" s="47">
        <v>2016</v>
      </c>
      <c r="B3243" s="12" t="s">
        <v>681</v>
      </c>
      <c r="C3243" s="40" t="s">
        <v>682</v>
      </c>
      <c r="D3243" s="13">
        <v>716</v>
      </c>
      <c r="E3243" s="14">
        <v>2.04</v>
      </c>
    </row>
    <row r="3244" spans="1:7" x14ac:dyDescent="0.25">
      <c r="A3244" s="47">
        <v>2017</v>
      </c>
      <c r="B3244" s="12" t="s">
        <v>681</v>
      </c>
      <c r="C3244" s="40" t="s">
        <v>682</v>
      </c>
      <c r="D3244" s="7">
        <v>659</v>
      </c>
      <c r="E3244" s="8">
        <v>1.88</v>
      </c>
    </row>
    <row r="3245" spans="1:7" x14ac:dyDescent="0.25">
      <c r="A3245" s="47">
        <v>2018</v>
      </c>
      <c r="B3245" s="2" t="s">
        <v>681</v>
      </c>
      <c r="C3245" s="2" t="s">
        <v>682</v>
      </c>
      <c r="D3245" s="7">
        <v>678</v>
      </c>
      <c r="E3245" s="8">
        <v>1.94</v>
      </c>
      <c r="F3245" s="57"/>
      <c r="G3245" s="58"/>
    </row>
    <row r="3246" spans="1:7" x14ac:dyDescent="0.25">
      <c r="A3246" s="47">
        <v>2019</v>
      </c>
      <c r="B3246" s="2" t="s">
        <v>681</v>
      </c>
      <c r="C3246" s="2" t="s">
        <v>682</v>
      </c>
      <c r="D3246" s="7">
        <v>557</v>
      </c>
      <c r="E3246" s="8">
        <v>1.62</v>
      </c>
      <c r="G3246" s="58"/>
    </row>
    <row r="3247" spans="1:7" x14ac:dyDescent="0.25">
      <c r="A3247" s="47">
        <v>2020</v>
      </c>
      <c r="B3247" s="2" t="s">
        <v>681</v>
      </c>
      <c r="C3247" s="2" t="s">
        <v>682</v>
      </c>
      <c r="D3247" s="3">
        <v>583</v>
      </c>
      <c r="E3247" s="4">
        <v>1.68</v>
      </c>
      <c r="F3247" s="57"/>
      <c r="G3247" s="58"/>
    </row>
    <row r="3248" spans="1:7" x14ac:dyDescent="0.25">
      <c r="A3248" s="47">
        <v>2021</v>
      </c>
      <c r="B3248" s="47" t="s">
        <v>681</v>
      </c>
      <c r="C3248" s="47" t="s">
        <v>682</v>
      </c>
      <c r="D3248" s="58">
        <v>592</v>
      </c>
      <c r="E3248" s="60">
        <v>1.72</v>
      </c>
      <c r="F3248" s="57"/>
      <c r="G3248" s="58"/>
    </row>
    <row r="3249" spans="1:7" x14ac:dyDescent="0.25">
      <c r="A3249" s="47">
        <v>2022</v>
      </c>
      <c r="B3249" s="47" t="s">
        <v>681</v>
      </c>
      <c r="C3249" s="47" t="s">
        <v>682</v>
      </c>
      <c r="D3249" s="58">
        <v>565</v>
      </c>
      <c r="E3249" s="61">
        <v>1.65</v>
      </c>
      <c r="G3249" s="62"/>
    </row>
    <row r="3250" spans="1:7" x14ac:dyDescent="0.25">
      <c r="A3250" s="47">
        <v>2023</v>
      </c>
      <c r="B3250" s="47" t="s">
        <v>681</v>
      </c>
      <c r="C3250" s="47" t="s">
        <v>682</v>
      </c>
      <c r="D3250" s="58">
        <v>486</v>
      </c>
      <c r="E3250" s="47">
        <v>1.41</v>
      </c>
      <c r="F3250" s="47">
        <v>7</v>
      </c>
      <c r="G3250" s="47">
        <v>46.9</v>
      </c>
    </row>
    <row r="3251" spans="1:7" x14ac:dyDescent="0.25">
      <c r="A3251" s="47">
        <v>2015</v>
      </c>
      <c r="B3251" s="12" t="s">
        <v>683</v>
      </c>
      <c r="C3251" s="40" t="s">
        <v>684</v>
      </c>
      <c r="D3251" s="58">
        <v>1156</v>
      </c>
      <c r="E3251" s="60">
        <v>1.7</v>
      </c>
    </row>
    <row r="3252" spans="1:7" x14ac:dyDescent="0.25">
      <c r="A3252" s="47">
        <v>2016</v>
      </c>
      <c r="B3252" s="12" t="s">
        <v>683</v>
      </c>
      <c r="C3252" s="40" t="s">
        <v>684</v>
      </c>
      <c r="D3252" s="13">
        <v>1156</v>
      </c>
      <c r="E3252" s="14">
        <v>1.65</v>
      </c>
    </row>
    <row r="3253" spans="1:7" x14ac:dyDescent="0.25">
      <c r="A3253" s="47">
        <v>2017</v>
      </c>
      <c r="B3253" s="12" t="s">
        <v>683</v>
      </c>
      <c r="C3253" s="40" t="s">
        <v>684</v>
      </c>
      <c r="D3253" s="7">
        <v>1130</v>
      </c>
      <c r="E3253" s="8">
        <v>1.61</v>
      </c>
    </row>
    <row r="3254" spans="1:7" x14ac:dyDescent="0.25">
      <c r="A3254" s="47">
        <v>2018</v>
      </c>
      <c r="B3254" s="2" t="s">
        <v>683</v>
      </c>
      <c r="C3254" s="2" t="s">
        <v>684</v>
      </c>
      <c r="D3254" s="7">
        <v>1144</v>
      </c>
      <c r="E3254" s="8">
        <v>1.59</v>
      </c>
      <c r="F3254" s="57"/>
      <c r="G3254" s="58"/>
    </row>
    <row r="3255" spans="1:7" x14ac:dyDescent="0.25">
      <c r="A3255" s="47">
        <v>2019</v>
      </c>
      <c r="B3255" s="2" t="s">
        <v>683</v>
      </c>
      <c r="C3255" s="2" t="s">
        <v>684</v>
      </c>
      <c r="D3255" s="7">
        <v>1016</v>
      </c>
      <c r="E3255" s="8">
        <v>1.38</v>
      </c>
      <c r="G3255" s="58"/>
    </row>
    <row r="3256" spans="1:7" x14ac:dyDescent="0.25">
      <c r="A3256" s="47">
        <v>2020</v>
      </c>
      <c r="B3256" s="2" t="s">
        <v>683</v>
      </c>
      <c r="C3256" s="2" t="s">
        <v>684</v>
      </c>
      <c r="D3256" s="3">
        <v>1026</v>
      </c>
      <c r="E3256" s="4">
        <v>1.36</v>
      </c>
      <c r="F3256" s="57"/>
      <c r="G3256" s="58"/>
    </row>
    <row r="3257" spans="1:7" x14ac:dyDescent="0.25">
      <c r="A3257" s="47">
        <v>2021</v>
      </c>
      <c r="B3257" s="47" t="s">
        <v>683</v>
      </c>
      <c r="C3257" s="47" t="s">
        <v>684</v>
      </c>
      <c r="D3257" s="58">
        <v>1039</v>
      </c>
      <c r="E3257" s="60">
        <v>1.55</v>
      </c>
      <c r="F3257" s="57"/>
      <c r="G3257" s="58"/>
    </row>
    <row r="3258" spans="1:7" x14ac:dyDescent="0.25">
      <c r="A3258" s="47">
        <v>2022</v>
      </c>
      <c r="B3258" s="47" t="s">
        <v>683</v>
      </c>
      <c r="C3258" s="47" t="s">
        <v>684</v>
      </c>
      <c r="D3258" s="58">
        <v>997</v>
      </c>
      <c r="E3258" s="61">
        <v>1.48</v>
      </c>
      <c r="G3258" s="62"/>
    </row>
    <row r="3259" spans="1:7" x14ac:dyDescent="0.25">
      <c r="A3259" s="47">
        <v>2023</v>
      </c>
      <c r="B3259" s="47" t="s">
        <v>683</v>
      </c>
      <c r="C3259" s="47" t="s">
        <v>684</v>
      </c>
      <c r="D3259" s="58">
        <v>998</v>
      </c>
      <c r="E3259" s="47">
        <v>1.43</v>
      </c>
      <c r="F3259" s="47">
        <v>8.4</v>
      </c>
      <c r="G3259" s="47">
        <v>47</v>
      </c>
    </row>
    <row r="3260" spans="1:7" x14ac:dyDescent="0.25">
      <c r="A3260" s="47">
        <v>2015</v>
      </c>
      <c r="B3260" s="12" t="s">
        <v>685</v>
      </c>
      <c r="C3260" s="40" t="s">
        <v>686</v>
      </c>
      <c r="D3260" s="58">
        <v>1117</v>
      </c>
      <c r="E3260" s="60">
        <v>2</v>
      </c>
    </row>
    <row r="3261" spans="1:7" x14ac:dyDescent="0.25">
      <c r="A3261" s="47">
        <v>2016</v>
      </c>
      <c r="B3261" s="12" t="s">
        <v>685</v>
      </c>
      <c r="C3261" s="40" t="s">
        <v>686</v>
      </c>
      <c r="D3261" s="13">
        <v>1050</v>
      </c>
      <c r="E3261" s="14">
        <v>1.88</v>
      </c>
    </row>
    <row r="3262" spans="1:7" x14ac:dyDescent="0.25">
      <c r="A3262" s="47">
        <v>2017</v>
      </c>
      <c r="B3262" s="12" t="s">
        <v>685</v>
      </c>
      <c r="C3262" s="40" t="s">
        <v>686</v>
      </c>
      <c r="D3262" s="7">
        <v>1016</v>
      </c>
      <c r="E3262" s="8">
        <v>1.83</v>
      </c>
    </row>
    <row r="3263" spans="1:7" x14ac:dyDescent="0.25">
      <c r="A3263" s="47">
        <v>2018</v>
      </c>
      <c r="B3263" s="2" t="s">
        <v>685</v>
      </c>
      <c r="C3263" s="2" t="s">
        <v>686</v>
      </c>
      <c r="D3263" s="7">
        <v>1013</v>
      </c>
      <c r="E3263" s="8">
        <v>1.82</v>
      </c>
      <c r="F3263" s="57"/>
      <c r="G3263" s="58"/>
    </row>
    <row r="3264" spans="1:7" x14ac:dyDescent="0.25">
      <c r="A3264" s="47">
        <v>2019</v>
      </c>
      <c r="B3264" s="2" t="s">
        <v>685</v>
      </c>
      <c r="C3264" s="2" t="s">
        <v>686</v>
      </c>
      <c r="D3264" s="7">
        <v>1008</v>
      </c>
      <c r="E3264" s="8">
        <v>1.83</v>
      </c>
      <c r="G3264" s="58"/>
    </row>
    <row r="3265" spans="1:7" x14ac:dyDescent="0.25">
      <c r="A3265" s="47">
        <v>2020</v>
      </c>
      <c r="B3265" s="2" t="s">
        <v>685</v>
      </c>
      <c r="C3265" s="2" t="s">
        <v>686</v>
      </c>
      <c r="D3265" s="3">
        <v>963</v>
      </c>
      <c r="E3265" s="4">
        <v>1.69</v>
      </c>
      <c r="F3265" s="57"/>
      <c r="G3265" s="58"/>
    </row>
    <row r="3266" spans="1:7" x14ac:dyDescent="0.25">
      <c r="A3266" s="47">
        <v>2021</v>
      </c>
      <c r="B3266" s="47" t="s">
        <v>685</v>
      </c>
      <c r="C3266" s="47" t="s">
        <v>686</v>
      </c>
      <c r="D3266" s="58">
        <v>921</v>
      </c>
      <c r="E3266" s="60">
        <v>1.58</v>
      </c>
      <c r="F3266" s="57"/>
      <c r="G3266" s="58"/>
    </row>
    <row r="3267" spans="1:7" x14ac:dyDescent="0.25">
      <c r="A3267" s="47">
        <v>2022</v>
      </c>
      <c r="B3267" s="47" t="s">
        <v>685</v>
      </c>
      <c r="C3267" s="47" t="s">
        <v>686</v>
      </c>
      <c r="D3267" s="58">
        <v>926</v>
      </c>
      <c r="E3267" s="61">
        <v>1.65</v>
      </c>
      <c r="G3267" s="62"/>
    </row>
    <row r="3268" spans="1:7" x14ac:dyDescent="0.25">
      <c r="A3268" s="47">
        <v>2023</v>
      </c>
      <c r="B3268" s="47" t="s">
        <v>685</v>
      </c>
      <c r="C3268" s="47" t="s">
        <v>686</v>
      </c>
      <c r="D3268" s="58">
        <v>867</v>
      </c>
      <c r="E3268" s="47">
        <v>1.53</v>
      </c>
      <c r="F3268" s="47">
        <v>7.6</v>
      </c>
      <c r="G3268" s="47">
        <v>51</v>
      </c>
    </row>
    <row r="3269" spans="1:7" x14ac:dyDescent="0.25">
      <c r="A3269" s="47">
        <v>2015</v>
      </c>
      <c r="B3269" s="12" t="s">
        <v>687</v>
      </c>
      <c r="C3269" s="40" t="s">
        <v>688</v>
      </c>
      <c r="D3269" s="58">
        <v>1045</v>
      </c>
      <c r="E3269" s="60">
        <v>2.16</v>
      </c>
    </row>
    <row r="3270" spans="1:7" x14ac:dyDescent="0.25">
      <c r="A3270" s="47">
        <v>2016</v>
      </c>
      <c r="B3270" s="12" t="s">
        <v>687</v>
      </c>
      <c r="C3270" s="40" t="s">
        <v>688</v>
      </c>
      <c r="D3270" s="13">
        <v>1012</v>
      </c>
      <c r="E3270" s="14">
        <v>2.09</v>
      </c>
    </row>
    <row r="3271" spans="1:7" x14ac:dyDescent="0.25">
      <c r="A3271" s="47">
        <v>2017</v>
      </c>
      <c r="B3271" s="12" t="s">
        <v>687</v>
      </c>
      <c r="C3271" s="40" t="s">
        <v>688</v>
      </c>
      <c r="D3271" s="7">
        <v>973</v>
      </c>
      <c r="E3271" s="8">
        <v>2.0099999999999998</v>
      </c>
    </row>
    <row r="3272" spans="1:7" x14ac:dyDescent="0.25">
      <c r="A3272" s="47">
        <v>2018</v>
      </c>
      <c r="B3272" s="2" t="s">
        <v>687</v>
      </c>
      <c r="C3272" s="2" t="s">
        <v>688</v>
      </c>
      <c r="D3272" s="7">
        <v>908</v>
      </c>
      <c r="E3272" s="8">
        <v>1.88</v>
      </c>
      <c r="F3272" s="57"/>
      <c r="G3272" s="58"/>
    </row>
    <row r="3273" spans="1:7" x14ac:dyDescent="0.25">
      <c r="A3273" s="47">
        <v>2019</v>
      </c>
      <c r="B3273" s="2" t="s">
        <v>687</v>
      </c>
      <c r="C3273" s="2" t="s">
        <v>688</v>
      </c>
      <c r="D3273" s="7">
        <v>979</v>
      </c>
      <c r="E3273" s="8">
        <v>2.02</v>
      </c>
      <c r="G3273" s="58"/>
    </row>
    <row r="3274" spans="1:7" x14ac:dyDescent="0.25">
      <c r="A3274" s="47">
        <v>2020</v>
      </c>
      <c r="B3274" s="2" t="s">
        <v>687</v>
      </c>
      <c r="C3274" s="2" t="s">
        <v>688</v>
      </c>
      <c r="D3274" s="3">
        <v>897</v>
      </c>
      <c r="E3274" s="4">
        <v>1.79</v>
      </c>
      <c r="F3274" s="57"/>
      <c r="G3274" s="58"/>
    </row>
    <row r="3275" spans="1:7" x14ac:dyDescent="0.25">
      <c r="A3275" s="47">
        <v>2021</v>
      </c>
      <c r="B3275" s="47" t="s">
        <v>687</v>
      </c>
      <c r="C3275" s="47" t="s">
        <v>688</v>
      </c>
      <c r="D3275" s="58">
        <v>919</v>
      </c>
      <c r="E3275" s="60">
        <v>1.82</v>
      </c>
      <c r="F3275" s="57"/>
      <c r="G3275" s="58"/>
    </row>
    <row r="3276" spans="1:7" x14ac:dyDescent="0.25">
      <c r="A3276" s="47">
        <v>2022</v>
      </c>
      <c r="B3276" s="47" t="s">
        <v>687</v>
      </c>
      <c r="C3276" s="47" t="s">
        <v>688</v>
      </c>
      <c r="D3276" s="58">
        <v>870</v>
      </c>
      <c r="E3276" s="61">
        <v>1.72</v>
      </c>
      <c r="G3276" s="65"/>
    </row>
    <row r="3277" spans="1:7" x14ac:dyDescent="0.25">
      <c r="A3277" s="47">
        <v>2023</v>
      </c>
      <c r="B3277" s="47" t="s">
        <v>687</v>
      </c>
      <c r="C3277" s="47" t="s">
        <v>688</v>
      </c>
      <c r="D3277" s="58">
        <v>814</v>
      </c>
      <c r="E3277" s="47">
        <v>1.6</v>
      </c>
      <c r="F3277" s="47">
        <v>8.4</v>
      </c>
      <c r="G3277" s="47">
        <v>53</v>
      </c>
    </row>
    <row r="3278" spans="1:7" x14ac:dyDescent="0.25">
      <c r="A3278" s="47">
        <v>2015</v>
      </c>
      <c r="B3278" s="12" t="s">
        <v>689</v>
      </c>
      <c r="C3278" s="40" t="s">
        <v>690</v>
      </c>
      <c r="D3278" s="58">
        <v>1577</v>
      </c>
      <c r="E3278" s="60">
        <v>1.79</v>
      </c>
    </row>
    <row r="3279" spans="1:7" x14ac:dyDescent="0.25">
      <c r="A3279" s="47">
        <v>2016</v>
      </c>
      <c r="B3279" s="12" t="s">
        <v>689</v>
      </c>
      <c r="C3279" s="40" t="s">
        <v>690</v>
      </c>
      <c r="D3279" s="13">
        <v>1587</v>
      </c>
      <c r="E3279" s="14">
        <v>1.8</v>
      </c>
    </row>
    <row r="3280" spans="1:7" x14ac:dyDescent="0.25">
      <c r="A3280" s="47">
        <v>2017</v>
      </c>
      <c r="B3280" s="12" t="s">
        <v>689</v>
      </c>
      <c r="C3280" s="40" t="s">
        <v>690</v>
      </c>
      <c r="D3280" s="7">
        <v>1637</v>
      </c>
      <c r="E3280" s="8">
        <v>1.84</v>
      </c>
    </row>
    <row r="3281" spans="1:7" x14ac:dyDescent="0.25">
      <c r="A3281" s="47">
        <v>2018</v>
      </c>
      <c r="B3281" s="2" t="s">
        <v>689</v>
      </c>
      <c r="C3281" s="2" t="s">
        <v>690</v>
      </c>
      <c r="D3281" s="7">
        <v>1556</v>
      </c>
      <c r="E3281" s="8">
        <v>1.76</v>
      </c>
      <c r="F3281" s="57"/>
      <c r="G3281" s="58"/>
    </row>
    <row r="3282" spans="1:7" x14ac:dyDescent="0.25">
      <c r="A3282" s="47">
        <v>2019</v>
      </c>
      <c r="B3282" s="2" t="s">
        <v>689</v>
      </c>
      <c r="C3282" s="2" t="s">
        <v>690</v>
      </c>
      <c r="D3282" s="7">
        <v>1400</v>
      </c>
      <c r="E3282" s="8">
        <v>1.58</v>
      </c>
      <c r="G3282" s="58"/>
    </row>
    <row r="3283" spans="1:7" x14ac:dyDescent="0.25">
      <c r="A3283" s="47">
        <v>2020</v>
      </c>
      <c r="B3283" s="2" t="s">
        <v>689</v>
      </c>
      <c r="C3283" s="2" t="s">
        <v>690</v>
      </c>
      <c r="D3283" s="3">
        <v>1403</v>
      </c>
      <c r="E3283" s="4">
        <v>1.56</v>
      </c>
      <c r="F3283" s="57"/>
      <c r="G3283" s="58"/>
    </row>
    <row r="3284" spans="1:7" x14ac:dyDescent="0.25">
      <c r="A3284" s="47">
        <v>2021</v>
      </c>
      <c r="B3284" s="47" t="s">
        <v>689</v>
      </c>
      <c r="C3284" s="47" t="s">
        <v>690</v>
      </c>
      <c r="D3284" s="58">
        <v>1470</v>
      </c>
      <c r="E3284" s="60">
        <v>1.62</v>
      </c>
      <c r="F3284" s="57"/>
      <c r="G3284" s="58"/>
    </row>
    <row r="3285" spans="1:7" x14ac:dyDescent="0.25">
      <c r="A3285" s="47">
        <v>2022</v>
      </c>
      <c r="B3285" s="47" t="s">
        <v>689</v>
      </c>
      <c r="C3285" s="47" t="s">
        <v>690</v>
      </c>
      <c r="D3285" s="58">
        <v>1420</v>
      </c>
      <c r="E3285" s="61">
        <v>1.58</v>
      </c>
      <c r="G3285" s="62"/>
    </row>
    <row r="3286" spans="1:7" x14ac:dyDescent="0.25">
      <c r="A3286" s="47">
        <v>2023</v>
      </c>
      <c r="B3286" s="47" t="s">
        <v>689</v>
      </c>
      <c r="C3286" s="47" t="s">
        <v>690</v>
      </c>
      <c r="D3286" s="58">
        <v>1343</v>
      </c>
      <c r="E3286" s="47">
        <v>1.5</v>
      </c>
      <c r="F3286" s="47">
        <v>8.6</v>
      </c>
      <c r="G3286" s="47">
        <v>50.1</v>
      </c>
    </row>
    <row r="3287" spans="1:7" x14ac:dyDescent="0.25">
      <c r="A3287" s="47">
        <v>2015</v>
      </c>
      <c r="B3287" s="12" t="s">
        <v>691</v>
      </c>
      <c r="C3287" s="40" t="s">
        <v>692</v>
      </c>
      <c r="D3287" s="58">
        <v>1499</v>
      </c>
      <c r="E3287" s="60">
        <v>1.81</v>
      </c>
    </row>
    <row r="3288" spans="1:7" x14ac:dyDescent="0.25">
      <c r="A3288" s="47">
        <v>2016</v>
      </c>
      <c r="B3288" s="12" t="s">
        <v>691</v>
      </c>
      <c r="C3288" s="40" t="s">
        <v>692</v>
      </c>
      <c r="D3288" s="13">
        <v>1491</v>
      </c>
      <c r="E3288" s="14">
        <v>1.81</v>
      </c>
    </row>
    <row r="3289" spans="1:7" x14ac:dyDescent="0.25">
      <c r="A3289" s="47">
        <v>2017</v>
      </c>
      <c r="B3289" s="12" t="s">
        <v>691</v>
      </c>
      <c r="C3289" s="40" t="s">
        <v>692</v>
      </c>
      <c r="D3289" s="7">
        <v>1579</v>
      </c>
      <c r="E3289" s="8">
        <v>2</v>
      </c>
    </row>
    <row r="3290" spans="1:7" x14ac:dyDescent="0.25">
      <c r="A3290" s="47">
        <v>2018</v>
      </c>
      <c r="B3290" s="2" t="s">
        <v>691</v>
      </c>
      <c r="C3290" s="2" t="s">
        <v>692</v>
      </c>
      <c r="D3290" s="7">
        <v>1441</v>
      </c>
      <c r="E3290" s="8">
        <v>1.84</v>
      </c>
      <c r="F3290" s="57"/>
      <c r="G3290" s="58"/>
    </row>
    <row r="3291" spans="1:7" x14ac:dyDescent="0.25">
      <c r="A3291" s="47">
        <v>2019</v>
      </c>
      <c r="B3291" s="2" t="s">
        <v>691</v>
      </c>
      <c r="C3291" s="2" t="s">
        <v>692</v>
      </c>
      <c r="D3291" s="7">
        <v>1395</v>
      </c>
      <c r="E3291" s="8">
        <v>1.83</v>
      </c>
      <c r="G3291" s="58"/>
    </row>
    <row r="3292" spans="1:7" x14ac:dyDescent="0.25">
      <c r="A3292" s="47">
        <v>2020</v>
      </c>
      <c r="B3292" s="2" t="s">
        <v>691</v>
      </c>
      <c r="C3292" s="2" t="s">
        <v>692</v>
      </c>
      <c r="D3292" s="3">
        <v>1305</v>
      </c>
      <c r="E3292" s="4">
        <v>1.73</v>
      </c>
      <c r="F3292" s="57"/>
      <c r="G3292" s="58"/>
    </row>
    <row r="3293" spans="1:7" x14ac:dyDescent="0.25">
      <c r="A3293" s="47">
        <v>2021</v>
      </c>
      <c r="B3293" s="47" t="s">
        <v>691</v>
      </c>
      <c r="C3293" s="47" t="s">
        <v>692</v>
      </c>
      <c r="D3293" s="58">
        <v>1266</v>
      </c>
      <c r="E3293" s="60">
        <v>1.58</v>
      </c>
      <c r="F3293" s="57"/>
      <c r="G3293" s="58"/>
    </row>
    <row r="3294" spans="1:7" x14ac:dyDescent="0.25">
      <c r="A3294" s="47">
        <v>2022</v>
      </c>
      <c r="B3294" s="47" t="s">
        <v>691</v>
      </c>
      <c r="C3294" s="47" t="s">
        <v>692</v>
      </c>
      <c r="D3294" s="58">
        <v>1249</v>
      </c>
      <c r="E3294" s="61">
        <v>1.58</v>
      </c>
      <c r="G3294" s="62"/>
    </row>
    <row r="3295" spans="1:7" x14ac:dyDescent="0.25">
      <c r="A3295" s="47">
        <v>2023</v>
      </c>
      <c r="B3295" s="47" t="s">
        <v>691</v>
      </c>
      <c r="C3295" s="47" t="s">
        <v>692</v>
      </c>
      <c r="D3295" s="58">
        <v>1237</v>
      </c>
      <c r="E3295" s="47">
        <v>1.54</v>
      </c>
      <c r="F3295" s="47">
        <v>9.1</v>
      </c>
      <c r="G3295" s="47">
        <v>51.2</v>
      </c>
    </row>
    <row r="3296" spans="1:7" x14ac:dyDescent="0.25">
      <c r="A3296" s="47">
        <v>2015</v>
      </c>
      <c r="B3296" s="12" t="s">
        <v>695</v>
      </c>
      <c r="C3296" s="40" t="s">
        <v>696</v>
      </c>
      <c r="D3296" s="58">
        <v>632</v>
      </c>
      <c r="E3296" s="60">
        <v>1.75</v>
      </c>
    </row>
    <row r="3297" spans="1:7" x14ac:dyDescent="0.25">
      <c r="A3297" s="47">
        <v>2016</v>
      </c>
      <c r="B3297" s="12" t="s">
        <v>695</v>
      </c>
      <c r="C3297" s="40" t="s">
        <v>696</v>
      </c>
      <c r="D3297" s="13">
        <v>612</v>
      </c>
      <c r="E3297" s="14">
        <v>1.65</v>
      </c>
    </row>
    <row r="3298" spans="1:7" x14ac:dyDescent="0.25">
      <c r="A3298" s="47">
        <v>2017</v>
      </c>
      <c r="B3298" s="12" t="s">
        <v>695</v>
      </c>
      <c r="C3298" s="40" t="s">
        <v>696</v>
      </c>
      <c r="D3298" s="7">
        <v>553</v>
      </c>
      <c r="E3298" s="8">
        <v>1.55</v>
      </c>
    </row>
    <row r="3299" spans="1:7" x14ac:dyDescent="0.25">
      <c r="A3299" s="47">
        <v>2018</v>
      </c>
      <c r="B3299" s="2" t="s">
        <v>695</v>
      </c>
      <c r="C3299" s="2" t="s">
        <v>696</v>
      </c>
      <c r="D3299" s="7">
        <v>538</v>
      </c>
      <c r="E3299" s="8">
        <v>1.48</v>
      </c>
      <c r="F3299" s="57"/>
      <c r="G3299" s="58"/>
    </row>
    <row r="3300" spans="1:7" x14ac:dyDescent="0.25">
      <c r="A3300" s="47">
        <v>2019</v>
      </c>
      <c r="B3300" s="2" t="s">
        <v>695</v>
      </c>
      <c r="C3300" s="2" t="s">
        <v>696</v>
      </c>
      <c r="D3300" s="7">
        <v>521</v>
      </c>
      <c r="E3300" s="8">
        <v>1.49</v>
      </c>
      <c r="G3300" s="58"/>
    </row>
    <row r="3301" spans="1:7" x14ac:dyDescent="0.25">
      <c r="A3301" s="47">
        <v>2020</v>
      </c>
      <c r="B3301" s="2" t="s">
        <v>695</v>
      </c>
      <c r="C3301" s="2" t="s">
        <v>696</v>
      </c>
      <c r="D3301" s="3">
        <v>499</v>
      </c>
      <c r="E3301" s="4">
        <v>1.37</v>
      </c>
      <c r="F3301" s="57"/>
      <c r="G3301" s="58"/>
    </row>
    <row r="3302" spans="1:7" x14ac:dyDescent="0.25">
      <c r="A3302" s="47">
        <v>2021</v>
      </c>
      <c r="B3302" s="47" t="s">
        <v>695</v>
      </c>
      <c r="C3302" s="47" t="s">
        <v>696</v>
      </c>
      <c r="D3302" s="58">
        <v>536</v>
      </c>
      <c r="E3302" s="60">
        <v>1.46</v>
      </c>
      <c r="F3302" s="57"/>
      <c r="G3302" s="58"/>
    </row>
    <row r="3303" spans="1:7" x14ac:dyDescent="0.25">
      <c r="A3303" s="47">
        <v>2022</v>
      </c>
      <c r="B3303" s="47" t="s">
        <v>695</v>
      </c>
      <c r="C3303" s="47" t="s">
        <v>696</v>
      </c>
      <c r="D3303" s="58">
        <v>477</v>
      </c>
      <c r="E3303" s="61">
        <v>1.27</v>
      </c>
      <c r="G3303" s="62"/>
    </row>
    <row r="3304" spans="1:7" x14ac:dyDescent="0.25">
      <c r="A3304" s="47">
        <v>2023</v>
      </c>
      <c r="B3304" s="47" t="s">
        <v>695</v>
      </c>
      <c r="C3304" s="47" t="s">
        <v>696</v>
      </c>
      <c r="D3304" s="58">
        <v>501</v>
      </c>
      <c r="E3304" s="47">
        <v>1.3</v>
      </c>
      <c r="F3304" s="47">
        <v>6.9</v>
      </c>
      <c r="G3304" s="47">
        <v>39.200000000000003</v>
      </c>
    </row>
    <row r="3305" spans="1:7" x14ac:dyDescent="0.25">
      <c r="A3305" s="47">
        <v>2015</v>
      </c>
      <c r="B3305" s="12" t="s">
        <v>697</v>
      </c>
      <c r="C3305" s="40" t="s">
        <v>698</v>
      </c>
      <c r="D3305" s="58">
        <v>1180</v>
      </c>
      <c r="E3305" s="60">
        <v>1.9</v>
      </c>
    </row>
    <row r="3306" spans="1:7" x14ac:dyDescent="0.25">
      <c r="A3306" s="47">
        <v>2016</v>
      </c>
      <c r="B3306" s="12" t="s">
        <v>697</v>
      </c>
      <c r="C3306" s="40" t="s">
        <v>698</v>
      </c>
      <c r="D3306" s="13">
        <v>1133</v>
      </c>
      <c r="E3306" s="14">
        <v>1.81</v>
      </c>
    </row>
    <row r="3307" spans="1:7" x14ac:dyDescent="0.25">
      <c r="A3307" s="47">
        <v>2017</v>
      </c>
      <c r="B3307" s="12" t="s">
        <v>697</v>
      </c>
      <c r="C3307" s="40" t="s">
        <v>698</v>
      </c>
      <c r="D3307" s="7">
        <v>1115</v>
      </c>
      <c r="E3307" s="8">
        <v>1.79</v>
      </c>
    </row>
    <row r="3308" spans="1:7" x14ac:dyDescent="0.25">
      <c r="A3308" s="47">
        <v>2018</v>
      </c>
      <c r="B3308" s="2" t="s">
        <v>697</v>
      </c>
      <c r="C3308" s="2" t="s">
        <v>698</v>
      </c>
      <c r="D3308" s="7">
        <v>1040</v>
      </c>
      <c r="E3308" s="8">
        <v>1.68</v>
      </c>
      <c r="F3308" s="57"/>
      <c r="G3308" s="58"/>
    </row>
    <row r="3309" spans="1:7" x14ac:dyDescent="0.25">
      <c r="A3309" s="47">
        <v>2019</v>
      </c>
      <c r="B3309" s="2" t="s">
        <v>697</v>
      </c>
      <c r="C3309" s="2" t="s">
        <v>698</v>
      </c>
      <c r="D3309" s="7">
        <v>1052</v>
      </c>
      <c r="E3309" s="8">
        <v>1.68</v>
      </c>
      <c r="G3309" s="58"/>
    </row>
    <row r="3310" spans="1:7" x14ac:dyDescent="0.25">
      <c r="A3310" s="47">
        <v>2020</v>
      </c>
      <c r="B3310" s="2" t="s">
        <v>697</v>
      </c>
      <c r="C3310" s="2" t="s">
        <v>698</v>
      </c>
      <c r="D3310" s="3">
        <v>1025</v>
      </c>
      <c r="E3310" s="4">
        <v>1.6</v>
      </c>
      <c r="F3310" s="57"/>
      <c r="G3310" s="58"/>
    </row>
    <row r="3311" spans="1:7" x14ac:dyDescent="0.25">
      <c r="A3311" s="47">
        <v>2021</v>
      </c>
      <c r="B3311" s="47" t="s">
        <v>697</v>
      </c>
      <c r="C3311" s="47" t="s">
        <v>698</v>
      </c>
      <c r="D3311" s="58">
        <v>1010</v>
      </c>
      <c r="E3311" s="60">
        <v>1.59</v>
      </c>
      <c r="F3311" s="57"/>
      <c r="G3311" s="58"/>
    </row>
    <row r="3312" spans="1:7" x14ac:dyDescent="0.25">
      <c r="A3312" s="47">
        <v>2022</v>
      </c>
      <c r="B3312" s="47" t="s">
        <v>697</v>
      </c>
      <c r="C3312" s="47" t="s">
        <v>698</v>
      </c>
      <c r="D3312" s="58">
        <v>980</v>
      </c>
      <c r="E3312" s="61">
        <v>1.55</v>
      </c>
      <c r="G3312" s="62"/>
    </row>
    <row r="3313" spans="1:7" x14ac:dyDescent="0.25">
      <c r="A3313" s="47">
        <v>2023</v>
      </c>
      <c r="B3313" s="47" t="s">
        <v>697</v>
      </c>
      <c r="C3313" s="47" t="s">
        <v>698</v>
      </c>
      <c r="D3313" s="58">
        <v>945</v>
      </c>
      <c r="E3313" s="47">
        <v>1.49</v>
      </c>
      <c r="F3313" s="47">
        <v>7.6</v>
      </c>
      <c r="G3313" s="47">
        <v>49.2</v>
      </c>
    </row>
    <row r="3314" spans="1:7" x14ac:dyDescent="0.25">
      <c r="A3314" s="47">
        <v>2015</v>
      </c>
      <c r="B3314" s="12" t="s">
        <v>699</v>
      </c>
      <c r="C3314" s="40" t="s">
        <v>700</v>
      </c>
      <c r="D3314" s="58">
        <v>1855</v>
      </c>
      <c r="E3314" s="60">
        <v>1.85</v>
      </c>
    </row>
    <row r="3315" spans="1:7" x14ac:dyDescent="0.25">
      <c r="A3315" s="47">
        <v>2016</v>
      </c>
      <c r="B3315" s="12" t="s">
        <v>699</v>
      </c>
      <c r="C3315" s="40" t="s">
        <v>700</v>
      </c>
      <c r="D3315" s="13">
        <v>1878</v>
      </c>
      <c r="E3315" s="14">
        <v>1.86</v>
      </c>
    </row>
    <row r="3316" spans="1:7" x14ac:dyDescent="0.25">
      <c r="A3316" s="47">
        <v>2017</v>
      </c>
      <c r="B3316" s="12" t="s">
        <v>699</v>
      </c>
      <c r="C3316" s="40" t="s">
        <v>700</v>
      </c>
      <c r="D3316" s="7">
        <v>1828</v>
      </c>
      <c r="E3316" s="8">
        <v>1.81</v>
      </c>
    </row>
    <row r="3317" spans="1:7" x14ac:dyDescent="0.25">
      <c r="A3317" s="47">
        <v>2018</v>
      </c>
      <c r="B3317" s="2" t="s">
        <v>699</v>
      </c>
      <c r="C3317" s="2" t="s">
        <v>700</v>
      </c>
      <c r="D3317" s="7">
        <v>1784</v>
      </c>
      <c r="E3317" s="8">
        <v>1.77</v>
      </c>
      <c r="F3317" s="57"/>
      <c r="G3317" s="58"/>
    </row>
    <row r="3318" spans="1:7" x14ac:dyDescent="0.25">
      <c r="A3318" s="47">
        <v>2019</v>
      </c>
      <c r="B3318" s="2" t="s">
        <v>699</v>
      </c>
      <c r="C3318" s="2" t="s">
        <v>700</v>
      </c>
      <c r="D3318" s="7">
        <v>1656</v>
      </c>
      <c r="E3318" s="8">
        <v>1.64</v>
      </c>
      <c r="G3318" s="58"/>
    </row>
    <row r="3319" spans="1:7" x14ac:dyDescent="0.25">
      <c r="A3319" s="47">
        <v>2020</v>
      </c>
      <c r="B3319" s="2" t="s">
        <v>699</v>
      </c>
      <c r="C3319" s="2" t="s">
        <v>700</v>
      </c>
      <c r="D3319" s="3">
        <v>1660</v>
      </c>
      <c r="E3319" s="4">
        <v>1.62</v>
      </c>
      <c r="F3319" s="57"/>
      <c r="G3319" s="58"/>
    </row>
    <row r="3320" spans="1:7" x14ac:dyDescent="0.25">
      <c r="A3320" s="47">
        <v>2021</v>
      </c>
      <c r="B3320" s="47" t="s">
        <v>699</v>
      </c>
      <c r="C3320" s="47" t="s">
        <v>700</v>
      </c>
      <c r="D3320" s="58">
        <v>1540</v>
      </c>
      <c r="E3320" s="60">
        <v>1.51</v>
      </c>
      <c r="F3320" s="57"/>
      <c r="G3320" s="58"/>
    </row>
    <row r="3321" spans="1:7" x14ac:dyDescent="0.25">
      <c r="A3321" s="47">
        <v>2022</v>
      </c>
      <c r="B3321" s="47" t="s">
        <v>699</v>
      </c>
      <c r="C3321" s="47" t="s">
        <v>700</v>
      </c>
      <c r="D3321" s="58">
        <v>1559</v>
      </c>
      <c r="E3321" s="61">
        <v>1.54</v>
      </c>
      <c r="G3321" s="62"/>
    </row>
    <row r="3322" spans="1:7" x14ac:dyDescent="0.25">
      <c r="A3322" s="47">
        <v>2023</v>
      </c>
      <c r="B3322" s="47" t="s">
        <v>699</v>
      </c>
      <c r="C3322" s="47" t="s">
        <v>700</v>
      </c>
      <c r="D3322" s="58">
        <v>1591</v>
      </c>
      <c r="E3322" s="47">
        <v>1.58</v>
      </c>
      <c r="F3322" s="47">
        <v>8.4</v>
      </c>
      <c r="G3322" s="47">
        <v>51.6</v>
      </c>
    </row>
    <row r="3323" spans="1:7" x14ac:dyDescent="0.25">
      <c r="A3323" s="47">
        <v>2015</v>
      </c>
      <c r="B3323" s="12" t="s">
        <v>701</v>
      </c>
      <c r="C3323" s="40" t="s">
        <v>702</v>
      </c>
      <c r="D3323" s="58">
        <v>2524</v>
      </c>
      <c r="E3323" s="60">
        <v>1.65</v>
      </c>
    </row>
    <row r="3324" spans="1:7" x14ac:dyDescent="0.25">
      <c r="A3324" s="47">
        <v>2016</v>
      </c>
      <c r="B3324" s="12" t="s">
        <v>701</v>
      </c>
      <c r="C3324" s="40" t="s">
        <v>702</v>
      </c>
      <c r="D3324" s="13">
        <v>2475</v>
      </c>
      <c r="E3324" s="14">
        <v>1.6</v>
      </c>
    </row>
    <row r="3325" spans="1:7" x14ac:dyDescent="0.25">
      <c r="A3325" s="47">
        <v>2017</v>
      </c>
      <c r="B3325" s="12" t="s">
        <v>701</v>
      </c>
      <c r="C3325" s="40" t="s">
        <v>702</v>
      </c>
      <c r="D3325" s="7">
        <v>2364</v>
      </c>
      <c r="E3325" s="8">
        <v>1.51</v>
      </c>
    </row>
    <row r="3326" spans="1:7" x14ac:dyDescent="0.25">
      <c r="A3326" s="47">
        <v>2018</v>
      </c>
      <c r="B3326" s="2" t="s">
        <v>701</v>
      </c>
      <c r="C3326" s="2" t="s">
        <v>702</v>
      </c>
      <c r="D3326" s="7">
        <v>2366</v>
      </c>
      <c r="E3326" s="8">
        <v>1.5</v>
      </c>
      <c r="F3326" s="57"/>
      <c r="G3326" s="58"/>
    </row>
    <row r="3327" spans="1:7" x14ac:dyDescent="0.25">
      <c r="A3327" s="47">
        <v>2019</v>
      </c>
      <c r="B3327" s="2" t="s">
        <v>701</v>
      </c>
      <c r="C3327" s="2" t="s">
        <v>702</v>
      </c>
      <c r="D3327" s="7">
        <v>2255</v>
      </c>
      <c r="E3327" s="8">
        <v>1.41</v>
      </c>
      <c r="G3327" s="58"/>
    </row>
    <row r="3328" spans="1:7" x14ac:dyDescent="0.25">
      <c r="A3328" s="47">
        <v>2020</v>
      </c>
      <c r="B3328" s="2" t="s">
        <v>701</v>
      </c>
      <c r="C3328" s="2" t="s">
        <v>702</v>
      </c>
      <c r="D3328" s="3">
        <v>2033</v>
      </c>
      <c r="E3328" s="4">
        <v>1.26</v>
      </c>
      <c r="F3328" s="57"/>
      <c r="G3328" s="58"/>
    </row>
    <row r="3329" spans="1:7" x14ac:dyDescent="0.25">
      <c r="A3329" s="47">
        <v>2021</v>
      </c>
      <c r="B3329" s="47" t="s">
        <v>701</v>
      </c>
      <c r="C3329" s="47" t="s">
        <v>702</v>
      </c>
      <c r="D3329" s="58">
        <v>2067</v>
      </c>
      <c r="E3329" s="60">
        <v>1.37</v>
      </c>
      <c r="F3329" s="57"/>
      <c r="G3329" s="58"/>
    </row>
    <row r="3330" spans="1:7" x14ac:dyDescent="0.25">
      <c r="A3330" s="47">
        <v>2022</v>
      </c>
      <c r="B3330" s="47" t="s">
        <v>701</v>
      </c>
      <c r="C3330" s="47" t="s">
        <v>702</v>
      </c>
      <c r="D3330" s="58">
        <v>2035</v>
      </c>
      <c r="E3330" s="61">
        <v>1.34</v>
      </c>
      <c r="G3330" s="62"/>
    </row>
    <row r="3331" spans="1:7" x14ac:dyDescent="0.25">
      <c r="A3331" s="47">
        <v>2023</v>
      </c>
      <c r="B3331" s="47" t="s">
        <v>701</v>
      </c>
      <c r="C3331" s="47" t="s">
        <v>702</v>
      </c>
      <c r="D3331" s="58">
        <v>2100</v>
      </c>
      <c r="E3331" s="47">
        <v>1.33</v>
      </c>
      <c r="F3331" s="47">
        <v>8.5</v>
      </c>
      <c r="G3331" s="47">
        <v>44.2</v>
      </c>
    </row>
    <row r="3332" spans="1:7" x14ac:dyDescent="0.25">
      <c r="A3332" s="47">
        <v>2015</v>
      </c>
      <c r="B3332" s="12" t="s">
        <v>703</v>
      </c>
      <c r="C3332" s="40" t="s">
        <v>704</v>
      </c>
      <c r="D3332" s="58">
        <v>1488</v>
      </c>
      <c r="E3332" s="60">
        <v>1.79</v>
      </c>
    </row>
    <row r="3333" spans="1:7" x14ac:dyDescent="0.25">
      <c r="A3333" s="47">
        <v>2016</v>
      </c>
      <c r="B3333" s="12" t="s">
        <v>703</v>
      </c>
      <c r="C3333" s="40" t="s">
        <v>704</v>
      </c>
      <c r="D3333" s="13">
        <v>1519</v>
      </c>
      <c r="E3333" s="14">
        <v>1.82</v>
      </c>
    </row>
    <row r="3334" spans="1:7" x14ac:dyDescent="0.25">
      <c r="A3334" s="47">
        <v>2017</v>
      </c>
      <c r="B3334" s="12" t="s">
        <v>703</v>
      </c>
      <c r="C3334" s="40" t="s">
        <v>704</v>
      </c>
      <c r="D3334" s="7">
        <v>1459</v>
      </c>
      <c r="E3334" s="8">
        <v>1.76</v>
      </c>
    </row>
    <row r="3335" spans="1:7" x14ac:dyDescent="0.25">
      <c r="A3335" s="47">
        <v>2018</v>
      </c>
      <c r="B3335" s="2" t="s">
        <v>703</v>
      </c>
      <c r="C3335" s="2" t="s">
        <v>704</v>
      </c>
      <c r="D3335" s="7">
        <v>1434</v>
      </c>
      <c r="E3335" s="8">
        <v>1.72</v>
      </c>
      <c r="F3335" s="57"/>
      <c r="G3335" s="58"/>
    </row>
    <row r="3336" spans="1:7" x14ac:dyDescent="0.25">
      <c r="A3336" s="47">
        <v>2019</v>
      </c>
      <c r="B3336" s="2" t="s">
        <v>703</v>
      </c>
      <c r="C3336" s="2" t="s">
        <v>704</v>
      </c>
      <c r="D3336" s="7">
        <v>1272</v>
      </c>
      <c r="E3336" s="8">
        <v>1.53</v>
      </c>
      <c r="G3336" s="58"/>
    </row>
    <row r="3337" spans="1:7" x14ac:dyDescent="0.25">
      <c r="A3337" s="47">
        <v>2020</v>
      </c>
      <c r="B3337" s="2" t="s">
        <v>703</v>
      </c>
      <c r="C3337" s="2" t="s">
        <v>704</v>
      </c>
      <c r="D3337" s="3">
        <v>1257</v>
      </c>
      <c r="E3337" s="4">
        <v>1.48</v>
      </c>
      <c r="F3337" s="57"/>
      <c r="G3337" s="58"/>
    </row>
    <row r="3338" spans="1:7" x14ac:dyDescent="0.25">
      <c r="A3338" s="47">
        <v>2021</v>
      </c>
      <c r="B3338" s="47" t="s">
        <v>703</v>
      </c>
      <c r="C3338" s="47" t="s">
        <v>704</v>
      </c>
      <c r="D3338" s="58">
        <v>1249</v>
      </c>
      <c r="E3338" s="60">
        <v>1.47</v>
      </c>
      <c r="F3338" s="57"/>
      <c r="G3338" s="58"/>
    </row>
    <row r="3339" spans="1:7" x14ac:dyDescent="0.25">
      <c r="A3339" s="47">
        <v>2022</v>
      </c>
      <c r="B3339" s="47" t="s">
        <v>703</v>
      </c>
      <c r="C3339" s="47" t="s">
        <v>704</v>
      </c>
      <c r="D3339" s="58">
        <v>1299</v>
      </c>
      <c r="E3339" s="61">
        <v>1.54</v>
      </c>
      <c r="G3339" s="62"/>
    </row>
    <row r="3340" spans="1:7" x14ac:dyDescent="0.25">
      <c r="A3340" s="47">
        <v>2023</v>
      </c>
      <c r="B3340" s="47" t="s">
        <v>703</v>
      </c>
      <c r="C3340" s="47" t="s">
        <v>704</v>
      </c>
      <c r="D3340" s="58">
        <v>1217</v>
      </c>
      <c r="E3340" s="47">
        <v>1.42</v>
      </c>
      <c r="F3340" s="47">
        <v>8.5</v>
      </c>
      <c r="G3340" s="47">
        <v>47</v>
      </c>
    </row>
    <row r="3341" spans="1:7" x14ac:dyDescent="0.25">
      <c r="A3341" s="47">
        <v>2015</v>
      </c>
      <c r="B3341" s="12" t="s">
        <v>705</v>
      </c>
      <c r="C3341" s="40" t="s">
        <v>706</v>
      </c>
      <c r="D3341" s="58">
        <v>1503</v>
      </c>
      <c r="E3341" s="60">
        <v>1.82</v>
      </c>
    </row>
    <row r="3342" spans="1:7" x14ac:dyDescent="0.25">
      <c r="A3342" s="47">
        <v>2016</v>
      </c>
      <c r="B3342" s="12" t="s">
        <v>705</v>
      </c>
      <c r="C3342" s="40" t="s">
        <v>706</v>
      </c>
      <c r="D3342" s="13">
        <v>1501</v>
      </c>
      <c r="E3342" s="14">
        <v>1.82</v>
      </c>
    </row>
    <row r="3343" spans="1:7" x14ac:dyDescent="0.25">
      <c r="A3343" s="47">
        <v>2017</v>
      </c>
      <c r="B3343" s="12" t="s">
        <v>705</v>
      </c>
      <c r="C3343" s="40" t="s">
        <v>706</v>
      </c>
      <c r="D3343" s="7">
        <v>1487</v>
      </c>
      <c r="E3343" s="8">
        <v>1.79</v>
      </c>
    </row>
    <row r="3344" spans="1:7" x14ac:dyDescent="0.25">
      <c r="A3344" s="47">
        <v>2018</v>
      </c>
      <c r="B3344" s="2" t="s">
        <v>705</v>
      </c>
      <c r="C3344" s="2" t="s">
        <v>706</v>
      </c>
      <c r="D3344" s="7">
        <v>1491</v>
      </c>
      <c r="E3344" s="8">
        <v>1.78</v>
      </c>
      <c r="F3344" s="57"/>
      <c r="G3344" s="58"/>
    </row>
    <row r="3345" spans="1:7" x14ac:dyDescent="0.25">
      <c r="A3345" s="47">
        <v>2019</v>
      </c>
      <c r="B3345" s="2" t="s">
        <v>705</v>
      </c>
      <c r="C3345" s="2" t="s">
        <v>706</v>
      </c>
      <c r="D3345" s="7">
        <v>1371</v>
      </c>
      <c r="E3345" s="8">
        <v>1.56</v>
      </c>
      <c r="G3345" s="58"/>
    </row>
    <row r="3346" spans="1:7" x14ac:dyDescent="0.25">
      <c r="A3346" s="47">
        <v>2020</v>
      </c>
      <c r="B3346" s="2" t="s">
        <v>705</v>
      </c>
      <c r="C3346" s="2" t="s">
        <v>706</v>
      </c>
      <c r="D3346" s="3">
        <v>1342</v>
      </c>
      <c r="E3346" s="4">
        <v>1.52</v>
      </c>
      <c r="F3346" s="57"/>
      <c r="G3346" s="58"/>
    </row>
    <row r="3347" spans="1:7" x14ac:dyDescent="0.25">
      <c r="A3347" s="47">
        <v>2021</v>
      </c>
      <c r="B3347" s="47" t="s">
        <v>705</v>
      </c>
      <c r="C3347" s="47" t="s">
        <v>706</v>
      </c>
      <c r="D3347" s="58">
        <v>1370</v>
      </c>
      <c r="E3347" s="60">
        <v>1.57</v>
      </c>
      <c r="F3347" s="57"/>
      <c r="G3347" s="58"/>
    </row>
    <row r="3348" spans="1:7" x14ac:dyDescent="0.25">
      <c r="A3348" s="47">
        <v>2022</v>
      </c>
      <c r="B3348" s="47" t="s">
        <v>705</v>
      </c>
      <c r="C3348" s="47" t="s">
        <v>706</v>
      </c>
      <c r="D3348" s="58">
        <v>1337</v>
      </c>
      <c r="E3348" s="61">
        <v>1.53</v>
      </c>
      <c r="G3348" s="62"/>
    </row>
    <row r="3349" spans="1:7" x14ac:dyDescent="0.25">
      <c r="A3349" s="47">
        <v>2023</v>
      </c>
      <c r="B3349" s="47" t="s">
        <v>705</v>
      </c>
      <c r="C3349" s="47" t="s">
        <v>706</v>
      </c>
      <c r="D3349" s="58">
        <v>1294</v>
      </c>
      <c r="E3349" s="47">
        <v>1.5</v>
      </c>
      <c r="F3349" s="47">
        <v>8.8000000000000007</v>
      </c>
      <c r="G3349" s="47">
        <v>50.6</v>
      </c>
    </row>
    <row r="3350" spans="1:7" x14ac:dyDescent="0.25">
      <c r="A3350" s="47">
        <v>2015</v>
      </c>
      <c r="B3350" s="12" t="s">
        <v>707</v>
      </c>
      <c r="C3350" s="40" t="s">
        <v>708</v>
      </c>
      <c r="D3350" s="58">
        <v>1333</v>
      </c>
      <c r="E3350" s="60">
        <v>1.91</v>
      </c>
    </row>
    <row r="3351" spans="1:7" x14ac:dyDescent="0.25">
      <c r="A3351" s="47">
        <v>2016</v>
      </c>
      <c r="B3351" s="12" t="s">
        <v>707</v>
      </c>
      <c r="C3351" s="40" t="s">
        <v>708</v>
      </c>
      <c r="D3351" s="13">
        <v>1321</v>
      </c>
      <c r="E3351" s="14">
        <v>1.88</v>
      </c>
    </row>
    <row r="3352" spans="1:7" x14ac:dyDescent="0.25">
      <c r="A3352" s="47">
        <v>2017</v>
      </c>
      <c r="B3352" s="12" t="s">
        <v>707</v>
      </c>
      <c r="C3352" s="40" t="s">
        <v>708</v>
      </c>
      <c r="D3352" s="7">
        <v>1370</v>
      </c>
      <c r="E3352" s="8">
        <v>1.88</v>
      </c>
    </row>
    <row r="3353" spans="1:7" x14ac:dyDescent="0.25">
      <c r="A3353" s="47">
        <v>2018</v>
      </c>
      <c r="B3353" s="2" t="s">
        <v>707</v>
      </c>
      <c r="C3353" s="2" t="s">
        <v>708</v>
      </c>
      <c r="D3353" s="7">
        <v>1322</v>
      </c>
      <c r="E3353" s="8">
        <v>1.79</v>
      </c>
      <c r="F3353" s="57"/>
      <c r="G3353" s="58"/>
    </row>
    <row r="3354" spans="1:7" x14ac:dyDescent="0.25">
      <c r="A3354" s="47">
        <v>2019</v>
      </c>
      <c r="B3354" s="2" t="s">
        <v>707</v>
      </c>
      <c r="C3354" s="2" t="s">
        <v>708</v>
      </c>
      <c r="D3354" s="7">
        <v>1201</v>
      </c>
      <c r="E3354" s="8">
        <v>1.6</v>
      </c>
      <c r="G3354" s="58"/>
    </row>
    <row r="3355" spans="1:7" x14ac:dyDescent="0.25">
      <c r="A3355" s="47">
        <v>2020</v>
      </c>
      <c r="B3355" s="2" t="s">
        <v>707</v>
      </c>
      <c r="C3355" s="2" t="s">
        <v>708</v>
      </c>
      <c r="D3355" s="3">
        <v>1207</v>
      </c>
      <c r="E3355" s="4">
        <v>1.56</v>
      </c>
      <c r="F3355" s="57"/>
      <c r="G3355" s="58"/>
    </row>
    <row r="3356" spans="1:7" x14ac:dyDescent="0.25">
      <c r="A3356" s="47">
        <v>2021</v>
      </c>
      <c r="B3356" s="47" t="s">
        <v>707</v>
      </c>
      <c r="C3356" s="47" t="s">
        <v>708</v>
      </c>
      <c r="D3356" s="58">
        <v>1205</v>
      </c>
      <c r="E3356" s="60">
        <v>1.57</v>
      </c>
      <c r="F3356" s="57"/>
      <c r="G3356" s="58"/>
    </row>
    <row r="3357" spans="1:7" x14ac:dyDescent="0.25">
      <c r="A3357" s="47">
        <v>2022</v>
      </c>
      <c r="B3357" s="47" t="s">
        <v>707</v>
      </c>
      <c r="C3357" s="47" t="s">
        <v>708</v>
      </c>
      <c r="D3357" s="58">
        <v>1204</v>
      </c>
      <c r="E3357" s="61">
        <v>1.55</v>
      </c>
      <c r="G3357" s="62"/>
    </row>
    <row r="3358" spans="1:7" x14ac:dyDescent="0.25">
      <c r="A3358" s="47">
        <v>2023</v>
      </c>
      <c r="B3358" s="47" t="s">
        <v>707</v>
      </c>
      <c r="C3358" s="47" t="s">
        <v>708</v>
      </c>
      <c r="D3358" s="58">
        <v>1139</v>
      </c>
      <c r="E3358" s="47">
        <v>1.46</v>
      </c>
      <c r="F3358" s="47">
        <v>8.5</v>
      </c>
      <c r="G3358" s="47">
        <v>48.5</v>
      </c>
    </row>
    <row r="3359" spans="1:7" x14ac:dyDescent="0.25">
      <c r="A3359" s="47">
        <v>2015</v>
      </c>
      <c r="B3359" s="12" t="s">
        <v>709</v>
      </c>
      <c r="C3359" s="40" t="s">
        <v>710</v>
      </c>
      <c r="D3359" s="58">
        <v>4540</v>
      </c>
      <c r="E3359" s="60">
        <v>1.64</v>
      </c>
    </row>
    <row r="3360" spans="1:7" x14ac:dyDescent="0.25">
      <c r="A3360" s="47">
        <v>2016</v>
      </c>
      <c r="B3360" s="12" t="s">
        <v>709</v>
      </c>
      <c r="C3360" s="40" t="s">
        <v>710</v>
      </c>
      <c r="D3360" s="13">
        <v>4418</v>
      </c>
      <c r="E3360" s="14">
        <v>1.59</v>
      </c>
    </row>
    <row r="3361" spans="1:7" x14ac:dyDescent="0.25">
      <c r="A3361" s="47">
        <v>2017</v>
      </c>
      <c r="B3361" s="12" t="s">
        <v>709</v>
      </c>
      <c r="C3361" s="40" t="s">
        <v>710</v>
      </c>
      <c r="D3361" s="7">
        <v>4137</v>
      </c>
      <c r="E3361" s="8">
        <v>1.5</v>
      </c>
    </row>
    <row r="3362" spans="1:7" x14ac:dyDescent="0.25">
      <c r="A3362" s="47">
        <v>2018</v>
      </c>
      <c r="B3362" s="2" t="s">
        <v>709</v>
      </c>
      <c r="C3362" s="2" t="s">
        <v>710</v>
      </c>
      <c r="D3362" s="7">
        <v>4027</v>
      </c>
      <c r="E3362" s="8">
        <v>1.45</v>
      </c>
      <c r="F3362" s="57"/>
      <c r="G3362" s="58"/>
    </row>
    <row r="3363" spans="1:7" x14ac:dyDescent="0.25">
      <c r="A3363" s="47">
        <v>2019</v>
      </c>
      <c r="B3363" s="2" t="s">
        <v>709</v>
      </c>
      <c r="C3363" s="2" t="s">
        <v>710</v>
      </c>
      <c r="D3363" s="7">
        <v>3738</v>
      </c>
      <c r="E3363" s="8">
        <v>1.35</v>
      </c>
      <c r="G3363" s="58"/>
    </row>
    <row r="3364" spans="1:7" x14ac:dyDescent="0.25">
      <c r="A3364" s="47">
        <v>2020</v>
      </c>
      <c r="B3364" s="2" t="s">
        <v>709</v>
      </c>
      <c r="C3364" s="2" t="s">
        <v>710</v>
      </c>
      <c r="D3364" s="3">
        <v>3705</v>
      </c>
      <c r="E3364" s="4">
        <v>1.33</v>
      </c>
      <c r="F3364" s="57"/>
      <c r="G3364" s="58"/>
    </row>
    <row r="3365" spans="1:7" x14ac:dyDescent="0.25">
      <c r="A3365" s="47">
        <v>2021</v>
      </c>
      <c r="B3365" s="47" t="s">
        <v>709</v>
      </c>
      <c r="C3365" s="47" t="s">
        <v>710</v>
      </c>
      <c r="D3365" s="58">
        <v>3818</v>
      </c>
      <c r="E3365" s="60">
        <v>1.36</v>
      </c>
      <c r="F3365" s="57"/>
      <c r="G3365" s="58"/>
    </row>
    <row r="3366" spans="1:7" x14ac:dyDescent="0.25">
      <c r="A3366" s="47">
        <v>2022</v>
      </c>
      <c r="B3366" s="47" t="s">
        <v>709</v>
      </c>
      <c r="C3366" s="47" t="s">
        <v>710</v>
      </c>
      <c r="D3366" s="58">
        <v>3597</v>
      </c>
      <c r="E3366" s="61">
        <v>1.23</v>
      </c>
      <c r="G3366" s="62"/>
    </row>
    <row r="3367" spans="1:7" x14ac:dyDescent="0.25">
      <c r="A3367" s="47">
        <v>2023</v>
      </c>
      <c r="B3367" s="47" t="s">
        <v>709</v>
      </c>
      <c r="C3367" s="47" t="s">
        <v>710</v>
      </c>
      <c r="D3367" s="58">
        <v>3491</v>
      </c>
      <c r="E3367" s="47">
        <v>1.1599999999999999</v>
      </c>
      <c r="F3367" s="47">
        <v>9.1</v>
      </c>
      <c r="G3367" s="47">
        <v>37.4</v>
      </c>
    </row>
    <row r="3368" spans="1:7" x14ac:dyDescent="0.25">
      <c r="A3368" s="47">
        <v>2015</v>
      </c>
      <c r="B3368" s="12" t="s">
        <v>711</v>
      </c>
      <c r="C3368" s="40" t="s">
        <v>1094</v>
      </c>
      <c r="D3368" s="58">
        <v>2692</v>
      </c>
      <c r="E3368" s="60">
        <v>1.74</v>
      </c>
    </row>
    <row r="3369" spans="1:7" x14ac:dyDescent="0.25">
      <c r="A3369" s="47">
        <v>2016</v>
      </c>
      <c r="B3369" s="12" t="s">
        <v>711</v>
      </c>
      <c r="C3369" s="40" t="s">
        <v>712</v>
      </c>
      <c r="D3369" s="13">
        <v>2782</v>
      </c>
      <c r="E3369" s="14">
        <v>1.78</v>
      </c>
    </row>
    <row r="3370" spans="1:7" x14ac:dyDescent="0.25">
      <c r="A3370" s="47">
        <v>2017</v>
      </c>
      <c r="B3370" s="12" t="s">
        <v>711</v>
      </c>
      <c r="C3370" s="40" t="s">
        <v>712</v>
      </c>
      <c r="D3370" s="7">
        <v>2611</v>
      </c>
      <c r="E3370" s="8">
        <v>1.66</v>
      </c>
    </row>
    <row r="3371" spans="1:7" x14ac:dyDescent="0.25">
      <c r="A3371" s="47">
        <v>2018</v>
      </c>
      <c r="B3371" s="2" t="s">
        <v>711</v>
      </c>
      <c r="C3371" s="2" t="s">
        <v>712</v>
      </c>
      <c r="D3371" s="7">
        <v>2534</v>
      </c>
      <c r="E3371" s="8">
        <v>1.6</v>
      </c>
      <c r="F3371" s="57"/>
      <c r="G3371" s="58"/>
    </row>
    <row r="3372" spans="1:7" x14ac:dyDescent="0.25">
      <c r="A3372" s="47">
        <v>2019</v>
      </c>
      <c r="B3372" s="2" t="s">
        <v>711</v>
      </c>
      <c r="C3372" s="2" t="s">
        <v>712</v>
      </c>
      <c r="D3372" s="7">
        <v>2481</v>
      </c>
      <c r="E3372" s="8">
        <v>1.56</v>
      </c>
      <c r="G3372" s="58"/>
    </row>
    <row r="3373" spans="1:7" x14ac:dyDescent="0.25">
      <c r="A3373" s="47">
        <v>2020</v>
      </c>
      <c r="B3373" s="2" t="s">
        <v>711</v>
      </c>
      <c r="C3373" s="2" t="s">
        <v>712</v>
      </c>
      <c r="D3373" s="3">
        <v>2341</v>
      </c>
      <c r="E3373" s="4">
        <v>1.46</v>
      </c>
      <c r="F3373" s="57"/>
      <c r="G3373" s="58"/>
    </row>
    <row r="3374" spans="1:7" x14ac:dyDescent="0.25">
      <c r="A3374" s="47">
        <v>2021</v>
      </c>
      <c r="B3374" s="47" t="s">
        <v>711</v>
      </c>
      <c r="C3374" s="47" t="s">
        <v>712</v>
      </c>
      <c r="D3374" s="58">
        <v>2262</v>
      </c>
      <c r="E3374" s="60">
        <v>1.49</v>
      </c>
      <c r="F3374" s="57"/>
      <c r="G3374" s="58"/>
    </row>
    <row r="3375" spans="1:7" x14ac:dyDescent="0.25">
      <c r="A3375" s="47">
        <v>2022</v>
      </c>
      <c r="B3375" s="47" t="s">
        <v>711</v>
      </c>
      <c r="C3375" s="47" t="s">
        <v>712</v>
      </c>
      <c r="D3375" s="58">
        <v>2300</v>
      </c>
      <c r="E3375" s="61">
        <v>1.51</v>
      </c>
      <c r="G3375" s="62"/>
    </row>
    <row r="3376" spans="1:7" x14ac:dyDescent="0.25">
      <c r="A3376" s="47">
        <v>2023</v>
      </c>
      <c r="B3376" s="47" t="s">
        <v>711</v>
      </c>
      <c r="C3376" s="47" t="s">
        <v>712</v>
      </c>
      <c r="D3376" s="58">
        <v>2126</v>
      </c>
      <c r="E3376" s="47">
        <v>1.38</v>
      </c>
      <c r="F3376" s="47">
        <v>8.8000000000000007</v>
      </c>
      <c r="G3376" s="47">
        <v>46.7</v>
      </c>
    </row>
    <row r="3377" spans="1:7" x14ac:dyDescent="0.25">
      <c r="A3377" s="47">
        <v>2015</v>
      </c>
      <c r="B3377" s="12" t="s">
        <v>715</v>
      </c>
      <c r="C3377" s="40" t="s">
        <v>716</v>
      </c>
      <c r="D3377" s="58">
        <v>2050</v>
      </c>
      <c r="E3377" s="60">
        <v>1.79</v>
      </c>
    </row>
    <row r="3378" spans="1:7" x14ac:dyDescent="0.25">
      <c r="A3378" s="47">
        <v>2016</v>
      </c>
      <c r="B3378" s="12" t="s">
        <v>715</v>
      </c>
      <c r="C3378" s="40" t="s">
        <v>716</v>
      </c>
      <c r="D3378" s="13">
        <v>2017</v>
      </c>
      <c r="E3378" s="14">
        <v>1.76</v>
      </c>
    </row>
    <row r="3379" spans="1:7" x14ac:dyDescent="0.25">
      <c r="A3379" s="47">
        <v>2017</v>
      </c>
      <c r="B3379" s="12" t="s">
        <v>715</v>
      </c>
      <c r="C3379" s="40" t="s">
        <v>716</v>
      </c>
      <c r="D3379" s="7">
        <v>1934</v>
      </c>
      <c r="E3379" s="8">
        <v>1.69</v>
      </c>
    </row>
    <row r="3380" spans="1:7" x14ac:dyDescent="0.25">
      <c r="A3380" s="47">
        <v>2018</v>
      </c>
      <c r="B3380" s="2" t="s">
        <v>715</v>
      </c>
      <c r="C3380" s="2" t="s">
        <v>716</v>
      </c>
      <c r="D3380" s="7">
        <v>1892</v>
      </c>
      <c r="E3380" s="8">
        <v>1.65</v>
      </c>
      <c r="F3380" s="57"/>
      <c r="G3380" s="58"/>
    </row>
    <row r="3381" spans="1:7" x14ac:dyDescent="0.25">
      <c r="A3381" s="47">
        <v>2019</v>
      </c>
      <c r="B3381" s="2" t="s">
        <v>715</v>
      </c>
      <c r="C3381" s="2" t="s">
        <v>716</v>
      </c>
      <c r="D3381" s="7">
        <v>1750</v>
      </c>
      <c r="E3381" s="8">
        <v>1.54</v>
      </c>
      <c r="G3381" s="58"/>
    </row>
    <row r="3382" spans="1:7" x14ac:dyDescent="0.25">
      <c r="A3382" s="47">
        <v>2020</v>
      </c>
      <c r="B3382" s="2" t="s">
        <v>715</v>
      </c>
      <c r="C3382" s="2" t="s">
        <v>716</v>
      </c>
      <c r="D3382" s="3">
        <v>1648</v>
      </c>
      <c r="E3382" s="4">
        <v>1.44</v>
      </c>
      <c r="F3382" s="57"/>
      <c r="G3382" s="58"/>
    </row>
    <row r="3383" spans="1:7" x14ac:dyDescent="0.25">
      <c r="A3383" s="47">
        <v>2021</v>
      </c>
      <c r="B3383" s="47" t="s">
        <v>715</v>
      </c>
      <c r="C3383" s="47" t="s">
        <v>716</v>
      </c>
      <c r="D3383" s="58">
        <v>1616</v>
      </c>
      <c r="E3383" s="60">
        <v>1.48</v>
      </c>
      <c r="F3383" s="57"/>
      <c r="G3383" s="58"/>
    </row>
    <row r="3384" spans="1:7" x14ac:dyDescent="0.25">
      <c r="A3384" s="47">
        <v>2022</v>
      </c>
      <c r="B3384" s="47" t="s">
        <v>715</v>
      </c>
      <c r="C3384" s="47" t="s">
        <v>716</v>
      </c>
      <c r="D3384" s="58">
        <v>1620</v>
      </c>
      <c r="E3384" s="61">
        <v>1.5</v>
      </c>
      <c r="G3384" s="62"/>
    </row>
    <row r="3385" spans="1:7" x14ac:dyDescent="0.25">
      <c r="A3385" s="47">
        <v>2023</v>
      </c>
      <c r="B3385" s="47" t="s">
        <v>715</v>
      </c>
      <c r="C3385" s="47" t="s">
        <v>716</v>
      </c>
      <c r="D3385" s="58">
        <v>1584</v>
      </c>
      <c r="E3385" s="47">
        <v>1.47</v>
      </c>
      <c r="F3385" s="47">
        <v>9</v>
      </c>
      <c r="G3385" s="47">
        <v>48.8</v>
      </c>
    </row>
    <row r="3386" spans="1:7" x14ac:dyDescent="0.25">
      <c r="A3386" s="47">
        <v>2015</v>
      </c>
      <c r="B3386" s="12" t="s">
        <v>717</v>
      </c>
      <c r="C3386" s="40" t="s">
        <v>718</v>
      </c>
      <c r="D3386" s="58">
        <v>757</v>
      </c>
      <c r="E3386" s="60">
        <v>1.69</v>
      </c>
    </row>
    <row r="3387" spans="1:7" x14ac:dyDescent="0.25">
      <c r="A3387" s="47">
        <v>2016</v>
      </c>
      <c r="B3387" s="12" t="s">
        <v>717</v>
      </c>
      <c r="C3387" s="40" t="s">
        <v>718</v>
      </c>
      <c r="D3387" s="13">
        <v>726</v>
      </c>
      <c r="E3387" s="14">
        <v>1.63</v>
      </c>
    </row>
    <row r="3388" spans="1:7" x14ac:dyDescent="0.25">
      <c r="A3388" s="47">
        <v>2017</v>
      </c>
      <c r="B3388" s="12" t="s">
        <v>717</v>
      </c>
      <c r="C3388" s="40" t="s">
        <v>718</v>
      </c>
      <c r="D3388" s="7">
        <v>729</v>
      </c>
      <c r="E3388" s="8">
        <v>1.65</v>
      </c>
    </row>
    <row r="3389" spans="1:7" x14ac:dyDescent="0.25">
      <c r="A3389" s="47">
        <v>2018</v>
      </c>
      <c r="B3389" s="2" t="s">
        <v>717</v>
      </c>
      <c r="C3389" s="2" t="s">
        <v>718</v>
      </c>
      <c r="D3389" s="7">
        <v>710</v>
      </c>
      <c r="E3389" s="8">
        <v>1.59</v>
      </c>
      <c r="F3389" s="57"/>
      <c r="G3389" s="58"/>
    </row>
    <row r="3390" spans="1:7" x14ac:dyDescent="0.25">
      <c r="A3390" s="47">
        <v>2019</v>
      </c>
      <c r="B3390" s="2" t="s">
        <v>717</v>
      </c>
      <c r="C3390" s="2" t="s">
        <v>718</v>
      </c>
      <c r="D3390" s="7">
        <v>740</v>
      </c>
      <c r="E3390" s="8">
        <v>1.67</v>
      </c>
      <c r="G3390" s="58"/>
    </row>
    <row r="3391" spans="1:7" x14ac:dyDescent="0.25">
      <c r="A3391" s="47">
        <v>2020</v>
      </c>
      <c r="B3391" s="2" t="s">
        <v>717</v>
      </c>
      <c r="C3391" s="2" t="s">
        <v>718</v>
      </c>
      <c r="D3391" s="3">
        <v>684</v>
      </c>
      <c r="E3391" s="4">
        <v>1.52</v>
      </c>
      <c r="F3391" s="57"/>
      <c r="G3391" s="58"/>
    </row>
    <row r="3392" spans="1:7" x14ac:dyDescent="0.25">
      <c r="A3392" s="47">
        <v>2021</v>
      </c>
      <c r="B3392" s="47" t="s">
        <v>717</v>
      </c>
      <c r="C3392" s="47" t="s">
        <v>718</v>
      </c>
      <c r="D3392" s="58">
        <v>673</v>
      </c>
      <c r="E3392" s="60">
        <v>1.58</v>
      </c>
      <c r="F3392" s="57"/>
      <c r="G3392" s="58"/>
    </row>
    <row r="3393" spans="1:7" x14ac:dyDescent="0.25">
      <c r="A3393" s="47">
        <v>2022</v>
      </c>
      <c r="B3393" s="47" t="s">
        <v>717</v>
      </c>
      <c r="C3393" s="47" t="s">
        <v>718</v>
      </c>
      <c r="D3393" s="58">
        <v>670</v>
      </c>
      <c r="E3393" s="61">
        <v>1.6</v>
      </c>
      <c r="G3393" s="65"/>
    </row>
    <row r="3394" spans="1:7" x14ac:dyDescent="0.25">
      <c r="A3394" s="47">
        <v>2023</v>
      </c>
      <c r="B3394" s="47" t="s">
        <v>717</v>
      </c>
      <c r="C3394" s="47" t="s">
        <v>718</v>
      </c>
      <c r="D3394" s="58">
        <v>666</v>
      </c>
      <c r="E3394" s="47">
        <v>1.6</v>
      </c>
      <c r="F3394" s="47">
        <v>9.9</v>
      </c>
      <c r="G3394" s="47">
        <v>54.3</v>
      </c>
    </row>
    <row r="3395" spans="1:7" x14ac:dyDescent="0.25">
      <c r="A3395" s="47">
        <v>2015</v>
      </c>
      <c r="B3395" s="12" t="s">
        <v>719</v>
      </c>
      <c r="C3395" s="12" t="s">
        <v>720</v>
      </c>
      <c r="D3395" s="58">
        <v>1004</v>
      </c>
      <c r="E3395" s="60">
        <v>1.76</v>
      </c>
    </row>
    <row r="3396" spans="1:7" x14ac:dyDescent="0.25">
      <c r="A3396" s="47">
        <v>2016</v>
      </c>
      <c r="B3396" s="12" t="s">
        <v>719</v>
      </c>
      <c r="C3396" s="12" t="s">
        <v>720</v>
      </c>
      <c r="D3396" s="13">
        <v>1005</v>
      </c>
      <c r="E3396" s="14">
        <v>1.76</v>
      </c>
    </row>
    <row r="3397" spans="1:7" x14ac:dyDescent="0.25">
      <c r="A3397" s="47">
        <v>2017</v>
      </c>
      <c r="B3397" s="12" t="s">
        <v>719</v>
      </c>
      <c r="C3397" s="12" t="s">
        <v>720</v>
      </c>
      <c r="D3397" s="7">
        <v>1022</v>
      </c>
      <c r="E3397" s="8">
        <v>1.78</v>
      </c>
    </row>
    <row r="3398" spans="1:7" x14ac:dyDescent="0.25">
      <c r="A3398" s="47">
        <v>2018</v>
      </c>
      <c r="B3398" s="2" t="s">
        <v>719</v>
      </c>
      <c r="C3398" s="2" t="s">
        <v>720</v>
      </c>
      <c r="D3398" s="7">
        <v>971</v>
      </c>
      <c r="E3398" s="8">
        <v>1.65</v>
      </c>
      <c r="F3398" s="57"/>
      <c r="G3398" s="58"/>
    </row>
    <row r="3399" spans="1:7" x14ac:dyDescent="0.25">
      <c r="A3399" s="47">
        <v>2019</v>
      </c>
      <c r="B3399" s="2" t="s">
        <v>719</v>
      </c>
      <c r="C3399" s="2" t="s">
        <v>720</v>
      </c>
      <c r="D3399" s="7">
        <v>973</v>
      </c>
      <c r="E3399" s="8">
        <v>1.64</v>
      </c>
      <c r="G3399" s="58"/>
    </row>
    <row r="3400" spans="1:7" x14ac:dyDescent="0.25">
      <c r="A3400" s="47">
        <v>2020</v>
      </c>
      <c r="B3400" s="2" t="s">
        <v>719</v>
      </c>
      <c r="C3400" s="2" t="s">
        <v>720</v>
      </c>
      <c r="D3400" s="3">
        <v>897</v>
      </c>
      <c r="E3400" s="4">
        <v>1.46</v>
      </c>
      <c r="F3400" s="57"/>
      <c r="G3400" s="58"/>
    </row>
    <row r="3401" spans="1:7" x14ac:dyDescent="0.25">
      <c r="A3401" s="47">
        <v>2021</v>
      </c>
      <c r="B3401" s="47" t="s">
        <v>719</v>
      </c>
      <c r="C3401" s="47" t="s">
        <v>720</v>
      </c>
      <c r="D3401" s="58">
        <v>943</v>
      </c>
      <c r="E3401" s="60">
        <v>1.61</v>
      </c>
      <c r="F3401" s="57"/>
      <c r="G3401" s="58"/>
    </row>
    <row r="3402" spans="1:7" x14ac:dyDescent="0.25">
      <c r="A3402" s="47">
        <v>2022</v>
      </c>
      <c r="B3402" s="47" t="s">
        <v>719</v>
      </c>
      <c r="C3402" s="47" t="s">
        <v>720</v>
      </c>
      <c r="D3402" s="58">
        <v>948</v>
      </c>
      <c r="E3402" s="61">
        <v>1.62</v>
      </c>
      <c r="G3402" s="62"/>
    </row>
    <row r="3403" spans="1:7" x14ac:dyDescent="0.25">
      <c r="A3403" s="47">
        <v>2023</v>
      </c>
      <c r="B3403" s="47" t="s">
        <v>719</v>
      </c>
      <c r="C3403" s="47" t="s">
        <v>720</v>
      </c>
      <c r="D3403" s="58">
        <v>922</v>
      </c>
      <c r="E3403" s="47">
        <v>1.57</v>
      </c>
      <c r="F3403" s="47">
        <v>9.9</v>
      </c>
      <c r="G3403" s="47">
        <v>53.5</v>
      </c>
    </row>
    <row r="3404" spans="1:7" x14ac:dyDescent="0.25">
      <c r="A3404" s="47">
        <v>2015</v>
      </c>
      <c r="B3404" s="12" t="s">
        <v>721</v>
      </c>
      <c r="C3404" s="40" t="s">
        <v>722</v>
      </c>
      <c r="D3404" s="58">
        <v>782</v>
      </c>
      <c r="E3404" s="60">
        <v>1.84</v>
      </c>
    </row>
    <row r="3405" spans="1:7" x14ac:dyDescent="0.25">
      <c r="A3405" s="47">
        <v>2016</v>
      </c>
      <c r="B3405" s="12" t="s">
        <v>721</v>
      </c>
      <c r="C3405" s="40" t="s">
        <v>722</v>
      </c>
      <c r="D3405" s="13">
        <v>740</v>
      </c>
      <c r="E3405" s="14">
        <v>1.74</v>
      </c>
    </row>
    <row r="3406" spans="1:7" x14ac:dyDescent="0.25">
      <c r="A3406" s="47">
        <v>2017</v>
      </c>
      <c r="B3406" s="12" t="s">
        <v>721</v>
      </c>
      <c r="C3406" s="40" t="s">
        <v>722</v>
      </c>
      <c r="D3406" s="7">
        <v>730</v>
      </c>
      <c r="E3406" s="8">
        <v>1.66</v>
      </c>
    </row>
    <row r="3407" spans="1:7" x14ac:dyDescent="0.25">
      <c r="A3407" s="47">
        <v>2018</v>
      </c>
      <c r="B3407" s="2" t="s">
        <v>721</v>
      </c>
      <c r="C3407" s="2" t="s">
        <v>722</v>
      </c>
      <c r="D3407" s="7">
        <v>713</v>
      </c>
      <c r="E3407" s="8">
        <v>1.6</v>
      </c>
      <c r="F3407" s="57"/>
      <c r="G3407" s="58"/>
    </row>
    <row r="3408" spans="1:7" x14ac:dyDescent="0.25">
      <c r="A3408" s="47">
        <v>2019</v>
      </c>
      <c r="B3408" s="2" t="s">
        <v>721</v>
      </c>
      <c r="C3408" s="2" t="s">
        <v>722</v>
      </c>
      <c r="D3408" s="7">
        <v>683</v>
      </c>
      <c r="E3408" s="8">
        <v>1.51</v>
      </c>
      <c r="G3408" s="58"/>
    </row>
    <row r="3409" spans="1:7" x14ac:dyDescent="0.25">
      <c r="A3409" s="47">
        <v>2020</v>
      </c>
      <c r="B3409" s="2" t="s">
        <v>721</v>
      </c>
      <c r="C3409" s="2" t="s">
        <v>722</v>
      </c>
      <c r="D3409" s="3">
        <v>716</v>
      </c>
      <c r="E3409" s="4">
        <v>1.55</v>
      </c>
      <c r="F3409" s="57"/>
      <c r="G3409" s="58"/>
    </row>
    <row r="3410" spans="1:7" x14ac:dyDescent="0.25">
      <c r="A3410" s="47">
        <v>2021</v>
      </c>
      <c r="B3410" s="47" t="s">
        <v>721</v>
      </c>
      <c r="C3410" s="47" t="s">
        <v>722</v>
      </c>
      <c r="D3410" s="58">
        <v>727</v>
      </c>
      <c r="E3410" s="60">
        <v>1.57</v>
      </c>
      <c r="F3410" s="57"/>
      <c r="G3410" s="58"/>
    </row>
    <row r="3411" spans="1:7" x14ac:dyDescent="0.25">
      <c r="A3411" s="47">
        <v>2022</v>
      </c>
      <c r="B3411" s="47" t="s">
        <v>721</v>
      </c>
      <c r="C3411" s="47" t="s">
        <v>722</v>
      </c>
      <c r="D3411" s="58">
        <v>742</v>
      </c>
      <c r="E3411" s="61">
        <v>1.57</v>
      </c>
      <c r="G3411" s="62"/>
    </row>
    <row r="3412" spans="1:7" x14ac:dyDescent="0.25">
      <c r="A3412" s="47">
        <v>2023</v>
      </c>
      <c r="B3412" s="47" t="s">
        <v>721</v>
      </c>
      <c r="C3412" s="47" t="s">
        <v>722</v>
      </c>
      <c r="D3412" s="58">
        <v>715</v>
      </c>
      <c r="E3412" s="47">
        <v>1.5</v>
      </c>
      <c r="F3412" s="47">
        <v>7.6</v>
      </c>
      <c r="G3412" s="47">
        <v>50.1</v>
      </c>
    </row>
    <row r="3413" spans="1:7" x14ac:dyDescent="0.25">
      <c r="A3413" s="47">
        <v>2015</v>
      </c>
      <c r="B3413" s="12" t="s">
        <v>723</v>
      </c>
      <c r="C3413" s="40" t="s">
        <v>724</v>
      </c>
      <c r="D3413" s="58">
        <v>1981</v>
      </c>
      <c r="E3413" s="60">
        <v>2.0299999999999998</v>
      </c>
    </row>
    <row r="3414" spans="1:7" x14ac:dyDescent="0.25">
      <c r="A3414" s="47">
        <v>2016</v>
      </c>
      <c r="B3414" s="12" t="s">
        <v>723</v>
      </c>
      <c r="C3414" s="40" t="s">
        <v>724</v>
      </c>
      <c r="D3414" s="13">
        <v>1903</v>
      </c>
      <c r="E3414" s="14">
        <v>1.94</v>
      </c>
    </row>
    <row r="3415" spans="1:7" x14ac:dyDescent="0.25">
      <c r="A3415" s="47">
        <v>2017</v>
      </c>
      <c r="B3415" s="12" t="s">
        <v>723</v>
      </c>
      <c r="C3415" s="40" t="s">
        <v>724</v>
      </c>
      <c r="D3415" s="7">
        <v>2000</v>
      </c>
      <c r="E3415" s="8">
        <v>1.99</v>
      </c>
    </row>
    <row r="3416" spans="1:7" x14ac:dyDescent="0.25">
      <c r="A3416" s="47">
        <v>2018</v>
      </c>
      <c r="B3416" s="2" t="s">
        <v>723</v>
      </c>
      <c r="C3416" s="2" t="s">
        <v>724</v>
      </c>
      <c r="D3416" s="7">
        <v>1920</v>
      </c>
      <c r="E3416" s="8">
        <v>1.86</v>
      </c>
      <c r="F3416" s="57"/>
      <c r="G3416" s="58"/>
    </row>
    <row r="3417" spans="1:7" x14ac:dyDescent="0.25">
      <c r="A3417" s="47">
        <v>2019</v>
      </c>
      <c r="B3417" s="2" t="s">
        <v>723</v>
      </c>
      <c r="C3417" s="2" t="s">
        <v>724</v>
      </c>
      <c r="D3417" s="7">
        <v>1975</v>
      </c>
      <c r="E3417" s="8">
        <v>1.9</v>
      </c>
      <c r="G3417" s="58"/>
    </row>
    <row r="3418" spans="1:7" x14ac:dyDescent="0.25">
      <c r="A3418" s="47">
        <v>2020</v>
      </c>
      <c r="B3418" s="2" t="s">
        <v>723</v>
      </c>
      <c r="C3418" s="2" t="s">
        <v>724</v>
      </c>
      <c r="D3418" s="3">
        <v>1821</v>
      </c>
      <c r="E3418" s="4">
        <v>1.72</v>
      </c>
      <c r="F3418" s="57"/>
      <c r="G3418" s="58"/>
    </row>
    <row r="3419" spans="1:7" x14ac:dyDescent="0.25">
      <c r="A3419" s="47">
        <v>2021</v>
      </c>
      <c r="B3419" s="47" t="s">
        <v>723</v>
      </c>
      <c r="C3419" s="47" t="s">
        <v>724</v>
      </c>
      <c r="D3419" s="58">
        <v>1890</v>
      </c>
      <c r="E3419" s="60">
        <v>1.7</v>
      </c>
      <c r="F3419" s="57"/>
      <c r="G3419" s="58"/>
    </row>
    <row r="3420" spans="1:7" x14ac:dyDescent="0.25">
      <c r="A3420" s="47">
        <v>2022</v>
      </c>
      <c r="B3420" s="47" t="s">
        <v>723</v>
      </c>
      <c r="C3420" s="47" t="s">
        <v>724</v>
      </c>
      <c r="D3420" s="58">
        <v>1901</v>
      </c>
      <c r="E3420" s="61">
        <v>1.73</v>
      </c>
      <c r="G3420" s="62"/>
    </row>
    <row r="3421" spans="1:7" x14ac:dyDescent="0.25">
      <c r="A3421" s="47">
        <v>2023</v>
      </c>
      <c r="B3421" s="47" t="s">
        <v>723</v>
      </c>
      <c r="C3421" s="47" t="s">
        <v>724</v>
      </c>
      <c r="D3421" s="58">
        <v>1827</v>
      </c>
      <c r="E3421" s="47">
        <v>1.63</v>
      </c>
      <c r="F3421" s="47">
        <v>11.2</v>
      </c>
      <c r="G3421" s="47">
        <v>56.8</v>
      </c>
    </row>
    <row r="3422" spans="1:7" x14ac:dyDescent="0.25">
      <c r="A3422" s="47">
        <v>2015</v>
      </c>
      <c r="B3422" s="12" t="s">
        <v>693</v>
      </c>
      <c r="C3422" s="40" t="s">
        <v>694</v>
      </c>
      <c r="D3422" s="58">
        <v>1123</v>
      </c>
      <c r="E3422" s="60">
        <v>1.86</v>
      </c>
    </row>
    <row r="3423" spans="1:7" x14ac:dyDescent="0.25">
      <c r="A3423" s="47">
        <v>2016</v>
      </c>
      <c r="B3423" s="12" t="s">
        <v>693</v>
      </c>
      <c r="C3423" s="40" t="s">
        <v>694</v>
      </c>
      <c r="D3423" s="13">
        <v>1179</v>
      </c>
      <c r="E3423" s="14">
        <v>1.99</v>
      </c>
    </row>
    <row r="3424" spans="1:7" x14ac:dyDescent="0.25">
      <c r="A3424" s="47">
        <v>2017</v>
      </c>
      <c r="B3424" s="12" t="s">
        <v>693</v>
      </c>
      <c r="C3424" s="40" t="s">
        <v>694</v>
      </c>
      <c r="D3424" s="7">
        <v>1133</v>
      </c>
      <c r="E3424" s="8">
        <v>1.91</v>
      </c>
    </row>
    <row r="3425" spans="1:7" x14ac:dyDescent="0.25">
      <c r="A3425" s="47">
        <v>2018</v>
      </c>
      <c r="B3425" s="2" t="s">
        <v>693</v>
      </c>
      <c r="C3425" s="2" t="s">
        <v>694</v>
      </c>
      <c r="D3425" s="7">
        <v>1114</v>
      </c>
      <c r="E3425" s="8">
        <v>1.88</v>
      </c>
      <c r="F3425" s="57"/>
      <c r="G3425" s="58"/>
    </row>
    <row r="3426" spans="1:7" x14ac:dyDescent="0.25">
      <c r="A3426" s="47">
        <v>2019</v>
      </c>
      <c r="B3426" s="2" t="s">
        <v>693</v>
      </c>
      <c r="C3426" s="2" t="s">
        <v>694</v>
      </c>
      <c r="D3426" s="7">
        <v>1034</v>
      </c>
      <c r="E3426" s="8">
        <v>1.74</v>
      </c>
      <c r="G3426" s="58"/>
    </row>
    <row r="3427" spans="1:7" x14ac:dyDescent="0.25">
      <c r="A3427" s="47">
        <v>2020</v>
      </c>
      <c r="B3427" s="2" t="s">
        <v>693</v>
      </c>
      <c r="C3427" s="2" t="s">
        <v>694</v>
      </c>
      <c r="D3427" s="3">
        <v>1022</v>
      </c>
      <c r="E3427" s="4">
        <v>1.68</v>
      </c>
      <c r="F3427" s="57"/>
      <c r="G3427" s="58"/>
    </row>
    <row r="3428" spans="1:7" x14ac:dyDescent="0.25">
      <c r="A3428" s="47">
        <v>2021</v>
      </c>
      <c r="B3428" s="47" t="s">
        <v>693</v>
      </c>
      <c r="C3428" s="47" t="s">
        <v>694</v>
      </c>
      <c r="D3428" s="58">
        <v>1054</v>
      </c>
      <c r="E3428" s="60">
        <v>1.66</v>
      </c>
      <c r="F3428" s="57"/>
      <c r="G3428" s="58"/>
    </row>
    <row r="3429" spans="1:7" x14ac:dyDescent="0.25">
      <c r="A3429" s="47">
        <v>2022</v>
      </c>
      <c r="B3429" s="47" t="s">
        <v>693</v>
      </c>
      <c r="C3429" s="47" t="s">
        <v>694</v>
      </c>
      <c r="D3429" s="58">
        <v>990</v>
      </c>
      <c r="E3429" s="61">
        <v>1.58</v>
      </c>
      <c r="G3429" s="62"/>
    </row>
    <row r="3430" spans="1:7" x14ac:dyDescent="0.25">
      <c r="A3430" s="47">
        <v>2023</v>
      </c>
      <c r="B3430" s="47" t="s">
        <v>693</v>
      </c>
      <c r="C3430" s="47" t="s">
        <v>694</v>
      </c>
      <c r="D3430" s="58">
        <v>945</v>
      </c>
      <c r="E3430" s="47">
        <v>1.51</v>
      </c>
      <c r="F3430" s="47">
        <v>7</v>
      </c>
      <c r="G3430" s="47">
        <v>49.8</v>
      </c>
    </row>
    <row r="3431" spans="1:7" x14ac:dyDescent="0.25">
      <c r="A3431" s="47">
        <v>2015</v>
      </c>
      <c r="B3431" s="12" t="s">
        <v>713</v>
      </c>
      <c r="C3431" s="40" t="s">
        <v>714</v>
      </c>
      <c r="D3431" s="58">
        <v>749</v>
      </c>
      <c r="E3431" s="60">
        <v>1.9</v>
      </c>
    </row>
    <row r="3432" spans="1:7" x14ac:dyDescent="0.25">
      <c r="A3432" s="47">
        <v>2016</v>
      </c>
      <c r="B3432" s="12" t="s">
        <v>713</v>
      </c>
      <c r="C3432" s="40" t="s">
        <v>714</v>
      </c>
      <c r="D3432" s="13">
        <v>715</v>
      </c>
      <c r="E3432" s="14">
        <v>1.82</v>
      </c>
    </row>
    <row r="3433" spans="1:7" x14ac:dyDescent="0.25">
      <c r="A3433" s="47">
        <v>2017</v>
      </c>
      <c r="B3433" s="12" t="s">
        <v>713</v>
      </c>
      <c r="C3433" s="40" t="s">
        <v>714</v>
      </c>
      <c r="D3433" s="7">
        <v>710</v>
      </c>
      <c r="E3433" s="8">
        <v>1.82</v>
      </c>
    </row>
    <row r="3434" spans="1:7" x14ac:dyDescent="0.25">
      <c r="A3434" s="47">
        <v>2018</v>
      </c>
      <c r="B3434" s="2" t="s">
        <v>713</v>
      </c>
      <c r="C3434" s="2" t="s">
        <v>714</v>
      </c>
      <c r="D3434" s="7">
        <v>678</v>
      </c>
      <c r="E3434" s="8">
        <v>1.73</v>
      </c>
      <c r="F3434" s="57"/>
      <c r="G3434" s="58"/>
    </row>
    <row r="3435" spans="1:7" x14ac:dyDescent="0.25">
      <c r="A3435" s="47">
        <v>2019</v>
      </c>
      <c r="B3435" s="2" t="s">
        <v>713</v>
      </c>
      <c r="C3435" s="2" t="s">
        <v>714</v>
      </c>
      <c r="D3435" s="7">
        <v>647</v>
      </c>
      <c r="E3435" s="8">
        <v>1.64</v>
      </c>
      <c r="G3435" s="58"/>
    </row>
    <row r="3436" spans="1:7" x14ac:dyDescent="0.25">
      <c r="A3436" s="47">
        <v>2020</v>
      </c>
      <c r="B3436" s="2" t="s">
        <v>713</v>
      </c>
      <c r="C3436" s="2" t="s">
        <v>714</v>
      </c>
      <c r="D3436" s="3">
        <v>604</v>
      </c>
      <c r="E3436" s="4">
        <v>1.54</v>
      </c>
      <c r="F3436" s="57"/>
      <c r="G3436" s="58"/>
    </row>
    <row r="3437" spans="1:7" x14ac:dyDescent="0.25">
      <c r="A3437" s="47">
        <v>2021</v>
      </c>
      <c r="B3437" s="47" t="s">
        <v>713</v>
      </c>
      <c r="C3437" s="47" t="s">
        <v>714</v>
      </c>
      <c r="D3437" s="58">
        <v>614</v>
      </c>
      <c r="E3437" s="60">
        <v>1.62</v>
      </c>
      <c r="F3437" s="57"/>
      <c r="G3437" s="58"/>
    </row>
    <row r="3438" spans="1:7" x14ac:dyDescent="0.25">
      <c r="A3438" s="47">
        <v>2022</v>
      </c>
      <c r="B3438" s="47" t="s">
        <v>713</v>
      </c>
      <c r="C3438" s="47" t="s">
        <v>714</v>
      </c>
      <c r="D3438" s="58">
        <v>610</v>
      </c>
      <c r="E3438" s="61">
        <v>1.62</v>
      </c>
      <c r="G3438" s="62"/>
    </row>
    <row r="3439" spans="1:7" x14ac:dyDescent="0.25">
      <c r="A3439" s="47">
        <v>2023</v>
      </c>
      <c r="B3439" s="47" t="s">
        <v>713</v>
      </c>
      <c r="C3439" s="47" t="s">
        <v>714</v>
      </c>
      <c r="D3439" s="58">
        <v>566</v>
      </c>
      <c r="E3439" s="47">
        <v>1.53</v>
      </c>
      <c r="F3439" s="47">
        <v>9.6999999999999993</v>
      </c>
      <c r="G3439" s="47">
        <v>51.2</v>
      </c>
    </row>
    <row r="3440" spans="1:7" x14ac:dyDescent="0.25">
      <c r="A3440" s="47">
        <v>2013</v>
      </c>
      <c r="B3440" s="12" t="s">
        <v>860</v>
      </c>
      <c r="C3440" s="12" t="s">
        <v>938</v>
      </c>
      <c r="D3440" s="13">
        <v>5523</v>
      </c>
      <c r="E3440" s="16">
        <v>1.72</v>
      </c>
    </row>
    <row r="3441" spans="1:5" x14ac:dyDescent="0.25">
      <c r="A3441" s="47">
        <v>2015</v>
      </c>
      <c r="B3441" s="12" t="s">
        <v>860</v>
      </c>
      <c r="C3441" s="12" t="s">
        <v>861</v>
      </c>
      <c r="D3441" s="58">
        <v>7086</v>
      </c>
      <c r="E3441" s="14">
        <v>1.85</v>
      </c>
    </row>
    <row r="3442" spans="1:5" x14ac:dyDescent="0.25">
      <c r="A3442" s="47">
        <v>2016</v>
      </c>
      <c r="B3442" s="12" t="s">
        <v>860</v>
      </c>
      <c r="C3442" s="12" t="s">
        <v>861</v>
      </c>
      <c r="D3442" s="13">
        <v>7012</v>
      </c>
      <c r="E3442" s="15">
        <v>1.8</v>
      </c>
    </row>
    <row r="3443" spans="1:5" x14ac:dyDescent="0.25">
      <c r="A3443" s="47">
        <v>2014</v>
      </c>
      <c r="B3443" s="12" t="s">
        <v>862</v>
      </c>
      <c r="C3443" s="12" t="s">
        <v>938</v>
      </c>
      <c r="D3443" s="58">
        <v>5492</v>
      </c>
      <c r="E3443" s="14">
        <v>1.71</v>
      </c>
    </row>
    <row r="3444" spans="1:5" x14ac:dyDescent="0.25">
      <c r="A3444" s="47">
        <v>2015</v>
      </c>
      <c r="B3444" s="12" t="s">
        <v>862</v>
      </c>
      <c r="C3444" s="12" t="s">
        <v>863</v>
      </c>
      <c r="D3444" s="58">
        <v>1123</v>
      </c>
      <c r="E3444" s="14">
        <v>1.86</v>
      </c>
    </row>
    <row r="3445" spans="1:5" x14ac:dyDescent="0.25">
      <c r="A3445" s="47">
        <v>2016</v>
      </c>
      <c r="B3445" s="12" t="s">
        <v>862</v>
      </c>
      <c r="C3445" s="12" t="s">
        <v>863</v>
      </c>
      <c r="D3445" s="13">
        <v>1179</v>
      </c>
      <c r="E3445" s="15">
        <v>2</v>
      </c>
    </row>
    <row r="3446" spans="1:5" x14ac:dyDescent="0.25">
      <c r="A3446" s="47">
        <v>2015</v>
      </c>
      <c r="B3446" s="12" t="s">
        <v>864</v>
      </c>
      <c r="C3446" s="12" t="s">
        <v>867</v>
      </c>
      <c r="D3446" s="58">
        <v>5515</v>
      </c>
      <c r="E3446" s="14">
        <v>1.71</v>
      </c>
    </row>
    <row r="3447" spans="1:5" x14ac:dyDescent="0.25">
      <c r="A3447" s="47">
        <v>2015</v>
      </c>
      <c r="B3447" s="12" t="s">
        <v>864</v>
      </c>
      <c r="C3447" s="12" t="s">
        <v>865</v>
      </c>
      <c r="D3447" s="58">
        <v>3667</v>
      </c>
      <c r="E3447" s="14">
        <v>1.81</v>
      </c>
    </row>
    <row r="3448" spans="1:5" x14ac:dyDescent="0.25">
      <c r="A3448" s="47">
        <v>2016</v>
      </c>
      <c r="B3448" s="12" t="s">
        <v>864</v>
      </c>
      <c r="C3448" s="12" t="s">
        <v>865</v>
      </c>
      <c r="D3448" s="13">
        <v>3623</v>
      </c>
      <c r="E3448" s="15">
        <v>1.8</v>
      </c>
    </row>
    <row r="3449" spans="1:5" x14ac:dyDescent="0.25">
      <c r="A3449" s="47">
        <v>2016</v>
      </c>
      <c r="B3449" s="12" t="s">
        <v>866</v>
      </c>
      <c r="C3449" s="12" t="s">
        <v>867</v>
      </c>
      <c r="D3449" s="13">
        <v>5495</v>
      </c>
      <c r="E3449" s="15">
        <v>1.7</v>
      </c>
    </row>
    <row r="3450" spans="1:5" x14ac:dyDescent="0.25">
      <c r="A3450" s="47">
        <v>2015</v>
      </c>
      <c r="B3450" s="12" t="s">
        <v>868</v>
      </c>
      <c r="C3450" s="12" t="s">
        <v>869</v>
      </c>
      <c r="D3450" s="58">
        <v>3441</v>
      </c>
      <c r="E3450" s="14">
        <v>1.77</v>
      </c>
    </row>
    <row r="3451" spans="1:5" x14ac:dyDescent="0.25">
      <c r="A3451" s="47">
        <v>2016</v>
      </c>
      <c r="B3451" s="12" t="s">
        <v>868</v>
      </c>
      <c r="C3451" s="12" t="s">
        <v>869</v>
      </c>
      <c r="D3451" s="13">
        <v>3497</v>
      </c>
      <c r="E3451" s="15">
        <v>1.8</v>
      </c>
    </row>
    <row r="3452" spans="1:5" x14ac:dyDescent="0.25">
      <c r="A3452" s="47">
        <v>2015</v>
      </c>
      <c r="B3452" s="12" t="s">
        <v>870</v>
      </c>
      <c r="C3452" s="12" t="s">
        <v>871</v>
      </c>
      <c r="D3452" s="58">
        <v>6574</v>
      </c>
      <c r="E3452" s="14">
        <v>1.84</v>
      </c>
    </row>
    <row r="3453" spans="1:5" x14ac:dyDescent="0.25">
      <c r="A3453" s="47">
        <v>2016</v>
      </c>
      <c r="B3453" s="12" t="s">
        <v>870</v>
      </c>
      <c r="C3453" s="12" t="s">
        <v>871</v>
      </c>
      <c r="D3453" s="13">
        <v>6391</v>
      </c>
      <c r="E3453" s="15">
        <v>1.8</v>
      </c>
    </row>
    <row r="3454" spans="1:5" x14ac:dyDescent="0.25">
      <c r="A3454" s="47">
        <v>2015</v>
      </c>
      <c r="B3454" s="12" t="s">
        <v>872</v>
      </c>
      <c r="C3454" s="12" t="s">
        <v>873</v>
      </c>
      <c r="D3454" s="58">
        <v>5873</v>
      </c>
      <c r="E3454" s="14">
        <v>1.68</v>
      </c>
    </row>
    <row r="3455" spans="1:5" x14ac:dyDescent="0.25">
      <c r="A3455" s="47">
        <v>2016</v>
      </c>
      <c r="B3455" s="12" t="s">
        <v>872</v>
      </c>
      <c r="C3455" s="12" t="s">
        <v>873</v>
      </c>
      <c r="D3455" s="13">
        <v>5739</v>
      </c>
      <c r="E3455" s="15">
        <v>1.6</v>
      </c>
    </row>
    <row r="3456" spans="1:5" x14ac:dyDescent="0.25">
      <c r="A3456" s="47">
        <v>2015</v>
      </c>
      <c r="B3456" s="12" t="s">
        <v>679</v>
      </c>
      <c r="C3456" s="12" t="s">
        <v>680</v>
      </c>
      <c r="D3456" s="13">
        <v>33279</v>
      </c>
      <c r="E3456" s="14">
        <v>1.77</v>
      </c>
    </row>
    <row r="3457" spans="1:7" x14ac:dyDescent="0.25">
      <c r="A3457" s="47">
        <v>2015</v>
      </c>
      <c r="B3457" s="12" t="s">
        <v>679</v>
      </c>
      <c r="C3457" s="12" t="s">
        <v>680</v>
      </c>
      <c r="D3457" s="13">
        <v>33279</v>
      </c>
      <c r="E3457" s="14">
        <v>1.77</v>
      </c>
    </row>
    <row r="3458" spans="1:7" x14ac:dyDescent="0.25">
      <c r="A3458" s="47">
        <v>2015</v>
      </c>
      <c r="B3458" s="12" t="s">
        <v>679</v>
      </c>
      <c r="C3458" s="12" t="s">
        <v>680</v>
      </c>
      <c r="D3458" s="13">
        <v>33279</v>
      </c>
      <c r="E3458" s="14">
        <v>1.77</v>
      </c>
    </row>
    <row r="3459" spans="1:7" x14ac:dyDescent="0.25">
      <c r="A3459" s="47">
        <v>2016</v>
      </c>
      <c r="B3459" s="12" t="s">
        <v>679</v>
      </c>
      <c r="C3459" s="12" t="s">
        <v>680</v>
      </c>
      <c r="D3459" s="13">
        <v>32936</v>
      </c>
      <c r="E3459" s="14">
        <v>1.74</v>
      </c>
    </row>
    <row r="3460" spans="1:7" x14ac:dyDescent="0.25">
      <c r="A3460" s="47">
        <v>2016</v>
      </c>
      <c r="B3460" s="12" t="s">
        <v>679</v>
      </c>
      <c r="C3460" s="12" t="s">
        <v>680</v>
      </c>
      <c r="D3460" s="13">
        <v>32936</v>
      </c>
      <c r="E3460" s="14">
        <v>1.74</v>
      </c>
    </row>
    <row r="3461" spans="1:7" x14ac:dyDescent="0.25">
      <c r="A3461" s="47">
        <v>2016</v>
      </c>
      <c r="B3461" s="12" t="s">
        <v>679</v>
      </c>
      <c r="C3461" s="12" t="s">
        <v>680</v>
      </c>
      <c r="D3461" s="13">
        <v>32936</v>
      </c>
      <c r="E3461" s="15">
        <v>1.7</v>
      </c>
    </row>
    <row r="3462" spans="1:7" x14ac:dyDescent="0.25">
      <c r="A3462" s="47">
        <v>2017</v>
      </c>
      <c r="B3462" s="12" t="s">
        <v>679</v>
      </c>
      <c r="C3462" s="12" t="s">
        <v>680</v>
      </c>
      <c r="D3462" s="7">
        <v>32176</v>
      </c>
      <c r="E3462" s="8">
        <v>1.69</v>
      </c>
    </row>
    <row r="3463" spans="1:7" x14ac:dyDescent="0.25">
      <c r="A3463" s="47">
        <v>2018</v>
      </c>
      <c r="B3463" s="2" t="s">
        <v>679</v>
      </c>
      <c r="C3463" s="2" t="s">
        <v>680</v>
      </c>
      <c r="D3463" s="7">
        <v>31274</v>
      </c>
      <c r="E3463" s="8">
        <v>1.63</v>
      </c>
      <c r="F3463" s="57"/>
      <c r="G3463" s="58"/>
    </row>
    <row r="3464" spans="1:7" x14ac:dyDescent="0.25">
      <c r="A3464" s="47">
        <v>2019</v>
      </c>
      <c r="B3464" s="2" t="s">
        <v>679</v>
      </c>
      <c r="C3464" s="2" t="s">
        <v>680</v>
      </c>
      <c r="D3464" s="7">
        <v>29704</v>
      </c>
      <c r="E3464" s="8">
        <v>1.54</v>
      </c>
      <c r="G3464" s="58"/>
    </row>
    <row r="3465" spans="1:7" x14ac:dyDescent="0.25">
      <c r="A3465" s="47">
        <v>2020</v>
      </c>
      <c r="B3465" s="2" t="s">
        <v>679</v>
      </c>
      <c r="C3465" s="2" t="s">
        <v>680</v>
      </c>
      <c r="D3465" s="3">
        <v>28638</v>
      </c>
      <c r="E3465" s="4">
        <v>1.47</v>
      </c>
      <c r="F3465" s="57"/>
      <c r="G3465" s="58"/>
    </row>
    <row r="3466" spans="1:7" x14ac:dyDescent="0.25">
      <c r="A3466" s="47">
        <v>2021</v>
      </c>
      <c r="B3466" s="12" t="s">
        <v>679</v>
      </c>
      <c r="C3466" s="12" t="s">
        <v>680</v>
      </c>
      <c r="D3466" s="13">
        <v>28781</v>
      </c>
      <c r="E3466" s="14">
        <v>1.5</v>
      </c>
      <c r="F3466" s="57"/>
      <c r="G3466" s="58"/>
    </row>
    <row r="3467" spans="1:7" x14ac:dyDescent="0.25">
      <c r="A3467" s="47">
        <v>2022</v>
      </c>
      <c r="B3467" s="5" t="s">
        <v>679</v>
      </c>
      <c r="C3467" s="5" t="s">
        <v>680</v>
      </c>
      <c r="D3467" s="3">
        <v>28296</v>
      </c>
      <c r="E3467" s="72">
        <v>1.46</v>
      </c>
      <c r="F3467" s="5"/>
      <c r="G3467" s="73"/>
    </row>
    <row r="3468" spans="1:7" x14ac:dyDescent="0.25">
      <c r="A3468" s="47">
        <v>2023</v>
      </c>
      <c r="B3468" s="47" t="s">
        <v>679</v>
      </c>
      <c r="C3468" s="47" t="s">
        <v>680</v>
      </c>
      <c r="D3468" s="58">
        <v>27374</v>
      </c>
      <c r="E3468" s="47">
        <v>1.39</v>
      </c>
      <c r="F3468" s="47">
        <v>8.6999999999999993</v>
      </c>
      <c r="G3468" s="47">
        <v>47.4</v>
      </c>
    </row>
    <row r="3469" spans="1:7" x14ac:dyDescent="0.25">
      <c r="A3469" s="47">
        <v>2008</v>
      </c>
      <c r="C3469" s="12" t="s">
        <v>728</v>
      </c>
      <c r="D3469" s="68">
        <v>983</v>
      </c>
      <c r="E3469" s="14">
        <v>2.06</v>
      </c>
    </row>
    <row r="3470" spans="1:7" x14ac:dyDescent="0.25">
      <c r="A3470" s="47">
        <v>2008</v>
      </c>
      <c r="C3470" s="12" t="s">
        <v>987</v>
      </c>
      <c r="D3470" s="68">
        <v>291</v>
      </c>
      <c r="E3470" s="14">
        <v>2.02</v>
      </c>
    </row>
    <row r="3471" spans="1:7" x14ac:dyDescent="0.25">
      <c r="A3471" s="47">
        <v>2008</v>
      </c>
      <c r="C3471" s="12" t="s">
        <v>988</v>
      </c>
      <c r="D3471" s="68">
        <v>1259</v>
      </c>
      <c r="E3471" s="14">
        <v>1.85</v>
      </c>
    </row>
    <row r="3472" spans="1:7" x14ac:dyDescent="0.25">
      <c r="A3472" s="47">
        <v>2008</v>
      </c>
      <c r="C3472" s="12" t="s">
        <v>610</v>
      </c>
      <c r="D3472" s="68">
        <v>1518</v>
      </c>
      <c r="E3472" s="14">
        <v>2.2599999999999998</v>
      </c>
    </row>
    <row r="3473" spans="1:5" x14ac:dyDescent="0.25">
      <c r="A3473" s="47">
        <v>2008</v>
      </c>
      <c r="C3473" s="12" t="s">
        <v>222</v>
      </c>
      <c r="D3473" s="68">
        <v>1439</v>
      </c>
      <c r="E3473" s="14">
        <v>1.97</v>
      </c>
    </row>
    <row r="3474" spans="1:5" x14ac:dyDescent="0.25">
      <c r="A3474" s="47">
        <v>2008</v>
      </c>
      <c r="C3474" s="12" t="s">
        <v>989</v>
      </c>
      <c r="D3474" s="68">
        <v>1528</v>
      </c>
      <c r="E3474" s="14">
        <v>2.34</v>
      </c>
    </row>
    <row r="3475" spans="1:5" x14ac:dyDescent="0.25">
      <c r="A3475" s="47">
        <v>2008</v>
      </c>
      <c r="C3475" s="12" t="s">
        <v>796</v>
      </c>
      <c r="D3475" s="68">
        <v>2122</v>
      </c>
      <c r="E3475" s="14">
        <v>1.88</v>
      </c>
    </row>
    <row r="3476" spans="1:5" x14ac:dyDescent="0.25">
      <c r="A3476" s="47">
        <v>2008</v>
      </c>
      <c r="C3476" s="12" t="s">
        <v>990</v>
      </c>
      <c r="D3476" s="68">
        <v>838</v>
      </c>
      <c r="E3476" s="14">
        <v>1.98</v>
      </c>
    </row>
    <row r="3477" spans="1:5" x14ac:dyDescent="0.25">
      <c r="A3477" s="47">
        <v>2008</v>
      </c>
      <c r="C3477" s="12" t="s">
        <v>442</v>
      </c>
      <c r="D3477" s="68">
        <v>3619</v>
      </c>
      <c r="E3477" s="14">
        <v>2.76</v>
      </c>
    </row>
    <row r="3478" spans="1:5" x14ac:dyDescent="0.25">
      <c r="A3478" s="47">
        <v>2008</v>
      </c>
      <c r="C3478" s="12" t="s">
        <v>444</v>
      </c>
      <c r="D3478" s="68">
        <v>5195</v>
      </c>
      <c r="E3478" s="14">
        <v>2.0699999999999998</v>
      </c>
    </row>
    <row r="3479" spans="1:5" x14ac:dyDescent="0.25">
      <c r="A3479" s="47">
        <v>2008</v>
      </c>
      <c r="C3479" s="12" t="s">
        <v>136</v>
      </c>
      <c r="D3479" s="68">
        <v>2777</v>
      </c>
      <c r="E3479" s="14">
        <v>2.04</v>
      </c>
    </row>
    <row r="3480" spans="1:5" x14ac:dyDescent="0.25">
      <c r="A3480" s="47">
        <v>2008</v>
      </c>
      <c r="C3480" s="12" t="s">
        <v>991</v>
      </c>
      <c r="D3480" s="68">
        <v>815</v>
      </c>
      <c r="E3480" s="14">
        <v>1.94</v>
      </c>
    </row>
    <row r="3481" spans="1:5" x14ac:dyDescent="0.25">
      <c r="A3481" s="47">
        <v>2008</v>
      </c>
      <c r="C3481" s="12" t="s">
        <v>334</v>
      </c>
      <c r="D3481" s="68">
        <v>2419</v>
      </c>
      <c r="E3481" s="14">
        <v>2.1</v>
      </c>
    </row>
    <row r="3482" spans="1:5" x14ac:dyDescent="0.25">
      <c r="A3482" s="47">
        <v>2008</v>
      </c>
      <c r="C3482" s="12" t="s">
        <v>522</v>
      </c>
      <c r="D3482" s="68">
        <v>2059</v>
      </c>
      <c r="E3482" s="14">
        <v>1.92</v>
      </c>
    </row>
    <row r="3483" spans="1:5" x14ac:dyDescent="0.25">
      <c r="A3483" s="47">
        <v>2008</v>
      </c>
      <c r="C3483" s="12" t="s">
        <v>224</v>
      </c>
      <c r="D3483" s="68">
        <v>1200</v>
      </c>
      <c r="E3483" s="14">
        <v>2</v>
      </c>
    </row>
    <row r="3484" spans="1:5" x14ac:dyDescent="0.25">
      <c r="A3484" s="47">
        <v>2008</v>
      </c>
      <c r="C3484" s="12" t="s">
        <v>1074</v>
      </c>
      <c r="D3484" s="68"/>
      <c r="E3484" s="14"/>
    </row>
    <row r="3485" spans="1:5" x14ac:dyDescent="0.25">
      <c r="A3485" s="47">
        <v>2008</v>
      </c>
      <c r="C3485" s="12" t="s">
        <v>969</v>
      </c>
      <c r="D3485" s="68">
        <v>2111</v>
      </c>
      <c r="E3485" s="14">
        <v>2.04</v>
      </c>
    </row>
    <row r="3486" spans="1:5" x14ac:dyDescent="0.25">
      <c r="A3486" s="47">
        <v>2008</v>
      </c>
      <c r="C3486" s="12" t="s">
        <v>1075</v>
      </c>
      <c r="D3486" s="68">
        <v>5357</v>
      </c>
      <c r="E3486" s="14">
        <v>2.02</v>
      </c>
    </row>
    <row r="3487" spans="1:5" x14ac:dyDescent="0.25">
      <c r="A3487" s="47">
        <v>2008</v>
      </c>
      <c r="C3487" s="12" t="s">
        <v>952</v>
      </c>
      <c r="D3487" s="68">
        <v>169</v>
      </c>
      <c r="E3487" s="14">
        <v>1.49</v>
      </c>
    </row>
    <row r="3488" spans="1:5" x14ac:dyDescent="0.25">
      <c r="A3488" s="47">
        <v>2008</v>
      </c>
      <c r="C3488" s="12" t="s">
        <v>446</v>
      </c>
      <c r="D3488" s="68">
        <v>2975</v>
      </c>
      <c r="E3488" s="14">
        <v>2.08</v>
      </c>
    </row>
    <row r="3489" spans="1:5" x14ac:dyDescent="0.25">
      <c r="A3489" s="47">
        <v>2008</v>
      </c>
      <c r="C3489" s="12" t="s">
        <v>278</v>
      </c>
      <c r="D3489" s="68">
        <v>17311</v>
      </c>
      <c r="E3489" s="14">
        <v>2.19</v>
      </c>
    </row>
    <row r="3490" spans="1:5" x14ac:dyDescent="0.25">
      <c r="A3490" s="47">
        <v>2008</v>
      </c>
      <c r="C3490" s="12" t="s">
        <v>190</v>
      </c>
      <c r="D3490" s="68">
        <v>1038</v>
      </c>
      <c r="E3490" s="14">
        <v>1.91</v>
      </c>
    </row>
    <row r="3491" spans="1:5" x14ac:dyDescent="0.25">
      <c r="A3491" s="47">
        <v>2008</v>
      </c>
      <c r="C3491" s="12" t="s">
        <v>888</v>
      </c>
      <c r="D3491" s="68">
        <v>2377</v>
      </c>
      <c r="E3491" s="14">
        <v>2.57</v>
      </c>
    </row>
    <row r="3492" spans="1:5" x14ac:dyDescent="0.25">
      <c r="A3492" s="47">
        <v>2008</v>
      </c>
      <c r="C3492" s="12" t="s">
        <v>1076</v>
      </c>
      <c r="D3492" s="68">
        <v>1745</v>
      </c>
      <c r="E3492" s="14">
        <v>2.15</v>
      </c>
    </row>
    <row r="3493" spans="1:5" x14ac:dyDescent="0.25">
      <c r="A3493" s="47">
        <v>2008</v>
      </c>
      <c r="C3493" s="12" t="s">
        <v>718</v>
      </c>
      <c r="D3493" s="68">
        <v>867</v>
      </c>
      <c r="E3493" s="14">
        <v>2.02</v>
      </c>
    </row>
    <row r="3494" spans="1:5" x14ac:dyDescent="0.25">
      <c r="A3494" s="47">
        <v>2008</v>
      </c>
      <c r="C3494" s="12" t="s">
        <v>992</v>
      </c>
      <c r="D3494" s="68">
        <v>916</v>
      </c>
      <c r="E3494" s="14">
        <v>1.84</v>
      </c>
    </row>
    <row r="3495" spans="1:5" x14ac:dyDescent="0.25">
      <c r="A3495" s="47">
        <v>2008</v>
      </c>
      <c r="C3495" s="12" t="s">
        <v>174</v>
      </c>
      <c r="D3495" s="68">
        <v>899</v>
      </c>
      <c r="E3495" s="14">
        <v>2.08</v>
      </c>
    </row>
    <row r="3496" spans="1:5" x14ac:dyDescent="0.25">
      <c r="A3496" s="47">
        <v>2008</v>
      </c>
      <c r="C3496" s="12" t="s">
        <v>62</v>
      </c>
      <c r="D3496" s="68">
        <v>3873</v>
      </c>
      <c r="E3496" s="14">
        <v>2.34</v>
      </c>
    </row>
    <row r="3497" spans="1:5" x14ac:dyDescent="0.25">
      <c r="A3497" s="47">
        <v>2008</v>
      </c>
      <c r="C3497" s="12" t="s">
        <v>206</v>
      </c>
      <c r="D3497" s="68">
        <v>833</v>
      </c>
      <c r="E3497" s="14">
        <v>2.87</v>
      </c>
    </row>
    <row r="3498" spans="1:5" x14ac:dyDescent="0.25">
      <c r="A3498" s="47">
        <v>2008</v>
      </c>
      <c r="C3498" s="12" t="s">
        <v>926</v>
      </c>
      <c r="D3498" s="68">
        <v>2095</v>
      </c>
      <c r="E3498" s="14">
        <v>1.82</v>
      </c>
    </row>
    <row r="3499" spans="1:5" x14ac:dyDescent="0.25">
      <c r="A3499" s="47">
        <v>2008</v>
      </c>
      <c r="C3499" s="12" t="s">
        <v>913</v>
      </c>
      <c r="D3499" s="68">
        <v>1573</v>
      </c>
      <c r="E3499" s="14">
        <v>1.89</v>
      </c>
    </row>
    <row r="3500" spans="1:5" x14ac:dyDescent="0.25">
      <c r="A3500" s="47">
        <v>2008</v>
      </c>
      <c r="C3500" s="12" t="s">
        <v>146</v>
      </c>
      <c r="D3500" s="68">
        <v>8580</v>
      </c>
      <c r="E3500" s="14">
        <v>2.39</v>
      </c>
    </row>
    <row r="3501" spans="1:5" x14ac:dyDescent="0.25">
      <c r="A3501" s="47">
        <v>2008</v>
      </c>
      <c r="C3501" s="12" t="s">
        <v>336</v>
      </c>
      <c r="D3501" s="68">
        <v>1732</v>
      </c>
      <c r="E3501" s="14">
        <v>2.0699999999999998</v>
      </c>
    </row>
    <row r="3502" spans="1:5" x14ac:dyDescent="0.25">
      <c r="A3502" s="47">
        <v>2008</v>
      </c>
      <c r="C3502" s="12" t="s">
        <v>382</v>
      </c>
      <c r="D3502" s="68">
        <v>1424</v>
      </c>
      <c r="E3502" s="14">
        <v>1.99</v>
      </c>
    </row>
    <row r="3503" spans="1:5" x14ac:dyDescent="0.25">
      <c r="A3503" s="47">
        <v>2008</v>
      </c>
      <c r="C3503" s="12" t="s">
        <v>448</v>
      </c>
      <c r="D3503" s="68">
        <v>4899</v>
      </c>
      <c r="E3503" s="14">
        <v>2.15</v>
      </c>
    </row>
    <row r="3504" spans="1:5" x14ac:dyDescent="0.25">
      <c r="A3504" s="47">
        <v>2008</v>
      </c>
      <c r="C3504" s="12" t="s">
        <v>338</v>
      </c>
      <c r="D3504" s="68">
        <v>761</v>
      </c>
      <c r="E3504" s="14">
        <v>1.73</v>
      </c>
    </row>
    <row r="3505" spans="1:5" x14ac:dyDescent="0.25">
      <c r="A3505" s="47">
        <v>2008</v>
      </c>
      <c r="C3505" s="12" t="s">
        <v>706</v>
      </c>
      <c r="D3505" s="68">
        <v>1630</v>
      </c>
      <c r="E3505" s="14">
        <v>2.0699999999999998</v>
      </c>
    </row>
    <row r="3506" spans="1:5" x14ac:dyDescent="0.25">
      <c r="A3506" s="47">
        <v>2008</v>
      </c>
      <c r="C3506" s="12" t="s">
        <v>1061</v>
      </c>
      <c r="D3506" s="68">
        <v>428</v>
      </c>
      <c r="E3506" s="14">
        <v>1.76</v>
      </c>
    </row>
    <row r="3507" spans="1:5" x14ac:dyDescent="0.25">
      <c r="A3507" s="47">
        <v>2008</v>
      </c>
      <c r="C3507" s="12" t="s">
        <v>914</v>
      </c>
      <c r="D3507" s="68">
        <v>3303</v>
      </c>
      <c r="E3507" s="14">
        <v>1.58</v>
      </c>
    </row>
    <row r="3508" spans="1:5" x14ac:dyDescent="0.25">
      <c r="A3508" s="47">
        <v>2008</v>
      </c>
      <c r="C3508" s="12" t="s">
        <v>927</v>
      </c>
      <c r="D3508" s="68">
        <v>6255</v>
      </c>
      <c r="E3508" s="14">
        <v>1.77</v>
      </c>
    </row>
    <row r="3509" spans="1:5" x14ac:dyDescent="0.25">
      <c r="A3509" s="47">
        <v>2008</v>
      </c>
      <c r="C3509" s="12" t="s">
        <v>384</v>
      </c>
      <c r="D3509" s="68">
        <v>1132</v>
      </c>
      <c r="E3509" s="14">
        <v>1.79</v>
      </c>
    </row>
    <row r="3510" spans="1:5" x14ac:dyDescent="0.25">
      <c r="A3510" s="47">
        <v>2008</v>
      </c>
      <c r="C3510" s="12" t="s">
        <v>993</v>
      </c>
      <c r="D3510" s="68">
        <v>3983</v>
      </c>
      <c r="E3510" s="14">
        <v>1.98</v>
      </c>
    </row>
    <row r="3511" spans="1:5" x14ac:dyDescent="0.25">
      <c r="A3511" s="47">
        <v>2008</v>
      </c>
      <c r="C3511" s="12" t="s">
        <v>294</v>
      </c>
      <c r="D3511" s="68">
        <v>904</v>
      </c>
      <c r="E3511" s="14">
        <v>1.88</v>
      </c>
    </row>
    <row r="3512" spans="1:5" x14ac:dyDescent="0.25">
      <c r="A3512" s="47">
        <v>2008</v>
      </c>
      <c r="C3512" s="12" t="s">
        <v>360</v>
      </c>
      <c r="D3512" s="68">
        <v>1209</v>
      </c>
      <c r="E3512" s="14">
        <v>2.0099999999999998</v>
      </c>
    </row>
    <row r="3513" spans="1:5" x14ac:dyDescent="0.25">
      <c r="A3513" s="47">
        <v>2008</v>
      </c>
      <c r="C3513" s="12" t="s">
        <v>226</v>
      </c>
      <c r="D3513" s="68">
        <v>1198</v>
      </c>
      <c r="E3513" s="14">
        <v>1.61</v>
      </c>
    </row>
    <row r="3514" spans="1:5" x14ac:dyDescent="0.25">
      <c r="A3514" s="47">
        <v>2008</v>
      </c>
      <c r="C3514" s="12" t="s">
        <v>506</v>
      </c>
      <c r="D3514" s="68">
        <v>6076</v>
      </c>
      <c r="E3514" s="14">
        <v>2.02</v>
      </c>
    </row>
    <row r="3515" spans="1:5" x14ac:dyDescent="0.25">
      <c r="A3515" s="47">
        <v>2008</v>
      </c>
      <c r="C3515" s="12" t="s">
        <v>994</v>
      </c>
      <c r="D3515" s="68">
        <v>1315</v>
      </c>
      <c r="E3515" s="14">
        <v>2.38</v>
      </c>
    </row>
    <row r="3516" spans="1:5" x14ac:dyDescent="0.25">
      <c r="A3516" s="47">
        <v>2008</v>
      </c>
      <c r="C3516" s="12" t="s">
        <v>64</v>
      </c>
      <c r="D3516" s="68">
        <v>2444</v>
      </c>
      <c r="E3516" s="14">
        <v>2.14</v>
      </c>
    </row>
    <row r="3517" spans="1:5" x14ac:dyDescent="0.25">
      <c r="A3517" s="47">
        <v>2008</v>
      </c>
      <c r="C3517" s="12" t="s">
        <v>716</v>
      </c>
      <c r="D3517" s="68">
        <v>2223</v>
      </c>
      <c r="E3517" s="14">
        <v>2.0499999999999998</v>
      </c>
    </row>
    <row r="3518" spans="1:5" x14ac:dyDescent="0.25">
      <c r="A3518" s="47">
        <v>2008</v>
      </c>
      <c r="C3518" s="12" t="s">
        <v>148</v>
      </c>
      <c r="D3518" s="68">
        <v>2665</v>
      </c>
      <c r="E3518" s="14">
        <v>2.15</v>
      </c>
    </row>
    <row r="3519" spans="1:5" x14ac:dyDescent="0.25">
      <c r="A3519" s="47">
        <v>2008</v>
      </c>
      <c r="C3519" s="12" t="s">
        <v>322</v>
      </c>
      <c r="D3519" s="68">
        <v>1421</v>
      </c>
      <c r="E3519" s="14">
        <v>1.44</v>
      </c>
    </row>
    <row r="3520" spans="1:5" x14ac:dyDescent="0.25">
      <c r="A3520" s="47">
        <v>2008</v>
      </c>
      <c r="C3520" s="12" t="s">
        <v>320</v>
      </c>
      <c r="D3520" s="68">
        <v>7377</v>
      </c>
      <c r="E3520" s="14">
        <v>1.84</v>
      </c>
    </row>
    <row r="3521" spans="1:5" x14ac:dyDescent="0.25">
      <c r="A3521" s="47">
        <v>2008</v>
      </c>
      <c r="C3521" s="12" t="s">
        <v>412</v>
      </c>
      <c r="D3521" s="68">
        <v>3061</v>
      </c>
      <c r="E3521" s="14">
        <v>1.23</v>
      </c>
    </row>
    <row r="3522" spans="1:5" x14ac:dyDescent="0.25">
      <c r="A3522" s="47">
        <v>2008</v>
      </c>
      <c r="C3522" s="12" t="s">
        <v>248</v>
      </c>
      <c r="D3522" s="68">
        <v>1144</v>
      </c>
      <c r="E3522" s="14">
        <v>1.9</v>
      </c>
    </row>
    <row r="3523" spans="1:5" x14ac:dyDescent="0.25">
      <c r="A3523" s="47">
        <v>2008</v>
      </c>
      <c r="C3523" s="12" t="s">
        <v>548</v>
      </c>
      <c r="D3523" s="68">
        <v>1481</v>
      </c>
      <c r="E3523" s="14">
        <v>1.52</v>
      </c>
    </row>
    <row r="3524" spans="1:5" x14ac:dyDescent="0.25">
      <c r="A3524" s="47">
        <v>2008</v>
      </c>
      <c r="C3524" s="12" t="s">
        <v>995</v>
      </c>
      <c r="D3524" s="68">
        <v>810</v>
      </c>
      <c r="E3524" s="14">
        <v>2.0499999999999998</v>
      </c>
    </row>
    <row r="3525" spans="1:5" x14ac:dyDescent="0.25">
      <c r="A3525" s="47">
        <v>2008</v>
      </c>
      <c r="C3525" s="12" t="s">
        <v>996</v>
      </c>
      <c r="D3525" s="68">
        <v>4566</v>
      </c>
      <c r="E3525" s="14">
        <v>1.79</v>
      </c>
    </row>
    <row r="3526" spans="1:5" x14ac:dyDescent="0.25">
      <c r="A3526" s="47">
        <v>2008</v>
      </c>
      <c r="C3526" s="12" t="s">
        <v>732</v>
      </c>
      <c r="D3526" s="68">
        <v>1225</v>
      </c>
      <c r="E3526" s="14">
        <v>2.02</v>
      </c>
    </row>
    <row r="3527" spans="1:5" x14ac:dyDescent="0.25">
      <c r="A3527" s="47">
        <v>2008</v>
      </c>
      <c r="C3527" s="12" t="s">
        <v>700</v>
      </c>
      <c r="D3527" s="68">
        <v>1971</v>
      </c>
      <c r="E3527" s="14">
        <v>2.0099999999999998</v>
      </c>
    </row>
    <row r="3528" spans="1:5" x14ac:dyDescent="0.25">
      <c r="A3528" s="47">
        <v>2008</v>
      </c>
      <c r="C3528" s="12" t="s">
        <v>973</v>
      </c>
      <c r="D3528" s="68">
        <v>833</v>
      </c>
      <c r="E3528" s="14">
        <v>1.6</v>
      </c>
    </row>
    <row r="3529" spans="1:5" x14ac:dyDescent="0.25">
      <c r="A3529" s="47">
        <v>2008</v>
      </c>
      <c r="C3529" s="12" t="s">
        <v>954</v>
      </c>
      <c r="D3529" s="68">
        <v>442</v>
      </c>
      <c r="E3529" s="14">
        <v>1.98</v>
      </c>
    </row>
    <row r="3530" spans="1:5" x14ac:dyDescent="0.25">
      <c r="A3530" s="47">
        <v>2008</v>
      </c>
      <c r="C3530" s="12" t="s">
        <v>997</v>
      </c>
      <c r="D3530" s="68">
        <v>832</v>
      </c>
      <c r="E3530" s="14">
        <v>1.78</v>
      </c>
    </row>
    <row r="3531" spans="1:5" x14ac:dyDescent="0.25">
      <c r="A3531" s="47">
        <v>2008</v>
      </c>
      <c r="C3531" s="12" t="s">
        <v>696</v>
      </c>
      <c r="D3531" s="68">
        <v>603</v>
      </c>
      <c r="E3531" s="14">
        <v>1.43</v>
      </c>
    </row>
    <row r="3532" spans="1:5" x14ac:dyDescent="0.25">
      <c r="A3532" s="47">
        <v>2008</v>
      </c>
      <c r="C3532" s="12" t="s">
        <v>192</v>
      </c>
      <c r="D3532" s="68">
        <v>1745</v>
      </c>
      <c r="E3532" s="14">
        <v>1.59</v>
      </c>
    </row>
    <row r="3533" spans="1:5" x14ac:dyDescent="0.25">
      <c r="A3533" s="47">
        <v>2008</v>
      </c>
      <c r="C3533" s="12" t="s">
        <v>342</v>
      </c>
      <c r="D3533" s="68">
        <v>1938</v>
      </c>
      <c r="E3533" s="14">
        <v>1.77</v>
      </c>
    </row>
    <row r="3534" spans="1:5" x14ac:dyDescent="0.25">
      <c r="A3534" s="47">
        <v>2008</v>
      </c>
      <c r="C3534" s="12" t="s">
        <v>668</v>
      </c>
      <c r="D3534" s="68">
        <v>1361</v>
      </c>
      <c r="E3534" s="14">
        <v>1.84</v>
      </c>
    </row>
    <row r="3535" spans="1:5" x14ac:dyDescent="0.25">
      <c r="A3535" s="47">
        <v>2008</v>
      </c>
      <c r="C3535" s="12" t="s">
        <v>572</v>
      </c>
      <c r="D3535" s="68">
        <v>1955</v>
      </c>
      <c r="E3535" s="14">
        <v>2.2000000000000002</v>
      </c>
    </row>
    <row r="3536" spans="1:5" x14ac:dyDescent="0.25">
      <c r="A3536" s="47">
        <v>2008</v>
      </c>
      <c r="C3536" s="12" t="s">
        <v>1077</v>
      </c>
      <c r="D3536" s="68">
        <v>7782</v>
      </c>
      <c r="E3536" s="14">
        <v>1.98</v>
      </c>
    </row>
    <row r="3537" spans="1:5" x14ac:dyDescent="0.25">
      <c r="A3537" s="47">
        <v>2008</v>
      </c>
      <c r="C3537" s="12" t="s">
        <v>960</v>
      </c>
      <c r="D3537" s="68">
        <v>1322</v>
      </c>
      <c r="E3537" s="14">
        <v>1.78</v>
      </c>
    </row>
    <row r="3538" spans="1:5" x14ac:dyDescent="0.25">
      <c r="A3538" s="47">
        <v>2008</v>
      </c>
      <c r="C3538" s="12" t="s">
        <v>998</v>
      </c>
      <c r="D3538" s="68">
        <v>1232</v>
      </c>
      <c r="E3538" s="14">
        <v>2.06</v>
      </c>
    </row>
    <row r="3539" spans="1:5" x14ac:dyDescent="0.25">
      <c r="A3539" s="47">
        <v>2008</v>
      </c>
      <c r="C3539" s="12" t="s">
        <v>945</v>
      </c>
      <c r="D3539" s="68">
        <v>561</v>
      </c>
      <c r="E3539" s="14">
        <v>1.91</v>
      </c>
    </row>
    <row r="3540" spans="1:5" x14ac:dyDescent="0.25">
      <c r="A3540" s="47">
        <v>2008</v>
      </c>
      <c r="C3540" s="12" t="s">
        <v>612</v>
      </c>
      <c r="D3540" s="68">
        <v>1091</v>
      </c>
      <c r="E3540" s="14">
        <v>2.04</v>
      </c>
    </row>
    <row r="3541" spans="1:5" x14ac:dyDescent="0.25">
      <c r="A3541" s="47">
        <v>2008</v>
      </c>
      <c r="C3541" s="12" t="s">
        <v>798</v>
      </c>
      <c r="D3541" s="68">
        <v>935</v>
      </c>
      <c r="E3541" s="14">
        <v>1.94</v>
      </c>
    </row>
    <row r="3542" spans="1:5" x14ac:dyDescent="0.25">
      <c r="A3542" s="47">
        <v>2008</v>
      </c>
      <c r="C3542" s="12" t="s">
        <v>999</v>
      </c>
      <c r="D3542" s="68">
        <v>1239</v>
      </c>
      <c r="E3542" s="14">
        <v>2.0499999999999998</v>
      </c>
    </row>
    <row r="3543" spans="1:5" x14ac:dyDescent="0.25">
      <c r="A3543" s="47">
        <v>2008</v>
      </c>
      <c r="C3543" s="12" t="s">
        <v>1000</v>
      </c>
      <c r="D3543" s="68">
        <v>390</v>
      </c>
      <c r="E3543" s="14">
        <v>2.0699999999999998</v>
      </c>
    </row>
    <row r="3544" spans="1:5" x14ac:dyDescent="0.25">
      <c r="A3544" s="47">
        <v>2008</v>
      </c>
      <c r="C3544" s="12" t="s">
        <v>344</v>
      </c>
      <c r="D3544" s="68">
        <v>2076</v>
      </c>
      <c r="E3544" s="14">
        <v>1.52</v>
      </c>
    </row>
    <row r="3545" spans="1:5" x14ac:dyDescent="0.25">
      <c r="A3545" s="47">
        <v>2008</v>
      </c>
      <c r="C3545" s="12" t="s">
        <v>1001</v>
      </c>
      <c r="D3545" s="68">
        <v>907</v>
      </c>
      <c r="E3545" s="14">
        <v>1.85</v>
      </c>
    </row>
    <row r="3546" spans="1:5" x14ac:dyDescent="0.25">
      <c r="A3546" s="47">
        <v>2008</v>
      </c>
      <c r="C3546" s="12" t="s">
        <v>686</v>
      </c>
      <c r="D3546" s="68">
        <v>1163</v>
      </c>
      <c r="E3546" s="14">
        <v>2.15</v>
      </c>
    </row>
    <row r="3547" spans="1:5" x14ac:dyDescent="0.25">
      <c r="A3547" s="47">
        <v>2008</v>
      </c>
      <c r="C3547" s="12" t="s">
        <v>734</v>
      </c>
      <c r="D3547" s="68">
        <v>747</v>
      </c>
      <c r="E3547" s="14">
        <v>1.96</v>
      </c>
    </row>
    <row r="3548" spans="1:5" x14ac:dyDescent="0.25">
      <c r="A3548" s="47">
        <v>2008</v>
      </c>
      <c r="C3548" s="12" t="s">
        <v>778</v>
      </c>
      <c r="D3548" s="68">
        <v>880</v>
      </c>
      <c r="E3548" s="14">
        <v>2.5299999999999998</v>
      </c>
    </row>
    <row r="3549" spans="1:5" x14ac:dyDescent="0.25">
      <c r="A3549" s="47">
        <v>2008</v>
      </c>
      <c r="C3549" s="12" t="s">
        <v>630</v>
      </c>
      <c r="D3549" s="68">
        <v>5442</v>
      </c>
      <c r="E3549" s="14">
        <v>1.95</v>
      </c>
    </row>
    <row r="3550" spans="1:5" x14ac:dyDescent="0.25">
      <c r="A3550" s="47">
        <v>2008</v>
      </c>
      <c r="C3550" s="12" t="s">
        <v>670</v>
      </c>
      <c r="D3550" s="68">
        <v>760</v>
      </c>
      <c r="E3550" s="14">
        <v>1.9</v>
      </c>
    </row>
    <row r="3551" spans="1:5" x14ac:dyDescent="0.25">
      <c r="A3551" s="47">
        <v>2008</v>
      </c>
      <c r="C3551" s="12" t="s">
        <v>280</v>
      </c>
      <c r="D3551" s="68">
        <v>4618</v>
      </c>
      <c r="E3551" s="14">
        <v>2.0299999999999998</v>
      </c>
    </row>
    <row r="3552" spans="1:5" x14ac:dyDescent="0.25">
      <c r="A3552" s="47">
        <v>2008</v>
      </c>
      <c r="C3552" s="12" t="s">
        <v>742</v>
      </c>
      <c r="D3552" s="68">
        <v>467</v>
      </c>
      <c r="E3552" s="14">
        <v>1.87</v>
      </c>
    </row>
    <row r="3553" spans="1:5" x14ac:dyDescent="0.25">
      <c r="A3553" s="47">
        <v>2008</v>
      </c>
      <c r="C3553" s="12" t="s">
        <v>1002</v>
      </c>
      <c r="D3553" s="68">
        <v>1509</v>
      </c>
      <c r="E3553" s="14">
        <v>2.0299999999999998</v>
      </c>
    </row>
    <row r="3554" spans="1:5" x14ac:dyDescent="0.25">
      <c r="A3554" s="47">
        <v>2008</v>
      </c>
      <c r="C3554" s="12" t="s">
        <v>1003</v>
      </c>
      <c r="D3554" s="68">
        <v>1520</v>
      </c>
      <c r="E3554" s="14">
        <v>2.2400000000000002</v>
      </c>
    </row>
    <row r="3555" spans="1:5" x14ac:dyDescent="0.25">
      <c r="A3555" s="47">
        <v>2008</v>
      </c>
      <c r="C3555" s="12" t="s">
        <v>1004</v>
      </c>
      <c r="D3555" s="68">
        <v>5331</v>
      </c>
      <c r="E3555" s="14">
        <v>2.17</v>
      </c>
    </row>
    <row r="3556" spans="1:5" x14ac:dyDescent="0.25">
      <c r="A3556" s="47">
        <v>2008</v>
      </c>
      <c r="C3556" s="12" t="s">
        <v>806</v>
      </c>
      <c r="D3556" s="68">
        <v>5118</v>
      </c>
      <c r="E3556" s="14">
        <v>1.99</v>
      </c>
    </row>
    <row r="3557" spans="1:5" x14ac:dyDescent="0.25">
      <c r="A3557" s="47">
        <v>2008</v>
      </c>
      <c r="C3557" s="12" t="s">
        <v>1005</v>
      </c>
      <c r="D3557" s="68">
        <v>1881</v>
      </c>
      <c r="E3557" s="14">
        <v>2.1800000000000002</v>
      </c>
    </row>
    <row r="3558" spans="1:5" x14ac:dyDescent="0.25">
      <c r="A3558" s="47">
        <v>2008</v>
      </c>
      <c r="C3558" s="12" t="s">
        <v>882</v>
      </c>
      <c r="D3558" s="68">
        <v>1337</v>
      </c>
      <c r="E3558" s="14">
        <v>2.19</v>
      </c>
    </row>
    <row r="3559" spans="1:5" x14ac:dyDescent="0.25">
      <c r="A3559" s="47">
        <v>2008</v>
      </c>
      <c r="C3559" s="12" t="s">
        <v>550</v>
      </c>
      <c r="D3559" s="68">
        <v>1313</v>
      </c>
      <c r="E3559" s="14">
        <v>1.98</v>
      </c>
    </row>
    <row r="3560" spans="1:5" x14ac:dyDescent="0.25">
      <c r="A3560" s="47">
        <v>2008</v>
      </c>
      <c r="C3560" s="12" t="s">
        <v>780</v>
      </c>
      <c r="D3560" s="68">
        <v>878</v>
      </c>
      <c r="E3560" s="14">
        <v>2.0299999999999998</v>
      </c>
    </row>
    <row r="3561" spans="1:5" x14ac:dyDescent="0.25">
      <c r="A3561" s="47">
        <v>2008</v>
      </c>
      <c r="C3561" s="12" t="s">
        <v>1006</v>
      </c>
      <c r="D3561" s="68">
        <v>1076</v>
      </c>
      <c r="E3561" s="14">
        <v>2.11</v>
      </c>
    </row>
    <row r="3562" spans="1:5" x14ac:dyDescent="0.25">
      <c r="A3562" s="47">
        <v>2008</v>
      </c>
      <c r="C3562" s="12" t="s">
        <v>899</v>
      </c>
      <c r="D3562" s="68">
        <v>3612</v>
      </c>
      <c r="E3562" s="14">
        <v>2.12</v>
      </c>
    </row>
    <row r="3563" spans="1:5" x14ac:dyDescent="0.25">
      <c r="A3563" s="47">
        <v>2008</v>
      </c>
      <c r="C3563" s="12" t="s">
        <v>170</v>
      </c>
      <c r="D3563" s="68">
        <v>8357</v>
      </c>
      <c r="E3563" s="14">
        <v>1.94</v>
      </c>
    </row>
    <row r="3564" spans="1:5" x14ac:dyDescent="0.25">
      <c r="A3564" s="47">
        <v>2008</v>
      </c>
      <c r="C3564" s="12" t="s">
        <v>178</v>
      </c>
      <c r="D3564" s="68">
        <v>554</v>
      </c>
      <c r="E3564" s="14">
        <v>1.83</v>
      </c>
    </row>
    <row r="3565" spans="1:5" x14ac:dyDescent="0.25">
      <c r="A3565" s="47">
        <v>2008</v>
      </c>
      <c r="C3565" s="12" t="s">
        <v>1066</v>
      </c>
      <c r="D3565" s="68">
        <v>1016</v>
      </c>
      <c r="E3565" s="14">
        <v>1.94</v>
      </c>
    </row>
    <row r="3566" spans="1:5" x14ac:dyDescent="0.25">
      <c r="A3566" s="47">
        <v>2008</v>
      </c>
      <c r="C3566" s="12" t="s">
        <v>648</v>
      </c>
      <c r="D3566" s="68">
        <v>7172</v>
      </c>
      <c r="E3566" s="14">
        <v>1.82</v>
      </c>
    </row>
    <row r="3567" spans="1:5" x14ac:dyDescent="0.25">
      <c r="A3567" s="47">
        <v>2008</v>
      </c>
      <c r="C3567" s="12" t="s">
        <v>138</v>
      </c>
      <c r="D3567" s="68">
        <v>3804</v>
      </c>
      <c r="E3567" s="14">
        <v>2.1800000000000002</v>
      </c>
    </row>
    <row r="3568" spans="1:5" x14ac:dyDescent="0.25">
      <c r="A3568" s="47">
        <v>2008</v>
      </c>
      <c r="C3568" s="12" t="s">
        <v>632</v>
      </c>
      <c r="D3568" s="68">
        <v>3734</v>
      </c>
      <c r="E3568" s="14">
        <v>2.16</v>
      </c>
    </row>
    <row r="3569" spans="1:5" x14ac:dyDescent="0.25">
      <c r="A3569" s="47">
        <v>2008</v>
      </c>
      <c r="C3569" s="12" t="s">
        <v>552</v>
      </c>
      <c r="D3569" s="68">
        <v>1204</v>
      </c>
      <c r="E3569" s="14">
        <v>2.19</v>
      </c>
    </row>
    <row r="3570" spans="1:5" x14ac:dyDescent="0.25">
      <c r="A3570" s="47">
        <v>2008</v>
      </c>
      <c r="C3570" s="12" t="s">
        <v>282</v>
      </c>
      <c r="D3570" s="68">
        <v>3707</v>
      </c>
      <c r="E3570" s="14">
        <v>2.0099999999999998</v>
      </c>
    </row>
    <row r="3571" spans="1:5" x14ac:dyDescent="0.25">
      <c r="A3571" s="47">
        <v>2008</v>
      </c>
      <c r="C3571" s="12" t="s">
        <v>1067</v>
      </c>
      <c r="D3571" s="68">
        <v>838</v>
      </c>
      <c r="E3571" s="14">
        <v>1.32</v>
      </c>
    </row>
    <row r="3572" spans="1:5" x14ac:dyDescent="0.25">
      <c r="A3572" s="47">
        <v>2008</v>
      </c>
      <c r="C3572" s="12" t="s">
        <v>1067</v>
      </c>
      <c r="D3572" s="68">
        <v>5686</v>
      </c>
      <c r="E3572" s="14">
        <v>1.81</v>
      </c>
    </row>
    <row r="3573" spans="1:5" x14ac:dyDescent="0.25">
      <c r="A3573" s="47">
        <v>2008</v>
      </c>
      <c r="C3573" s="12" t="s">
        <v>454</v>
      </c>
      <c r="D3573" s="68">
        <v>5549</v>
      </c>
      <c r="E3573" s="14">
        <v>2.14</v>
      </c>
    </row>
    <row r="3574" spans="1:5" x14ac:dyDescent="0.25">
      <c r="A3574" s="47">
        <v>2008</v>
      </c>
      <c r="C3574" s="12" t="s">
        <v>1007</v>
      </c>
      <c r="D3574" s="68">
        <v>1177</v>
      </c>
      <c r="E3574" s="14">
        <v>1.96</v>
      </c>
    </row>
    <row r="3575" spans="1:5" x14ac:dyDescent="0.25">
      <c r="A3575" s="47">
        <v>2008</v>
      </c>
      <c r="C3575" s="12" t="s">
        <v>758</v>
      </c>
      <c r="D3575" s="69">
        <v>71738</v>
      </c>
      <c r="E3575" s="14">
        <v>2</v>
      </c>
    </row>
    <row r="3576" spans="1:5" x14ac:dyDescent="0.25">
      <c r="A3576" s="47">
        <v>2008</v>
      </c>
      <c r="C3576" s="12" t="s">
        <v>324</v>
      </c>
      <c r="D3576" s="68">
        <v>1061</v>
      </c>
      <c r="E3576" s="14">
        <v>2.13</v>
      </c>
    </row>
    <row r="3577" spans="1:5" x14ac:dyDescent="0.25">
      <c r="A3577" s="47">
        <v>2008</v>
      </c>
      <c r="C3577" s="12" t="s">
        <v>650</v>
      </c>
      <c r="D3577" s="68">
        <v>1063</v>
      </c>
      <c r="E3577" s="14">
        <v>1.96</v>
      </c>
    </row>
    <row r="3578" spans="1:5" x14ac:dyDescent="0.25">
      <c r="A3578" s="47">
        <v>2008</v>
      </c>
      <c r="C3578" s="12" t="s">
        <v>844</v>
      </c>
      <c r="D3578" s="68">
        <v>689</v>
      </c>
      <c r="E3578" s="14">
        <v>2.2400000000000002</v>
      </c>
    </row>
    <row r="3579" spans="1:5" x14ac:dyDescent="0.25">
      <c r="A3579" s="47">
        <v>2008</v>
      </c>
      <c r="C3579" s="12" t="s">
        <v>524</v>
      </c>
      <c r="D3579" s="68">
        <v>1177</v>
      </c>
      <c r="E3579" s="14">
        <v>2.17</v>
      </c>
    </row>
    <row r="3580" spans="1:5" x14ac:dyDescent="0.25">
      <c r="A3580" s="47">
        <v>2008</v>
      </c>
      <c r="C3580" s="12" t="s">
        <v>376</v>
      </c>
      <c r="D3580" s="68">
        <v>1634</v>
      </c>
      <c r="E3580" s="14">
        <v>1.82</v>
      </c>
    </row>
    <row r="3581" spans="1:5" x14ac:dyDescent="0.25">
      <c r="A3581" s="47">
        <v>2008</v>
      </c>
      <c r="C3581" s="12" t="s">
        <v>1008</v>
      </c>
      <c r="D3581" s="68">
        <v>1297</v>
      </c>
      <c r="E3581" s="14">
        <v>2.1</v>
      </c>
    </row>
    <row r="3582" spans="1:5" x14ac:dyDescent="0.25">
      <c r="A3582" s="47">
        <v>2008</v>
      </c>
      <c r="C3582" s="12" t="s">
        <v>156</v>
      </c>
      <c r="D3582" s="69">
        <v>54192</v>
      </c>
      <c r="E3582" s="14">
        <v>1.94</v>
      </c>
    </row>
    <row r="3583" spans="1:5" x14ac:dyDescent="0.25">
      <c r="A3583" s="47">
        <v>2008</v>
      </c>
      <c r="C3583" s="12" t="s">
        <v>782</v>
      </c>
      <c r="D3583" s="68">
        <v>1039</v>
      </c>
      <c r="E3583" s="14">
        <v>2.16</v>
      </c>
    </row>
    <row r="3584" spans="1:5" x14ac:dyDescent="0.25">
      <c r="A3584" s="47">
        <v>2008</v>
      </c>
      <c r="C3584" s="12" t="s">
        <v>1078</v>
      </c>
      <c r="D3584" s="68">
        <v>3064</v>
      </c>
      <c r="E3584" s="14">
        <v>1.86</v>
      </c>
    </row>
    <row r="3585" spans="1:5" x14ac:dyDescent="0.25">
      <c r="A3585" s="47">
        <v>2008</v>
      </c>
      <c r="C3585" s="12" t="s">
        <v>250</v>
      </c>
      <c r="D3585" s="68">
        <v>1486</v>
      </c>
      <c r="E3585" s="14">
        <v>2.41</v>
      </c>
    </row>
    <row r="3586" spans="1:5" x14ac:dyDescent="0.25">
      <c r="A3586" s="47">
        <v>2008</v>
      </c>
      <c r="C3586" s="12" t="s">
        <v>508</v>
      </c>
      <c r="D3586" s="68">
        <v>5157</v>
      </c>
      <c r="E3586" s="14">
        <v>2.08</v>
      </c>
    </row>
    <row r="3587" spans="1:5" x14ac:dyDescent="0.25">
      <c r="A3587" s="47">
        <v>2008</v>
      </c>
      <c r="C3587" s="12" t="s">
        <v>510</v>
      </c>
      <c r="D3587" s="68">
        <v>1092</v>
      </c>
      <c r="E3587" s="14">
        <v>1.95</v>
      </c>
    </row>
    <row r="3588" spans="1:5" x14ac:dyDescent="0.25">
      <c r="A3588" s="47">
        <v>2008</v>
      </c>
      <c r="C3588" s="12" t="s">
        <v>526</v>
      </c>
      <c r="D3588" s="68">
        <v>1432</v>
      </c>
      <c r="E3588" s="14">
        <v>1.86</v>
      </c>
    </row>
    <row r="3589" spans="1:5" x14ac:dyDescent="0.25">
      <c r="A3589" s="47">
        <v>2008</v>
      </c>
      <c r="C3589" s="12" t="s">
        <v>736</v>
      </c>
      <c r="D3589" s="68">
        <v>472</v>
      </c>
      <c r="E3589" s="14">
        <v>2</v>
      </c>
    </row>
    <row r="3590" spans="1:5" x14ac:dyDescent="0.25">
      <c r="A3590" s="47">
        <v>2008</v>
      </c>
      <c r="C3590" s="12" t="s">
        <v>1009</v>
      </c>
      <c r="D3590" s="68">
        <v>959</v>
      </c>
      <c r="E3590" s="14">
        <v>2.0099999999999998</v>
      </c>
    </row>
    <row r="3591" spans="1:5" x14ac:dyDescent="0.25">
      <c r="A3591" s="47">
        <v>2008</v>
      </c>
      <c r="C3591" s="12" t="s">
        <v>584</v>
      </c>
      <c r="D3591" s="68">
        <v>1783</v>
      </c>
      <c r="E3591" s="14">
        <v>1.99</v>
      </c>
    </row>
    <row r="3592" spans="1:5" x14ac:dyDescent="0.25">
      <c r="A3592" s="47">
        <v>2008</v>
      </c>
      <c r="C3592" s="12" t="s">
        <v>1010</v>
      </c>
      <c r="D3592" s="68">
        <v>5000</v>
      </c>
      <c r="E3592" s="14">
        <v>2.38</v>
      </c>
    </row>
    <row r="3593" spans="1:5" x14ac:dyDescent="0.25">
      <c r="A3593" s="47">
        <v>2008</v>
      </c>
      <c r="C3593" s="12" t="s">
        <v>985</v>
      </c>
      <c r="D3593" s="69">
        <v>672809</v>
      </c>
      <c r="E3593" s="14">
        <v>1.97</v>
      </c>
    </row>
    <row r="3594" spans="1:5" x14ac:dyDescent="0.25">
      <c r="A3594" s="47">
        <v>2008</v>
      </c>
      <c r="C3594" s="12" t="s">
        <v>1096</v>
      </c>
      <c r="D3594" s="68">
        <v>252</v>
      </c>
      <c r="E3594" s="64" t="s">
        <v>983</v>
      </c>
    </row>
    <row r="3595" spans="1:5" x14ac:dyDescent="0.25">
      <c r="A3595" s="47">
        <v>2008</v>
      </c>
      <c r="C3595" s="12" t="s">
        <v>982</v>
      </c>
      <c r="D3595" s="69">
        <v>708711</v>
      </c>
      <c r="E3595" s="14">
        <v>1.97</v>
      </c>
    </row>
    <row r="3596" spans="1:5" x14ac:dyDescent="0.25">
      <c r="A3596" s="47">
        <v>2008</v>
      </c>
      <c r="C3596" s="12" t="s">
        <v>346</v>
      </c>
      <c r="D3596" s="68">
        <v>1500</v>
      </c>
      <c r="E3596" s="14">
        <v>1.98</v>
      </c>
    </row>
    <row r="3597" spans="1:5" x14ac:dyDescent="0.25">
      <c r="A3597" s="47">
        <v>2008</v>
      </c>
      <c r="C3597" s="12" t="s">
        <v>586</v>
      </c>
      <c r="D3597" s="68">
        <v>904</v>
      </c>
      <c r="E3597" s="14">
        <v>1.9</v>
      </c>
    </row>
    <row r="3598" spans="1:5" x14ac:dyDescent="0.25">
      <c r="A3598" s="47">
        <v>2008</v>
      </c>
      <c r="C3598" s="12" t="s">
        <v>1011</v>
      </c>
      <c r="D3598" s="68">
        <v>1313</v>
      </c>
      <c r="E3598" s="14">
        <v>1.89</v>
      </c>
    </row>
    <row r="3599" spans="1:5" x14ac:dyDescent="0.25">
      <c r="A3599" s="47">
        <v>2008</v>
      </c>
      <c r="C3599" s="12" t="s">
        <v>332</v>
      </c>
      <c r="D3599" s="68">
        <v>16005</v>
      </c>
      <c r="E3599" s="14">
        <v>1.88</v>
      </c>
    </row>
    <row r="3600" spans="1:5" x14ac:dyDescent="0.25">
      <c r="A3600" s="47">
        <v>2008</v>
      </c>
      <c r="C3600" s="12" t="s">
        <v>652</v>
      </c>
      <c r="D3600" s="68">
        <v>1411</v>
      </c>
      <c r="E3600" s="14">
        <v>1.42</v>
      </c>
    </row>
    <row r="3601" spans="1:5" x14ac:dyDescent="0.25">
      <c r="A3601" s="47">
        <v>2008</v>
      </c>
      <c r="C3601" s="12" t="s">
        <v>1012</v>
      </c>
      <c r="D3601" s="68">
        <v>1128</v>
      </c>
      <c r="E3601" s="14">
        <v>2.0299999999999998</v>
      </c>
    </row>
    <row r="3602" spans="1:5" x14ac:dyDescent="0.25">
      <c r="A3602" s="47">
        <v>2008</v>
      </c>
      <c r="C3602" s="12" t="s">
        <v>1013</v>
      </c>
      <c r="D3602" s="68">
        <v>1056</v>
      </c>
      <c r="E3602" s="14">
        <v>2.1800000000000002</v>
      </c>
    </row>
    <row r="3603" spans="1:5" x14ac:dyDescent="0.25">
      <c r="A3603" s="47">
        <v>2008</v>
      </c>
      <c r="C3603" s="12" t="s">
        <v>690</v>
      </c>
      <c r="D3603" s="68">
        <v>1743</v>
      </c>
      <c r="E3603" s="14">
        <v>1.98</v>
      </c>
    </row>
    <row r="3604" spans="1:5" x14ac:dyDescent="0.25">
      <c r="A3604" s="47">
        <v>2008</v>
      </c>
      <c r="C3604" s="12" t="s">
        <v>1014</v>
      </c>
      <c r="D3604" s="68">
        <v>869</v>
      </c>
      <c r="E3604" s="14">
        <v>1.87</v>
      </c>
    </row>
    <row r="3605" spans="1:5" x14ac:dyDescent="0.25">
      <c r="A3605" s="47">
        <v>2008</v>
      </c>
      <c r="C3605" s="12" t="s">
        <v>672</v>
      </c>
      <c r="D3605" s="68">
        <v>817</v>
      </c>
      <c r="E3605" s="14">
        <v>2.0299999999999998</v>
      </c>
    </row>
    <row r="3606" spans="1:5" x14ac:dyDescent="0.25">
      <c r="A3606" s="47">
        <v>2008</v>
      </c>
      <c r="C3606" s="12" t="s">
        <v>88</v>
      </c>
      <c r="D3606" s="68">
        <v>642</v>
      </c>
      <c r="E3606" s="14">
        <v>1.83</v>
      </c>
    </row>
    <row r="3607" spans="1:5" x14ac:dyDescent="0.25">
      <c r="A3607" s="47">
        <v>2008</v>
      </c>
      <c r="C3607" s="12" t="s">
        <v>32</v>
      </c>
      <c r="D3607" s="68">
        <v>2352</v>
      </c>
      <c r="E3607" s="14">
        <v>1.95</v>
      </c>
    </row>
    <row r="3608" spans="1:5" x14ac:dyDescent="0.25">
      <c r="A3608" s="47">
        <v>2008</v>
      </c>
      <c r="C3608" s="12" t="s">
        <v>1015</v>
      </c>
      <c r="D3608" s="68">
        <v>1195</v>
      </c>
      <c r="E3608" s="14">
        <v>1.79</v>
      </c>
    </row>
    <row r="3609" spans="1:5" x14ac:dyDescent="0.25">
      <c r="A3609" s="47">
        <v>2008</v>
      </c>
      <c r="C3609" s="12" t="s">
        <v>674</v>
      </c>
      <c r="D3609" s="68">
        <v>1746</v>
      </c>
      <c r="E3609" s="14">
        <v>2.29</v>
      </c>
    </row>
    <row r="3610" spans="1:5" x14ac:dyDescent="0.25">
      <c r="A3610" s="47">
        <v>2008</v>
      </c>
      <c r="C3610" s="12" t="s">
        <v>666</v>
      </c>
      <c r="D3610" s="68">
        <v>6730</v>
      </c>
      <c r="E3610" s="14">
        <v>2.0499999999999998</v>
      </c>
    </row>
    <row r="3611" spans="1:5" x14ac:dyDescent="0.25">
      <c r="A3611" s="47">
        <v>2008</v>
      </c>
      <c r="C3611" s="12" t="s">
        <v>1016</v>
      </c>
      <c r="D3611" s="68">
        <v>1101</v>
      </c>
      <c r="E3611" s="14">
        <v>2.15</v>
      </c>
    </row>
    <row r="3612" spans="1:5" x14ac:dyDescent="0.25">
      <c r="A3612" s="47">
        <v>2008</v>
      </c>
      <c r="C3612" s="12" t="s">
        <v>554</v>
      </c>
      <c r="D3612" s="68">
        <v>1226</v>
      </c>
      <c r="E3612" s="14">
        <v>1.98</v>
      </c>
    </row>
    <row r="3613" spans="1:5" x14ac:dyDescent="0.25">
      <c r="A3613" s="47">
        <v>2008</v>
      </c>
      <c r="C3613" s="12" t="s">
        <v>386</v>
      </c>
      <c r="D3613" s="68">
        <v>1136</v>
      </c>
      <c r="E3613" s="14">
        <v>2.2400000000000002</v>
      </c>
    </row>
    <row r="3614" spans="1:5" x14ac:dyDescent="0.25">
      <c r="A3614" s="47">
        <v>2008</v>
      </c>
      <c r="C3614" s="12" t="s">
        <v>807</v>
      </c>
      <c r="D3614" s="68">
        <v>36830</v>
      </c>
      <c r="E3614" s="14">
        <v>2.06</v>
      </c>
    </row>
    <row r="3615" spans="1:5" x14ac:dyDescent="0.25">
      <c r="A3615" s="47">
        <v>2008</v>
      </c>
      <c r="C3615" s="12" t="s">
        <v>458</v>
      </c>
      <c r="D3615" s="68">
        <v>4361</v>
      </c>
      <c r="E3615" s="14">
        <v>2.33</v>
      </c>
    </row>
    <row r="3616" spans="1:5" x14ac:dyDescent="0.25">
      <c r="A3616" s="47">
        <v>2008</v>
      </c>
      <c r="C3616" s="12" t="s">
        <v>588</v>
      </c>
      <c r="D3616" s="68">
        <v>1629</v>
      </c>
      <c r="E3616" s="14">
        <v>1.73</v>
      </c>
    </row>
    <row r="3617" spans="1:5" x14ac:dyDescent="0.25">
      <c r="A3617" s="47">
        <v>2008</v>
      </c>
      <c r="C3617" s="12" t="s">
        <v>1017</v>
      </c>
      <c r="D3617" s="68">
        <v>1276</v>
      </c>
      <c r="E3617" s="14">
        <v>1.85</v>
      </c>
    </row>
    <row r="3618" spans="1:5" x14ac:dyDescent="0.25">
      <c r="A3618" s="47">
        <v>2008</v>
      </c>
      <c r="C3618" s="12" t="s">
        <v>1018</v>
      </c>
      <c r="D3618" s="68">
        <v>4485</v>
      </c>
      <c r="E3618" s="14">
        <v>2.16</v>
      </c>
    </row>
    <row r="3619" spans="1:5" x14ac:dyDescent="0.25">
      <c r="A3619" s="47">
        <v>2008</v>
      </c>
      <c r="C3619" s="12" t="s">
        <v>892</v>
      </c>
      <c r="D3619" s="68">
        <v>1656</v>
      </c>
      <c r="E3619" s="14">
        <v>2.11</v>
      </c>
    </row>
    <row r="3620" spans="1:5" x14ac:dyDescent="0.25">
      <c r="A3620" s="47">
        <v>2008</v>
      </c>
      <c r="C3620" s="12" t="s">
        <v>744</v>
      </c>
      <c r="D3620" s="68">
        <v>871</v>
      </c>
      <c r="E3620" s="14">
        <v>2.15</v>
      </c>
    </row>
    <row r="3621" spans="1:5" x14ac:dyDescent="0.25">
      <c r="A3621" s="47">
        <v>2008</v>
      </c>
      <c r="C3621" s="12" t="s">
        <v>1019</v>
      </c>
      <c r="D3621" s="68">
        <v>2733</v>
      </c>
      <c r="E3621" s="14">
        <v>1.6</v>
      </c>
    </row>
    <row r="3622" spans="1:5" x14ac:dyDescent="0.25">
      <c r="A3622" s="47">
        <v>2008</v>
      </c>
      <c r="C3622" s="12" t="s">
        <v>520</v>
      </c>
      <c r="D3622" s="68">
        <v>14677</v>
      </c>
      <c r="E3622" s="14">
        <v>1.98</v>
      </c>
    </row>
    <row r="3623" spans="1:5" x14ac:dyDescent="0.25">
      <c r="A3623" s="47">
        <v>2008</v>
      </c>
      <c r="C3623" s="12" t="s">
        <v>194</v>
      </c>
      <c r="D3623" s="68">
        <v>818</v>
      </c>
      <c r="E3623" s="14">
        <v>1.95</v>
      </c>
    </row>
    <row r="3624" spans="1:5" x14ac:dyDescent="0.25">
      <c r="A3624" s="47">
        <v>2008</v>
      </c>
      <c r="C3624" s="12" t="s">
        <v>420</v>
      </c>
      <c r="D3624" s="68">
        <v>4289</v>
      </c>
      <c r="E3624" s="14">
        <v>2.12</v>
      </c>
    </row>
    <row r="3625" spans="1:5" x14ac:dyDescent="0.25">
      <c r="A3625" s="47">
        <v>2008</v>
      </c>
      <c r="C3625" s="12" t="s">
        <v>348</v>
      </c>
      <c r="D3625" s="68">
        <v>1270</v>
      </c>
      <c r="E3625" s="14">
        <v>2.27</v>
      </c>
    </row>
    <row r="3626" spans="1:5" x14ac:dyDescent="0.25">
      <c r="A3626" s="47">
        <v>2008</v>
      </c>
      <c r="C3626" s="12" t="s">
        <v>746</v>
      </c>
      <c r="D3626" s="68">
        <v>1706</v>
      </c>
      <c r="E3626" s="14">
        <v>1.92</v>
      </c>
    </row>
    <row r="3627" spans="1:5" x14ac:dyDescent="0.25">
      <c r="A3627" s="47">
        <v>2008</v>
      </c>
      <c r="C3627" s="12" t="s">
        <v>460</v>
      </c>
      <c r="D3627" s="68">
        <v>3230</v>
      </c>
      <c r="E3627" s="14">
        <v>2.1</v>
      </c>
    </row>
    <row r="3628" spans="1:5" x14ac:dyDescent="0.25">
      <c r="A3628" s="47">
        <v>2008</v>
      </c>
      <c r="C3628" s="12" t="s">
        <v>532</v>
      </c>
      <c r="D3628" s="68">
        <v>1097</v>
      </c>
      <c r="E3628" s="14">
        <v>1.96</v>
      </c>
    </row>
    <row r="3629" spans="1:5" x14ac:dyDescent="0.25">
      <c r="A3629" s="47">
        <v>2008</v>
      </c>
      <c r="C3629" s="12" t="s">
        <v>883</v>
      </c>
      <c r="D3629" s="68">
        <v>1164</v>
      </c>
      <c r="E3629" s="14">
        <v>2.02</v>
      </c>
    </row>
    <row r="3630" spans="1:5" x14ac:dyDescent="0.25">
      <c r="A3630" s="47">
        <v>2008</v>
      </c>
      <c r="C3630" s="12" t="s">
        <v>512</v>
      </c>
      <c r="D3630" s="68">
        <v>1153</v>
      </c>
      <c r="E3630" s="14">
        <v>2.2200000000000002</v>
      </c>
    </row>
    <row r="3631" spans="1:5" x14ac:dyDescent="0.25">
      <c r="A3631" s="47">
        <v>2008</v>
      </c>
      <c r="C3631" s="12" t="s">
        <v>534</v>
      </c>
      <c r="D3631" s="68">
        <v>1265</v>
      </c>
      <c r="E3631" s="14">
        <v>2</v>
      </c>
    </row>
    <row r="3632" spans="1:5" x14ac:dyDescent="0.25">
      <c r="A3632" s="47">
        <v>2008</v>
      </c>
      <c r="C3632" s="12" t="s">
        <v>462</v>
      </c>
      <c r="D3632" s="68">
        <v>2787</v>
      </c>
      <c r="E3632" s="14">
        <v>1.97</v>
      </c>
    </row>
    <row r="3633" spans="1:5" x14ac:dyDescent="0.25">
      <c r="A3633" s="47">
        <v>2008</v>
      </c>
      <c r="C3633" s="12" t="s">
        <v>1079</v>
      </c>
      <c r="D3633" s="68">
        <v>1753</v>
      </c>
      <c r="E3633" s="14">
        <v>2.0299999999999998</v>
      </c>
    </row>
    <row r="3634" spans="1:5" x14ac:dyDescent="0.25">
      <c r="A3634" s="47">
        <v>2008</v>
      </c>
      <c r="C3634" s="12" t="s">
        <v>358</v>
      </c>
      <c r="D3634" s="68">
        <v>14496</v>
      </c>
      <c r="E3634" s="14">
        <v>2.0099999999999998</v>
      </c>
    </row>
    <row r="3635" spans="1:5" x14ac:dyDescent="0.25">
      <c r="A3635" s="47">
        <v>2008</v>
      </c>
      <c r="C3635" s="12" t="s">
        <v>364</v>
      </c>
      <c r="D3635" s="68">
        <v>1270</v>
      </c>
      <c r="E3635" s="14">
        <v>1.87</v>
      </c>
    </row>
    <row r="3636" spans="1:5" x14ac:dyDescent="0.25">
      <c r="A3636" s="47">
        <v>2008</v>
      </c>
      <c r="C3636" s="12" t="s">
        <v>182</v>
      </c>
      <c r="D3636" s="68">
        <v>1034</v>
      </c>
      <c r="E3636" s="14">
        <v>1.97</v>
      </c>
    </row>
    <row r="3637" spans="1:5" x14ac:dyDescent="0.25">
      <c r="A3637" s="47">
        <v>2008</v>
      </c>
      <c r="C3637" s="12" t="s">
        <v>464</v>
      </c>
      <c r="D3637" s="68">
        <v>4126</v>
      </c>
      <c r="E3637" s="14">
        <v>2.1800000000000002</v>
      </c>
    </row>
    <row r="3638" spans="1:5" x14ac:dyDescent="0.25">
      <c r="A3638" s="47">
        <v>2008</v>
      </c>
      <c r="C3638" s="12" t="s">
        <v>196</v>
      </c>
      <c r="D3638" s="68">
        <v>1092</v>
      </c>
      <c r="E3638" s="14">
        <v>1.78</v>
      </c>
    </row>
    <row r="3639" spans="1:5" x14ac:dyDescent="0.25">
      <c r="A3639" s="47">
        <v>2008</v>
      </c>
      <c r="C3639" s="12" t="s">
        <v>1020</v>
      </c>
      <c r="D3639" s="68">
        <v>1313</v>
      </c>
      <c r="E3639" s="14">
        <v>1.85</v>
      </c>
    </row>
    <row r="3640" spans="1:5" x14ac:dyDescent="0.25">
      <c r="A3640" s="47">
        <v>2008</v>
      </c>
      <c r="C3640" s="12" t="s">
        <v>466</v>
      </c>
      <c r="D3640" s="68">
        <v>4209</v>
      </c>
      <c r="E3640" s="14">
        <v>2.2599999999999998</v>
      </c>
    </row>
    <row r="3641" spans="1:5" x14ac:dyDescent="0.25">
      <c r="A3641" s="47">
        <v>2008</v>
      </c>
      <c r="C3641" s="12" t="s">
        <v>328</v>
      </c>
      <c r="D3641" s="68">
        <v>2036</v>
      </c>
      <c r="E3641" s="14">
        <v>1.99</v>
      </c>
    </row>
    <row r="3642" spans="1:5" x14ac:dyDescent="0.25">
      <c r="A3642" s="47">
        <v>2008</v>
      </c>
      <c r="C3642" s="12" t="s">
        <v>90</v>
      </c>
      <c r="D3642" s="68">
        <v>1159</v>
      </c>
      <c r="E3642" s="14">
        <v>2.2999999999999998</v>
      </c>
    </row>
    <row r="3643" spans="1:5" x14ac:dyDescent="0.25">
      <c r="A3643" s="47">
        <v>2008</v>
      </c>
      <c r="C3643" s="12" t="s">
        <v>1080</v>
      </c>
      <c r="D3643" s="68">
        <v>52744</v>
      </c>
      <c r="E3643" s="14">
        <v>1.77</v>
      </c>
    </row>
    <row r="3644" spans="1:5" x14ac:dyDescent="0.25">
      <c r="A3644" s="47">
        <v>2008</v>
      </c>
      <c r="C3644" s="12" t="s">
        <v>1021</v>
      </c>
      <c r="D3644" s="68">
        <v>1871</v>
      </c>
      <c r="E3644" s="14">
        <v>2.0699999999999998</v>
      </c>
    </row>
    <row r="3645" spans="1:5" x14ac:dyDescent="0.25">
      <c r="A3645" s="47">
        <v>2008</v>
      </c>
      <c r="C3645" s="12" t="s">
        <v>682</v>
      </c>
      <c r="D3645" s="68">
        <v>780</v>
      </c>
      <c r="E3645" s="14">
        <v>2.14</v>
      </c>
    </row>
    <row r="3646" spans="1:5" x14ac:dyDescent="0.25">
      <c r="A3646" s="47">
        <v>2008</v>
      </c>
      <c r="C3646" s="12" t="s">
        <v>915</v>
      </c>
      <c r="D3646" s="68">
        <v>1270</v>
      </c>
      <c r="E3646" s="14">
        <v>1.91</v>
      </c>
    </row>
    <row r="3647" spans="1:5" x14ac:dyDescent="0.25">
      <c r="A3647" s="47">
        <v>2008</v>
      </c>
      <c r="C3647" s="12" t="s">
        <v>422</v>
      </c>
      <c r="D3647" s="68">
        <v>2917</v>
      </c>
      <c r="E3647" s="14">
        <v>1.49</v>
      </c>
    </row>
    <row r="3648" spans="1:5" x14ac:dyDescent="0.25">
      <c r="A3648" s="47">
        <v>2008</v>
      </c>
      <c r="C3648" s="12" t="s">
        <v>1068</v>
      </c>
      <c r="D3648" s="68">
        <v>935</v>
      </c>
      <c r="E3648" s="14">
        <v>2.46</v>
      </c>
    </row>
    <row r="3649" spans="1:5" x14ac:dyDescent="0.25">
      <c r="A3649" s="47">
        <v>2008</v>
      </c>
      <c r="C3649" s="12" t="s">
        <v>1022</v>
      </c>
      <c r="D3649" s="68">
        <v>2216</v>
      </c>
      <c r="E3649" s="14">
        <v>1.35</v>
      </c>
    </row>
    <row r="3650" spans="1:5" x14ac:dyDescent="0.25">
      <c r="A3650" s="47">
        <v>2008</v>
      </c>
      <c r="C3650" s="12" t="s">
        <v>544</v>
      </c>
      <c r="D3650" s="68">
        <v>17095</v>
      </c>
      <c r="E3650" s="14">
        <v>2.04</v>
      </c>
    </row>
    <row r="3651" spans="1:5" x14ac:dyDescent="0.25">
      <c r="A3651" s="47">
        <v>2008</v>
      </c>
      <c r="C3651" s="12" t="s">
        <v>974</v>
      </c>
      <c r="D3651" s="68">
        <v>1106</v>
      </c>
      <c r="E3651" s="14">
        <v>2.04</v>
      </c>
    </row>
    <row r="3652" spans="1:5" x14ac:dyDescent="0.25">
      <c r="A3652" s="47">
        <v>2008</v>
      </c>
      <c r="C3652" s="12" t="s">
        <v>784</v>
      </c>
      <c r="D3652" s="68">
        <v>1212</v>
      </c>
      <c r="E3652" s="14">
        <v>2.12</v>
      </c>
    </row>
    <row r="3653" spans="1:5" x14ac:dyDescent="0.25">
      <c r="A3653" s="47">
        <v>2008</v>
      </c>
      <c r="C3653" s="12" t="s">
        <v>388</v>
      </c>
      <c r="D3653" s="68">
        <v>1576</v>
      </c>
      <c r="E3653" s="14">
        <v>2.13</v>
      </c>
    </row>
    <row r="3654" spans="1:5" x14ac:dyDescent="0.25">
      <c r="A3654" s="47">
        <v>2008</v>
      </c>
      <c r="C3654" s="12" t="s">
        <v>895</v>
      </c>
      <c r="D3654" s="68">
        <v>3682</v>
      </c>
      <c r="E3654" s="14">
        <v>1.83</v>
      </c>
    </row>
    <row r="3655" spans="1:5" x14ac:dyDescent="0.25">
      <c r="A3655" s="47">
        <v>2008</v>
      </c>
      <c r="C3655" s="12" t="s">
        <v>468</v>
      </c>
      <c r="D3655" s="68">
        <v>2248</v>
      </c>
      <c r="E3655" s="14">
        <v>1.7</v>
      </c>
    </row>
    <row r="3656" spans="1:5" x14ac:dyDescent="0.25">
      <c r="A3656" s="47">
        <v>2008</v>
      </c>
      <c r="C3656" s="12" t="s">
        <v>150</v>
      </c>
      <c r="D3656" s="68">
        <v>5814</v>
      </c>
      <c r="E3656" s="14">
        <v>2.17</v>
      </c>
    </row>
    <row r="3657" spans="1:5" x14ac:dyDescent="0.25">
      <c r="A3657" s="47">
        <v>2008</v>
      </c>
      <c r="C3657" s="12" t="s">
        <v>110</v>
      </c>
      <c r="D3657" s="68">
        <v>1981</v>
      </c>
      <c r="E3657" s="14">
        <v>2.0099999999999998</v>
      </c>
    </row>
    <row r="3658" spans="1:5" x14ac:dyDescent="0.25">
      <c r="A3658" s="47">
        <v>2008</v>
      </c>
      <c r="C3658" s="12" t="s">
        <v>1023</v>
      </c>
      <c r="D3658" s="68">
        <v>4837</v>
      </c>
      <c r="E3658" s="14">
        <v>1.85</v>
      </c>
    </row>
    <row r="3659" spans="1:5" x14ac:dyDescent="0.25">
      <c r="A3659" s="47">
        <v>2008</v>
      </c>
      <c r="C3659" s="12" t="s">
        <v>82</v>
      </c>
      <c r="D3659" s="68">
        <v>13963</v>
      </c>
      <c r="E3659" s="14">
        <v>1.99</v>
      </c>
    </row>
    <row r="3660" spans="1:5" x14ac:dyDescent="0.25">
      <c r="A3660" s="47">
        <v>2008</v>
      </c>
      <c r="C3660" s="12" t="s">
        <v>92</v>
      </c>
      <c r="D3660" s="68">
        <v>1487</v>
      </c>
      <c r="E3660" s="14">
        <v>1.49</v>
      </c>
    </row>
    <row r="3661" spans="1:5" x14ac:dyDescent="0.25">
      <c r="A3661" s="47">
        <v>2008</v>
      </c>
      <c r="C3661" s="12" t="s">
        <v>152</v>
      </c>
      <c r="D3661" s="68">
        <v>9844</v>
      </c>
      <c r="E3661" s="14">
        <v>1.64</v>
      </c>
    </row>
    <row r="3662" spans="1:5" x14ac:dyDescent="0.25">
      <c r="A3662" s="47">
        <v>2008</v>
      </c>
      <c r="C3662" s="12" t="s">
        <v>1081</v>
      </c>
      <c r="D3662" s="68">
        <v>5176</v>
      </c>
      <c r="E3662" s="14">
        <v>2.13</v>
      </c>
    </row>
    <row r="3663" spans="1:5" x14ac:dyDescent="0.25">
      <c r="A3663" s="47">
        <v>2008</v>
      </c>
      <c r="C3663" s="12" t="s">
        <v>188</v>
      </c>
      <c r="D3663" s="68">
        <v>6830</v>
      </c>
      <c r="E3663" s="14">
        <v>1.79</v>
      </c>
    </row>
    <row r="3664" spans="1:5" x14ac:dyDescent="0.25">
      <c r="A3664" s="47">
        <v>2008</v>
      </c>
      <c r="C3664" s="12" t="s">
        <v>514</v>
      </c>
      <c r="D3664" s="68">
        <v>910</v>
      </c>
      <c r="E3664" s="14">
        <v>2.02</v>
      </c>
    </row>
    <row r="3665" spans="1:5" x14ac:dyDescent="0.25">
      <c r="A3665" s="47">
        <v>2008</v>
      </c>
      <c r="C3665" s="12" t="s">
        <v>428</v>
      </c>
      <c r="D3665" s="68">
        <v>4872</v>
      </c>
      <c r="E3665" s="14">
        <v>2.12</v>
      </c>
    </row>
    <row r="3666" spans="1:5" x14ac:dyDescent="0.25">
      <c r="A3666" s="47">
        <v>2008</v>
      </c>
      <c r="C3666" s="12" t="s">
        <v>252</v>
      </c>
      <c r="D3666" s="68">
        <v>1000</v>
      </c>
      <c r="E3666" s="14">
        <v>1.92</v>
      </c>
    </row>
    <row r="3667" spans="1:5" x14ac:dyDescent="0.25">
      <c r="A3667" s="47">
        <v>2008</v>
      </c>
      <c r="C3667" s="12" t="s">
        <v>1024</v>
      </c>
      <c r="D3667" s="68">
        <v>1247</v>
      </c>
      <c r="E3667" s="14">
        <v>1.84</v>
      </c>
    </row>
    <row r="3668" spans="1:5" x14ac:dyDescent="0.25">
      <c r="A3668" s="47">
        <v>2008</v>
      </c>
      <c r="C3668" s="12" t="s">
        <v>1082</v>
      </c>
      <c r="D3668" s="68">
        <v>7691</v>
      </c>
      <c r="E3668" s="14">
        <v>2.0699999999999998</v>
      </c>
    </row>
    <row r="3669" spans="1:5" x14ac:dyDescent="0.25">
      <c r="A3669" s="47">
        <v>2008</v>
      </c>
      <c r="C3669" s="12" t="s">
        <v>112</v>
      </c>
      <c r="D3669" s="68">
        <v>5595</v>
      </c>
      <c r="E3669" s="14">
        <v>1.73</v>
      </c>
    </row>
    <row r="3670" spans="1:5" x14ac:dyDescent="0.25">
      <c r="A3670" s="47">
        <v>2008</v>
      </c>
      <c r="C3670" s="12" t="s">
        <v>408</v>
      </c>
      <c r="D3670" s="69">
        <v>127651</v>
      </c>
      <c r="E3670" s="14">
        <v>1.95</v>
      </c>
    </row>
    <row r="3671" spans="1:5" x14ac:dyDescent="0.25">
      <c r="A3671" s="47">
        <v>2008</v>
      </c>
      <c r="C3671" s="12" t="s">
        <v>909</v>
      </c>
      <c r="D3671" s="68">
        <v>3555</v>
      </c>
      <c r="E3671" s="14">
        <v>2.4500000000000002</v>
      </c>
    </row>
    <row r="3672" spans="1:5" x14ac:dyDescent="0.25">
      <c r="A3672" s="47">
        <v>2008</v>
      </c>
      <c r="C3672" s="12" t="s">
        <v>959</v>
      </c>
      <c r="D3672" s="68">
        <v>1638</v>
      </c>
      <c r="E3672" s="14">
        <v>1.95</v>
      </c>
    </row>
    <row r="3673" spans="1:5" x14ac:dyDescent="0.25">
      <c r="A3673" s="47">
        <v>2008</v>
      </c>
      <c r="C3673" s="12" t="s">
        <v>556</v>
      </c>
      <c r="D3673" s="68">
        <v>1753</v>
      </c>
      <c r="E3673" s="14">
        <v>2</v>
      </c>
    </row>
    <row r="3674" spans="1:5" x14ac:dyDescent="0.25">
      <c r="A3674" s="47">
        <v>2008</v>
      </c>
      <c r="C3674" s="12" t="s">
        <v>350</v>
      </c>
      <c r="D3674" s="68">
        <v>586</v>
      </c>
      <c r="E3674" s="14">
        <v>1.84</v>
      </c>
    </row>
    <row r="3675" spans="1:5" x14ac:dyDescent="0.25">
      <c r="A3675" s="47">
        <v>2008</v>
      </c>
      <c r="C3675" s="12" t="s">
        <v>296</v>
      </c>
      <c r="D3675" s="68">
        <v>622</v>
      </c>
      <c r="E3675" s="14">
        <v>2.0299999999999998</v>
      </c>
    </row>
    <row r="3676" spans="1:5" x14ac:dyDescent="0.25">
      <c r="A3676" s="47">
        <v>2008</v>
      </c>
      <c r="C3676" s="12" t="s">
        <v>66</v>
      </c>
      <c r="D3676" s="68">
        <v>7749</v>
      </c>
      <c r="E3676" s="14">
        <v>1.88</v>
      </c>
    </row>
    <row r="3677" spans="1:5" x14ac:dyDescent="0.25">
      <c r="A3677" s="47">
        <v>2008</v>
      </c>
      <c r="C3677" s="12" t="s">
        <v>230</v>
      </c>
      <c r="D3677" s="68">
        <v>1396</v>
      </c>
      <c r="E3677" s="14">
        <v>2.25</v>
      </c>
    </row>
    <row r="3678" spans="1:5" x14ac:dyDescent="0.25">
      <c r="A3678" s="47">
        <v>2008</v>
      </c>
      <c r="C3678" s="12" t="s">
        <v>916</v>
      </c>
      <c r="D3678" s="68">
        <v>3419</v>
      </c>
      <c r="E3678" s="14">
        <v>2.02</v>
      </c>
    </row>
    <row r="3679" spans="1:5" x14ac:dyDescent="0.25">
      <c r="A3679" s="47">
        <v>2008</v>
      </c>
      <c r="C3679" s="12" t="s">
        <v>198</v>
      </c>
      <c r="D3679" s="68">
        <v>531</v>
      </c>
      <c r="E3679" s="14">
        <v>2.04</v>
      </c>
    </row>
    <row r="3680" spans="1:5" x14ac:dyDescent="0.25">
      <c r="A3680" s="47">
        <v>2008</v>
      </c>
      <c r="C3680" s="12" t="s">
        <v>761</v>
      </c>
      <c r="D3680" s="68">
        <v>1176</v>
      </c>
      <c r="E3680" s="14">
        <v>2.1</v>
      </c>
    </row>
    <row r="3681" spans="1:5" x14ac:dyDescent="0.25">
      <c r="A3681" s="47">
        <v>2008</v>
      </c>
      <c r="C3681" s="12" t="s">
        <v>809</v>
      </c>
      <c r="D3681" s="68">
        <v>16237</v>
      </c>
      <c r="E3681" s="14">
        <v>1.88</v>
      </c>
    </row>
    <row r="3682" spans="1:5" x14ac:dyDescent="0.25">
      <c r="A3682" s="47">
        <v>2008</v>
      </c>
      <c r="C3682" s="12" t="s">
        <v>714</v>
      </c>
      <c r="D3682" s="68">
        <v>781</v>
      </c>
      <c r="E3682" s="14">
        <v>2.2799999999999998</v>
      </c>
    </row>
    <row r="3683" spans="1:5" x14ac:dyDescent="0.25">
      <c r="A3683" s="47">
        <v>2008</v>
      </c>
      <c r="C3683" s="12" t="s">
        <v>470</v>
      </c>
      <c r="D3683" s="68">
        <v>3330</v>
      </c>
      <c r="E3683" s="14">
        <v>1.87</v>
      </c>
    </row>
    <row r="3684" spans="1:5" x14ac:dyDescent="0.25">
      <c r="A3684" s="47">
        <v>2008</v>
      </c>
      <c r="C3684" s="12" t="s">
        <v>1069</v>
      </c>
      <c r="D3684" s="68">
        <v>1618</v>
      </c>
      <c r="E3684" s="14">
        <v>1.86</v>
      </c>
    </row>
    <row r="3685" spans="1:5" x14ac:dyDescent="0.25">
      <c r="A3685" s="47">
        <v>2008</v>
      </c>
      <c r="C3685" s="12" t="s">
        <v>654</v>
      </c>
      <c r="D3685" s="68">
        <v>810</v>
      </c>
      <c r="E3685" s="14">
        <v>2.12</v>
      </c>
    </row>
    <row r="3686" spans="1:5" x14ac:dyDescent="0.25">
      <c r="A3686" s="47">
        <v>2008</v>
      </c>
      <c r="C3686" s="12" t="s">
        <v>402</v>
      </c>
      <c r="D3686" s="68">
        <v>971</v>
      </c>
      <c r="E3686" s="14">
        <v>2.06</v>
      </c>
    </row>
    <row r="3687" spans="1:5" x14ac:dyDescent="0.25">
      <c r="A3687" s="47">
        <v>2008</v>
      </c>
      <c r="C3687" s="12" t="s">
        <v>618</v>
      </c>
      <c r="D3687" s="68">
        <v>1587</v>
      </c>
      <c r="E3687" s="14">
        <v>2.13</v>
      </c>
    </row>
    <row r="3688" spans="1:5" x14ac:dyDescent="0.25">
      <c r="A3688" s="47">
        <v>2008</v>
      </c>
      <c r="C3688" s="12" t="s">
        <v>884</v>
      </c>
      <c r="D3688" s="68">
        <v>1891</v>
      </c>
      <c r="E3688" s="14">
        <v>1.99</v>
      </c>
    </row>
    <row r="3689" spans="1:5" x14ac:dyDescent="0.25">
      <c r="A3689" s="47">
        <v>2008</v>
      </c>
      <c r="C3689" s="12" t="s">
        <v>917</v>
      </c>
      <c r="D3689" s="68">
        <v>3767</v>
      </c>
      <c r="E3689" s="14">
        <v>2.33</v>
      </c>
    </row>
    <row r="3690" spans="1:5" x14ac:dyDescent="0.25">
      <c r="A3690" s="47">
        <v>2008</v>
      </c>
      <c r="C3690" s="12" t="s">
        <v>590</v>
      </c>
      <c r="D3690" s="68">
        <v>837</v>
      </c>
      <c r="E3690" s="14">
        <v>1.98</v>
      </c>
    </row>
    <row r="3691" spans="1:5" x14ac:dyDescent="0.25">
      <c r="A3691" s="47">
        <v>2008</v>
      </c>
      <c r="C3691" s="12" t="s">
        <v>722</v>
      </c>
      <c r="D3691" s="68">
        <v>919</v>
      </c>
      <c r="E3691" s="14">
        <v>2.23</v>
      </c>
    </row>
    <row r="3692" spans="1:5" x14ac:dyDescent="0.25">
      <c r="A3692" s="47">
        <v>2008</v>
      </c>
      <c r="C3692" s="12" t="s">
        <v>1025</v>
      </c>
      <c r="D3692" s="68">
        <v>1551</v>
      </c>
      <c r="E3692" s="14">
        <v>1.95</v>
      </c>
    </row>
    <row r="3693" spans="1:5" x14ac:dyDescent="0.25">
      <c r="A3693" s="47">
        <v>2008</v>
      </c>
      <c r="C3693" s="12" t="s">
        <v>536</v>
      </c>
      <c r="D3693" s="68">
        <v>1595</v>
      </c>
      <c r="E3693" s="14">
        <v>1.94</v>
      </c>
    </row>
    <row r="3694" spans="1:5" x14ac:dyDescent="0.25">
      <c r="A3694" s="47">
        <v>2008</v>
      </c>
      <c r="C3694" s="12" t="s">
        <v>232</v>
      </c>
      <c r="D3694" s="68">
        <v>1199</v>
      </c>
      <c r="E3694" s="14">
        <v>1.94</v>
      </c>
    </row>
    <row r="3695" spans="1:5" x14ac:dyDescent="0.25">
      <c r="A3695" s="47">
        <v>2008</v>
      </c>
      <c r="C3695" s="12" t="s">
        <v>34</v>
      </c>
      <c r="D3695" s="68">
        <v>3293</v>
      </c>
      <c r="E3695" s="14">
        <v>1.64</v>
      </c>
    </row>
    <row r="3696" spans="1:5" x14ac:dyDescent="0.25">
      <c r="A3696" s="47">
        <v>2008</v>
      </c>
      <c r="C3696" s="12" t="s">
        <v>254</v>
      </c>
      <c r="D3696" s="68">
        <v>1247</v>
      </c>
      <c r="E3696" s="14">
        <v>1.58</v>
      </c>
    </row>
    <row r="3697" spans="1:5" x14ac:dyDescent="0.25">
      <c r="A3697" s="47">
        <v>2008</v>
      </c>
      <c r="C3697" s="12" t="s">
        <v>430</v>
      </c>
      <c r="D3697" s="68">
        <v>5963</v>
      </c>
      <c r="E3697" s="14">
        <v>2.7</v>
      </c>
    </row>
    <row r="3698" spans="1:5" x14ac:dyDescent="0.25">
      <c r="A3698" s="47">
        <v>2008</v>
      </c>
      <c r="C3698" s="12" t="s">
        <v>1026</v>
      </c>
      <c r="D3698" s="68">
        <v>1999</v>
      </c>
      <c r="E3698" s="14">
        <v>2.29</v>
      </c>
    </row>
    <row r="3699" spans="1:5" x14ac:dyDescent="0.25">
      <c r="A3699" s="47">
        <v>2008</v>
      </c>
      <c r="C3699" s="12" t="s">
        <v>1083</v>
      </c>
      <c r="D3699" s="68">
        <v>9057</v>
      </c>
      <c r="E3699" s="14">
        <v>1.85</v>
      </c>
    </row>
    <row r="3700" spans="1:5" x14ac:dyDescent="0.25">
      <c r="A3700" s="47">
        <v>2008</v>
      </c>
      <c r="C3700" s="12" t="s">
        <v>984</v>
      </c>
      <c r="D3700" s="69"/>
      <c r="E3700" s="12"/>
    </row>
    <row r="3701" spans="1:5" x14ac:dyDescent="0.25">
      <c r="A3701" s="47">
        <v>2008</v>
      </c>
      <c r="C3701" s="12" t="s">
        <v>1027</v>
      </c>
      <c r="D3701" s="68">
        <v>890</v>
      </c>
      <c r="E3701" s="14">
        <v>2.12</v>
      </c>
    </row>
    <row r="3702" spans="1:5" x14ac:dyDescent="0.25">
      <c r="A3702" s="47">
        <v>2008</v>
      </c>
      <c r="C3702" s="12" t="s">
        <v>656</v>
      </c>
      <c r="D3702" s="68">
        <v>965</v>
      </c>
      <c r="E3702" s="14">
        <v>2.21</v>
      </c>
    </row>
    <row r="3703" spans="1:5" x14ac:dyDescent="0.25">
      <c r="A3703" s="47">
        <v>2008</v>
      </c>
      <c r="C3703" s="12" t="s">
        <v>1028</v>
      </c>
      <c r="D3703" s="68">
        <v>690</v>
      </c>
      <c r="E3703" s="14">
        <v>2.2599999999999998</v>
      </c>
    </row>
    <row r="3704" spans="1:5" x14ac:dyDescent="0.25">
      <c r="A3704" s="47">
        <v>2008</v>
      </c>
      <c r="C3704" s="12" t="s">
        <v>14</v>
      </c>
      <c r="D3704" s="69">
        <v>30217</v>
      </c>
      <c r="E3704" s="14">
        <v>1.85</v>
      </c>
    </row>
    <row r="3705" spans="1:5" x14ac:dyDescent="0.25">
      <c r="A3705" s="47">
        <v>2008</v>
      </c>
      <c r="C3705" s="12" t="s">
        <v>184</v>
      </c>
      <c r="D3705" s="68">
        <v>924</v>
      </c>
      <c r="E3705" s="14">
        <v>1.81</v>
      </c>
    </row>
    <row r="3706" spans="1:5" x14ac:dyDescent="0.25">
      <c r="A3706" s="47">
        <v>2008</v>
      </c>
      <c r="C3706" s="12" t="s">
        <v>896</v>
      </c>
      <c r="D3706" s="68">
        <v>1957</v>
      </c>
      <c r="E3706" s="14">
        <v>2.0299999999999998</v>
      </c>
    </row>
    <row r="3707" spans="1:5" x14ac:dyDescent="0.25">
      <c r="A3707" s="47">
        <v>2008</v>
      </c>
      <c r="C3707" s="12" t="s">
        <v>366</v>
      </c>
      <c r="D3707" s="68">
        <v>1537</v>
      </c>
      <c r="E3707" s="14">
        <v>1.96</v>
      </c>
    </row>
    <row r="3708" spans="1:5" x14ac:dyDescent="0.25">
      <c r="A3708" s="47">
        <v>2008</v>
      </c>
      <c r="C3708" s="12" t="s">
        <v>212</v>
      </c>
      <c r="D3708" s="68">
        <v>1077</v>
      </c>
      <c r="E3708" s="14">
        <v>1.89</v>
      </c>
    </row>
    <row r="3709" spans="1:5" x14ac:dyDescent="0.25">
      <c r="A3709" s="47">
        <v>2008</v>
      </c>
      <c r="C3709" s="12" t="s">
        <v>897</v>
      </c>
      <c r="D3709" s="68">
        <v>1888</v>
      </c>
      <c r="E3709" s="14">
        <v>2.14</v>
      </c>
    </row>
    <row r="3710" spans="1:5" x14ac:dyDescent="0.25">
      <c r="A3710" s="47">
        <v>2008</v>
      </c>
      <c r="C3710" s="12" t="s">
        <v>390</v>
      </c>
      <c r="D3710" s="68">
        <v>834</v>
      </c>
      <c r="E3710" s="14">
        <v>1.98</v>
      </c>
    </row>
    <row r="3711" spans="1:5" x14ac:dyDescent="0.25">
      <c r="A3711" s="47">
        <v>2008</v>
      </c>
      <c r="C3711" s="12" t="s">
        <v>1070</v>
      </c>
      <c r="D3711" s="68">
        <v>652</v>
      </c>
      <c r="E3711" s="14">
        <v>2.17</v>
      </c>
    </row>
    <row r="3712" spans="1:5" x14ac:dyDescent="0.25">
      <c r="A3712" s="47">
        <v>2008</v>
      </c>
      <c r="C3712" s="12" t="s">
        <v>1084</v>
      </c>
      <c r="D3712" s="68">
        <v>2268</v>
      </c>
      <c r="E3712" s="14">
        <v>2.04</v>
      </c>
    </row>
    <row r="3713" spans="1:5" x14ac:dyDescent="0.25">
      <c r="A3713" s="47">
        <v>2008</v>
      </c>
      <c r="C3713" s="12" t="s">
        <v>36</v>
      </c>
      <c r="D3713" s="68">
        <v>2406</v>
      </c>
      <c r="E3713" s="14">
        <v>1.9</v>
      </c>
    </row>
    <row r="3714" spans="1:5" x14ac:dyDescent="0.25">
      <c r="A3714" s="47">
        <v>2008</v>
      </c>
      <c r="C3714" s="12" t="s">
        <v>266</v>
      </c>
      <c r="D3714" s="68">
        <v>647</v>
      </c>
      <c r="E3714" s="14">
        <v>1.82</v>
      </c>
    </row>
    <row r="3715" spans="1:5" x14ac:dyDescent="0.25">
      <c r="A3715" s="47">
        <v>2008</v>
      </c>
      <c r="C3715" s="12" t="s">
        <v>42</v>
      </c>
      <c r="D3715" s="69">
        <v>88167</v>
      </c>
      <c r="E3715" s="14">
        <v>2.0099999999999998</v>
      </c>
    </row>
    <row r="3716" spans="1:5" x14ac:dyDescent="0.25">
      <c r="A3716" s="47">
        <v>2008</v>
      </c>
      <c r="C3716" s="12" t="s">
        <v>200</v>
      </c>
      <c r="D3716" s="68">
        <v>1064</v>
      </c>
      <c r="E3716" s="14">
        <v>2.04</v>
      </c>
    </row>
    <row r="3717" spans="1:5" x14ac:dyDescent="0.25">
      <c r="A3717" s="47">
        <v>2008</v>
      </c>
      <c r="C3717" s="12" t="s">
        <v>1062</v>
      </c>
      <c r="D3717" s="68">
        <v>1592</v>
      </c>
      <c r="E3717" s="14">
        <v>2.19</v>
      </c>
    </row>
    <row r="3718" spans="1:5" x14ac:dyDescent="0.25">
      <c r="A3718" s="47">
        <v>2008</v>
      </c>
      <c r="C3718" s="12" t="s">
        <v>132</v>
      </c>
      <c r="D3718" s="68">
        <v>6197</v>
      </c>
      <c r="E3718" s="14">
        <v>2.0099999999999998</v>
      </c>
    </row>
    <row r="3719" spans="1:5" x14ac:dyDescent="0.25">
      <c r="A3719" s="47">
        <v>2008</v>
      </c>
      <c r="C3719" s="12" t="s">
        <v>786</v>
      </c>
      <c r="D3719" s="68">
        <v>3298</v>
      </c>
      <c r="E3719" s="14">
        <v>2.1800000000000002</v>
      </c>
    </row>
    <row r="3720" spans="1:5" x14ac:dyDescent="0.25">
      <c r="A3720" s="47">
        <v>2008</v>
      </c>
      <c r="C3720" s="12" t="s">
        <v>776</v>
      </c>
      <c r="D3720" s="68">
        <v>9225</v>
      </c>
      <c r="E3720" s="14">
        <v>2.14</v>
      </c>
    </row>
    <row r="3721" spans="1:5" x14ac:dyDescent="0.25">
      <c r="A3721" s="47">
        <v>2008</v>
      </c>
      <c r="C3721" s="12" t="s">
        <v>24</v>
      </c>
      <c r="D3721" s="68">
        <v>3094</v>
      </c>
      <c r="E3721" s="14">
        <v>1.92</v>
      </c>
    </row>
    <row r="3722" spans="1:5" x14ac:dyDescent="0.25">
      <c r="A3722" s="47">
        <v>2008</v>
      </c>
      <c r="C3722" s="12" t="s">
        <v>1029</v>
      </c>
      <c r="D3722" s="68">
        <v>1826</v>
      </c>
      <c r="E3722" s="14">
        <v>1.55</v>
      </c>
    </row>
    <row r="3723" spans="1:5" x14ac:dyDescent="0.25">
      <c r="A3723" s="47">
        <v>2008</v>
      </c>
      <c r="C3723" s="12" t="s">
        <v>901</v>
      </c>
      <c r="D3723" s="68">
        <v>4181</v>
      </c>
      <c r="E3723" s="14">
        <v>1.64</v>
      </c>
    </row>
    <row r="3724" spans="1:5" x14ac:dyDescent="0.25">
      <c r="A3724" s="47">
        <v>2008</v>
      </c>
      <c r="C3724" s="12" t="s">
        <v>220</v>
      </c>
      <c r="D3724" s="68">
        <v>8765</v>
      </c>
      <c r="E3724" s="14">
        <v>1.88</v>
      </c>
    </row>
    <row r="3725" spans="1:5" x14ac:dyDescent="0.25">
      <c r="A3725" s="47">
        <v>2008</v>
      </c>
      <c r="C3725" s="12" t="s">
        <v>268</v>
      </c>
      <c r="D3725" s="68">
        <v>1664</v>
      </c>
      <c r="E3725" s="14">
        <v>2.2000000000000002</v>
      </c>
    </row>
    <row r="3726" spans="1:5" x14ac:dyDescent="0.25">
      <c r="A3726" s="47">
        <v>2008</v>
      </c>
      <c r="C3726" s="12" t="s">
        <v>1030</v>
      </c>
      <c r="D3726" s="68">
        <v>542</v>
      </c>
      <c r="E3726" s="14">
        <v>1.72</v>
      </c>
    </row>
    <row r="3727" spans="1:5" x14ac:dyDescent="0.25">
      <c r="A3727" s="47">
        <v>2008</v>
      </c>
      <c r="C3727" s="12" t="s">
        <v>68</v>
      </c>
      <c r="D3727" s="68">
        <v>3289</v>
      </c>
      <c r="E3727" s="14">
        <v>2.36</v>
      </c>
    </row>
    <row r="3728" spans="1:5" x14ac:dyDescent="0.25">
      <c r="A3728" s="47">
        <v>2008</v>
      </c>
      <c r="C3728" s="12" t="s">
        <v>1031</v>
      </c>
      <c r="D3728" s="68">
        <v>400</v>
      </c>
      <c r="E3728" s="14">
        <v>1.84</v>
      </c>
    </row>
    <row r="3729" spans="1:5" x14ac:dyDescent="0.25">
      <c r="A3729" s="47">
        <v>2008</v>
      </c>
      <c r="C3729" s="12" t="s">
        <v>1085</v>
      </c>
      <c r="D3729" s="68">
        <v>74907</v>
      </c>
      <c r="E3729" s="14">
        <v>2.15</v>
      </c>
    </row>
    <row r="3730" spans="1:5" x14ac:dyDescent="0.25">
      <c r="A3730" s="47">
        <v>2008</v>
      </c>
      <c r="C3730" s="12" t="s">
        <v>574</v>
      </c>
      <c r="D3730" s="68">
        <v>2006</v>
      </c>
      <c r="E3730" s="14">
        <v>1.52</v>
      </c>
    </row>
    <row r="3731" spans="1:5" x14ac:dyDescent="0.25">
      <c r="A3731" s="47">
        <v>2008</v>
      </c>
      <c r="C3731" s="12" t="s">
        <v>570</v>
      </c>
      <c r="D3731" s="68">
        <v>8307</v>
      </c>
      <c r="E3731" s="14">
        <v>1.9</v>
      </c>
    </row>
    <row r="3732" spans="1:5" x14ac:dyDescent="0.25">
      <c r="A3732" s="47">
        <v>2008</v>
      </c>
      <c r="C3732" s="12" t="s">
        <v>698</v>
      </c>
      <c r="D3732" s="68">
        <v>1251</v>
      </c>
      <c r="E3732" s="14">
        <v>2.09</v>
      </c>
    </row>
    <row r="3733" spans="1:5" x14ac:dyDescent="0.25">
      <c r="A3733" s="47">
        <v>2008</v>
      </c>
      <c r="C3733" s="12" t="s">
        <v>94</v>
      </c>
      <c r="D3733" s="68">
        <v>1322</v>
      </c>
      <c r="E3733" s="14">
        <v>2.39</v>
      </c>
    </row>
    <row r="3734" spans="1:5" x14ac:dyDescent="0.25">
      <c r="A3734" s="47">
        <v>2008</v>
      </c>
      <c r="C3734" s="12" t="s">
        <v>1032</v>
      </c>
      <c r="D3734" s="68">
        <v>607</v>
      </c>
      <c r="E3734" s="14">
        <v>1.86</v>
      </c>
    </row>
    <row r="3735" spans="1:5" x14ac:dyDescent="0.25">
      <c r="A3735" s="47">
        <v>2008</v>
      </c>
      <c r="C3735" s="12" t="s">
        <v>910</v>
      </c>
      <c r="D3735" s="68">
        <v>2970</v>
      </c>
      <c r="E3735" s="14">
        <v>2.66</v>
      </c>
    </row>
    <row r="3736" spans="1:5" x14ac:dyDescent="0.25">
      <c r="A3736" s="47">
        <v>2008</v>
      </c>
      <c r="C3736" s="12" t="s">
        <v>929</v>
      </c>
      <c r="D3736" s="68">
        <v>3216</v>
      </c>
      <c r="E3736" s="14">
        <v>1.82</v>
      </c>
    </row>
    <row r="3737" spans="1:5" x14ac:dyDescent="0.25">
      <c r="A3737" s="47">
        <v>2008</v>
      </c>
      <c r="C3737" s="12" t="s">
        <v>930</v>
      </c>
      <c r="D3737" s="68">
        <v>1629</v>
      </c>
      <c r="E3737" s="14">
        <v>2.09</v>
      </c>
    </row>
    <row r="3738" spans="1:5" x14ac:dyDescent="0.25">
      <c r="A3738" s="47">
        <v>2008</v>
      </c>
      <c r="C3738" s="12" t="s">
        <v>918</v>
      </c>
      <c r="D3738" s="68">
        <v>2653</v>
      </c>
      <c r="E3738" s="14">
        <v>1.59</v>
      </c>
    </row>
    <row r="3739" spans="1:5" x14ac:dyDescent="0.25">
      <c r="A3739" s="47">
        <v>2008</v>
      </c>
      <c r="C3739" s="12" t="s">
        <v>694</v>
      </c>
      <c r="D3739" s="68">
        <v>1280</v>
      </c>
      <c r="E3739" s="14">
        <v>2.17</v>
      </c>
    </row>
    <row r="3740" spans="1:5" x14ac:dyDescent="0.25">
      <c r="A3740" s="47">
        <v>2008</v>
      </c>
      <c r="C3740" s="12" t="s">
        <v>1033</v>
      </c>
      <c r="D3740" s="68">
        <v>1940</v>
      </c>
      <c r="E3740" s="14">
        <v>2.02</v>
      </c>
    </row>
    <row r="3741" spans="1:5" x14ac:dyDescent="0.25">
      <c r="A3741" s="47">
        <v>2008</v>
      </c>
      <c r="C3741" s="12" t="s">
        <v>1034</v>
      </c>
      <c r="D3741" s="68">
        <v>413</v>
      </c>
      <c r="E3741" s="14">
        <v>1.88</v>
      </c>
    </row>
    <row r="3742" spans="1:5" x14ac:dyDescent="0.25">
      <c r="A3742" s="47">
        <v>2008</v>
      </c>
      <c r="C3742" s="12" t="s">
        <v>919</v>
      </c>
      <c r="D3742" s="68">
        <v>2508</v>
      </c>
      <c r="E3742" s="14">
        <v>2.08</v>
      </c>
    </row>
    <row r="3743" spans="1:5" x14ac:dyDescent="0.25">
      <c r="A3743" s="47">
        <v>2008</v>
      </c>
      <c r="C3743" s="12" t="s">
        <v>472</v>
      </c>
      <c r="D3743" s="68">
        <v>4013</v>
      </c>
      <c r="E3743" s="14">
        <v>2.06</v>
      </c>
    </row>
    <row r="3744" spans="1:5" x14ac:dyDescent="0.25">
      <c r="A3744" s="47">
        <v>2008</v>
      </c>
      <c r="C3744" s="12" t="s">
        <v>886</v>
      </c>
      <c r="D3744" s="68">
        <v>1586</v>
      </c>
      <c r="E3744" s="14">
        <v>1.92</v>
      </c>
    </row>
    <row r="3745" spans="1:5" x14ac:dyDescent="0.25">
      <c r="A3745" s="47">
        <v>2008</v>
      </c>
      <c r="C3745" s="12" t="s">
        <v>298</v>
      </c>
      <c r="D3745" s="68">
        <v>1154</v>
      </c>
      <c r="E3745" s="14">
        <v>2.19</v>
      </c>
    </row>
    <row r="3746" spans="1:5" x14ac:dyDescent="0.25">
      <c r="A3746" s="47">
        <v>2008</v>
      </c>
      <c r="C3746" s="12" t="s">
        <v>592</v>
      </c>
      <c r="D3746" s="68">
        <v>1768</v>
      </c>
      <c r="E3746" s="14">
        <v>1.96</v>
      </c>
    </row>
    <row r="3747" spans="1:5" x14ac:dyDescent="0.25">
      <c r="A3747" s="47">
        <v>2008</v>
      </c>
      <c r="C3747" s="12" t="s">
        <v>1035</v>
      </c>
      <c r="D3747" s="68">
        <v>1196</v>
      </c>
      <c r="E3747" s="14">
        <v>2.0699999999999998</v>
      </c>
    </row>
    <row r="3748" spans="1:5" x14ac:dyDescent="0.25">
      <c r="A3748" s="47">
        <v>2008</v>
      </c>
      <c r="C3748" s="12" t="s">
        <v>1063</v>
      </c>
      <c r="D3748" s="68">
        <v>2908</v>
      </c>
      <c r="E3748" s="14">
        <v>1.89</v>
      </c>
    </row>
    <row r="3749" spans="1:5" x14ac:dyDescent="0.25">
      <c r="A3749" s="47">
        <v>2008</v>
      </c>
      <c r="C3749" s="12" t="s">
        <v>98</v>
      </c>
      <c r="D3749" s="68">
        <v>505</v>
      </c>
      <c r="E3749" s="14">
        <v>1.76</v>
      </c>
    </row>
    <row r="3750" spans="1:5" x14ac:dyDescent="0.25">
      <c r="A3750" s="47">
        <v>2008</v>
      </c>
      <c r="C3750" s="12" t="s">
        <v>474</v>
      </c>
      <c r="D3750" s="68">
        <v>2865</v>
      </c>
      <c r="E3750" s="14">
        <v>1.95</v>
      </c>
    </row>
    <row r="3751" spans="1:5" x14ac:dyDescent="0.25">
      <c r="A3751" s="47">
        <v>2008</v>
      </c>
      <c r="C3751" s="12" t="s">
        <v>748</v>
      </c>
      <c r="D3751" s="68">
        <v>559</v>
      </c>
      <c r="E3751" s="14">
        <v>1.99</v>
      </c>
    </row>
    <row r="3752" spans="1:5" x14ac:dyDescent="0.25">
      <c r="A3752" s="47">
        <v>2008</v>
      </c>
      <c r="C3752" s="12" t="s">
        <v>70</v>
      </c>
      <c r="D3752" s="68">
        <v>3043</v>
      </c>
      <c r="E3752" s="14">
        <v>2.33</v>
      </c>
    </row>
    <row r="3753" spans="1:5" x14ac:dyDescent="0.25">
      <c r="A3753" s="47">
        <v>2008</v>
      </c>
      <c r="C3753" s="12" t="s">
        <v>352</v>
      </c>
      <c r="D3753" s="68">
        <v>776</v>
      </c>
      <c r="E3753" s="14">
        <v>1.73</v>
      </c>
    </row>
    <row r="3754" spans="1:5" x14ac:dyDescent="0.25">
      <c r="A3754" s="47">
        <v>2008</v>
      </c>
      <c r="C3754" s="12" t="s">
        <v>100</v>
      </c>
      <c r="D3754" s="68">
        <v>876</v>
      </c>
      <c r="E3754" s="14">
        <v>2.1800000000000002</v>
      </c>
    </row>
    <row r="3755" spans="1:5" x14ac:dyDescent="0.25">
      <c r="A3755" s="47">
        <v>2008</v>
      </c>
      <c r="C3755" s="12" t="s">
        <v>516</v>
      </c>
      <c r="D3755" s="68">
        <v>698</v>
      </c>
      <c r="E3755" s="14">
        <v>2.09</v>
      </c>
    </row>
    <row r="3756" spans="1:5" x14ac:dyDescent="0.25">
      <c r="A3756" s="47">
        <v>2008</v>
      </c>
      <c r="C3756" s="12" t="s">
        <v>140</v>
      </c>
      <c r="D3756" s="68">
        <v>3263</v>
      </c>
      <c r="E3756" s="14">
        <v>2.12</v>
      </c>
    </row>
    <row r="3757" spans="1:5" x14ac:dyDescent="0.25">
      <c r="A3757" s="47">
        <v>2008</v>
      </c>
      <c r="C3757" s="12" t="s">
        <v>270</v>
      </c>
      <c r="D3757" s="68">
        <v>1181</v>
      </c>
      <c r="E3757" s="14">
        <v>2.31</v>
      </c>
    </row>
    <row r="3758" spans="1:5" x14ac:dyDescent="0.25">
      <c r="A3758" s="47">
        <v>2008</v>
      </c>
      <c r="C3758" s="12" t="s">
        <v>594</v>
      </c>
      <c r="D3758" s="68">
        <v>969</v>
      </c>
      <c r="E3758" s="14">
        <v>1.54</v>
      </c>
    </row>
    <row r="3759" spans="1:5" x14ac:dyDescent="0.25">
      <c r="A3759" s="47">
        <v>2008</v>
      </c>
      <c r="C3759" s="12" t="s">
        <v>234</v>
      </c>
      <c r="D3759" s="68">
        <v>1138</v>
      </c>
      <c r="E3759" s="14">
        <v>1.71</v>
      </c>
    </row>
    <row r="3760" spans="1:5" x14ac:dyDescent="0.25">
      <c r="A3760" s="47">
        <v>2008</v>
      </c>
      <c r="C3760" s="12" t="s">
        <v>538</v>
      </c>
      <c r="D3760" s="68">
        <v>1327</v>
      </c>
      <c r="E3760" s="14">
        <v>2.02</v>
      </c>
    </row>
    <row r="3761" spans="1:5" x14ac:dyDescent="0.25">
      <c r="A3761" s="47">
        <v>2008</v>
      </c>
      <c r="C3761" s="12" t="s">
        <v>902</v>
      </c>
      <c r="D3761" s="68">
        <v>355</v>
      </c>
      <c r="E3761" s="14">
        <v>2.2799999999999998</v>
      </c>
    </row>
    <row r="3762" spans="1:5" x14ac:dyDescent="0.25">
      <c r="A3762" s="47">
        <v>2008</v>
      </c>
      <c r="C3762" s="12" t="s">
        <v>1036</v>
      </c>
      <c r="D3762" s="68">
        <v>452</v>
      </c>
      <c r="E3762" s="14">
        <v>1.76</v>
      </c>
    </row>
    <row r="3763" spans="1:5" x14ac:dyDescent="0.25">
      <c r="A3763" s="47">
        <v>2008</v>
      </c>
      <c r="C3763" s="12" t="s">
        <v>1037</v>
      </c>
      <c r="D3763" s="68">
        <v>3340</v>
      </c>
      <c r="E3763" s="14">
        <v>2.0299999999999998</v>
      </c>
    </row>
    <row r="3764" spans="1:5" x14ac:dyDescent="0.25">
      <c r="A3764" s="47">
        <v>2008</v>
      </c>
      <c r="C3764" s="12" t="s">
        <v>979</v>
      </c>
      <c r="D3764" s="68">
        <v>1371</v>
      </c>
      <c r="E3764" s="14">
        <v>2.2599999999999998</v>
      </c>
    </row>
    <row r="3765" spans="1:5" x14ac:dyDescent="0.25">
      <c r="A3765" s="47">
        <v>2008</v>
      </c>
      <c r="C3765" s="12" t="s">
        <v>284</v>
      </c>
      <c r="D3765" s="68">
        <v>4782</v>
      </c>
      <c r="E3765" s="14">
        <v>2.41</v>
      </c>
    </row>
    <row r="3766" spans="1:5" x14ac:dyDescent="0.25">
      <c r="A3766" s="47">
        <v>2008</v>
      </c>
      <c r="C3766" s="12" t="s">
        <v>752</v>
      </c>
      <c r="D3766" s="68">
        <v>1126</v>
      </c>
      <c r="E3766" s="14">
        <v>2.08</v>
      </c>
    </row>
    <row r="3767" spans="1:5" x14ac:dyDescent="0.25">
      <c r="A3767" s="47">
        <v>2008</v>
      </c>
      <c r="C3767" s="12" t="s">
        <v>1064</v>
      </c>
      <c r="D3767" s="68">
        <v>1095</v>
      </c>
      <c r="E3767" s="14">
        <v>2.16</v>
      </c>
    </row>
    <row r="3768" spans="1:5" x14ac:dyDescent="0.25">
      <c r="A3768" s="47">
        <v>2008</v>
      </c>
      <c r="C3768" s="12" t="s">
        <v>763</v>
      </c>
      <c r="D3768" s="68">
        <v>1152</v>
      </c>
      <c r="E3768" s="14">
        <v>2.04</v>
      </c>
    </row>
    <row r="3769" spans="1:5" x14ac:dyDescent="0.25">
      <c r="A3769" s="47">
        <v>2008</v>
      </c>
      <c r="C3769" s="12" t="s">
        <v>114</v>
      </c>
      <c r="D3769" s="68">
        <v>2718</v>
      </c>
      <c r="E3769" s="14">
        <v>1.84</v>
      </c>
    </row>
    <row r="3770" spans="1:5" x14ac:dyDescent="0.25">
      <c r="A3770" s="47">
        <v>2008</v>
      </c>
      <c r="C3770" s="12" t="s">
        <v>754</v>
      </c>
      <c r="D3770" s="68">
        <v>1016</v>
      </c>
      <c r="E3770" s="14">
        <v>2.21</v>
      </c>
    </row>
    <row r="3771" spans="1:5" x14ac:dyDescent="0.25">
      <c r="A3771" s="47">
        <v>2008</v>
      </c>
      <c r="C3771" s="12" t="s">
        <v>558</v>
      </c>
      <c r="D3771" s="68">
        <v>1331</v>
      </c>
      <c r="E3771" s="14">
        <v>2.0099999999999998</v>
      </c>
    </row>
    <row r="3772" spans="1:5" x14ac:dyDescent="0.25">
      <c r="A3772" s="47">
        <v>2008</v>
      </c>
      <c r="C3772" s="12" t="s">
        <v>142</v>
      </c>
      <c r="D3772" s="68">
        <v>6654</v>
      </c>
      <c r="E3772" s="14">
        <v>1.76</v>
      </c>
    </row>
    <row r="3773" spans="1:5" x14ac:dyDescent="0.25">
      <c r="A3773" s="47">
        <v>2008</v>
      </c>
      <c r="C3773" s="12" t="s">
        <v>1038</v>
      </c>
      <c r="D3773" s="68">
        <v>1195</v>
      </c>
      <c r="E3773" s="14">
        <v>2.2400000000000002</v>
      </c>
    </row>
    <row r="3774" spans="1:5" x14ac:dyDescent="0.25">
      <c r="A3774" s="47">
        <v>2008</v>
      </c>
      <c r="C3774" s="12" t="s">
        <v>1071</v>
      </c>
      <c r="D3774" s="68">
        <v>1071</v>
      </c>
      <c r="E3774" s="14">
        <v>2.1</v>
      </c>
    </row>
    <row r="3775" spans="1:5" x14ac:dyDescent="0.25">
      <c r="A3775" s="47">
        <v>2008</v>
      </c>
      <c r="C3775" s="12" t="s">
        <v>240</v>
      </c>
      <c r="D3775" s="68">
        <v>2894</v>
      </c>
      <c r="E3775" s="14">
        <v>2.0099999999999998</v>
      </c>
    </row>
    <row r="3776" spans="1:5" x14ac:dyDescent="0.25">
      <c r="A3776" s="47">
        <v>2008</v>
      </c>
      <c r="C3776" s="12" t="s">
        <v>920</v>
      </c>
      <c r="D3776" s="68">
        <v>2592</v>
      </c>
      <c r="E3776" s="14">
        <v>2.7</v>
      </c>
    </row>
    <row r="3777" spans="1:5" x14ac:dyDescent="0.25">
      <c r="A3777" s="47">
        <v>2008</v>
      </c>
      <c r="C3777" s="12" t="s">
        <v>286</v>
      </c>
      <c r="D3777" s="68">
        <v>2172</v>
      </c>
      <c r="E3777" s="14">
        <v>1.83</v>
      </c>
    </row>
    <row r="3778" spans="1:5" x14ac:dyDescent="0.25">
      <c r="A3778" s="47">
        <v>2008</v>
      </c>
      <c r="C3778" s="12" t="s">
        <v>646</v>
      </c>
      <c r="D3778" s="68">
        <v>5614</v>
      </c>
      <c r="E3778" s="14">
        <v>2.11</v>
      </c>
    </row>
    <row r="3779" spans="1:5" x14ac:dyDescent="0.25">
      <c r="A3779" s="47">
        <v>2008</v>
      </c>
      <c r="C3779" s="12" t="s">
        <v>1039</v>
      </c>
      <c r="D3779" s="68">
        <v>1768</v>
      </c>
      <c r="E3779" s="14">
        <v>1.55</v>
      </c>
    </row>
    <row r="3780" spans="1:5" x14ac:dyDescent="0.25">
      <c r="A3780" s="47">
        <v>2008</v>
      </c>
      <c r="C3780" s="12" t="s">
        <v>1040</v>
      </c>
      <c r="D3780" s="68">
        <v>1628</v>
      </c>
      <c r="E3780" s="14">
        <v>2.16</v>
      </c>
    </row>
    <row r="3781" spans="1:5" x14ac:dyDescent="0.25">
      <c r="A3781" s="47">
        <v>2008</v>
      </c>
      <c r="C3781" s="12" t="s">
        <v>800</v>
      </c>
      <c r="D3781" s="68">
        <v>694</v>
      </c>
      <c r="E3781" s="14">
        <v>1.91</v>
      </c>
    </row>
    <row r="3782" spans="1:5" x14ac:dyDescent="0.25">
      <c r="A3782" s="47">
        <v>2008</v>
      </c>
      <c r="C3782" s="12" t="s">
        <v>330</v>
      </c>
      <c r="D3782" s="68">
        <v>1803</v>
      </c>
      <c r="E3782" s="14">
        <v>2.17</v>
      </c>
    </row>
    <row r="3783" spans="1:5" x14ac:dyDescent="0.25">
      <c r="A3783" s="47">
        <v>2008</v>
      </c>
      <c r="C3783" s="12" t="s">
        <v>186</v>
      </c>
      <c r="D3783" s="68">
        <v>1142</v>
      </c>
      <c r="E3783" s="14">
        <v>2.0499999999999998</v>
      </c>
    </row>
    <row r="3784" spans="1:5" x14ac:dyDescent="0.25">
      <c r="A3784" s="47">
        <v>2008</v>
      </c>
      <c r="C3784" s="12" t="s">
        <v>480</v>
      </c>
      <c r="D3784" s="69">
        <v>104023</v>
      </c>
      <c r="E3784" s="14">
        <v>1.96</v>
      </c>
    </row>
    <row r="3785" spans="1:5" x14ac:dyDescent="0.25">
      <c r="A3785" s="47">
        <v>2008</v>
      </c>
      <c r="C3785" s="12" t="s">
        <v>931</v>
      </c>
      <c r="D3785" s="68">
        <v>3133</v>
      </c>
      <c r="E3785" s="14">
        <v>1.94</v>
      </c>
    </row>
    <row r="3786" spans="1:5" x14ac:dyDescent="0.25">
      <c r="A3786" s="47">
        <v>2008</v>
      </c>
      <c r="C3786" s="12" t="s">
        <v>658</v>
      </c>
      <c r="D3786" s="68">
        <v>677</v>
      </c>
      <c r="E3786" s="14">
        <v>1.88</v>
      </c>
    </row>
    <row r="3787" spans="1:5" x14ac:dyDescent="0.25">
      <c r="A3787" s="47">
        <v>2008</v>
      </c>
      <c r="C3787" s="12" t="s">
        <v>214</v>
      </c>
      <c r="D3787" s="68">
        <v>918</v>
      </c>
      <c r="E3787" s="14">
        <v>2.3199999999999998</v>
      </c>
    </row>
    <row r="3788" spans="1:5" x14ac:dyDescent="0.25">
      <c r="A3788" s="47">
        <v>2008</v>
      </c>
      <c r="C3788" s="12" t="s">
        <v>216</v>
      </c>
      <c r="D3788" s="68">
        <v>1448</v>
      </c>
      <c r="E3788" s="14">
        <v>2.06</v>
      </c>
    </row>
    <row r="3789" spans="1:5" x14ac:dyDescent="0.25">
      <c r="A3789" s="47">
        <v>2008</v>
      </c>
      <c r="C3789" s="12" t="s">
        <v>738</v>
      </c>
      <c r="D3789" s="68">
        <v>876</v>
      </c>
      <c r="E3789" s="14">
        <v>1.91</v>
      </c>
    </row>
    <row r="3790" spans="1:5" x14ac:dyDescent="0.25">
      <c r="A3790" s="47">
        <v>2008</v>
      </c>
      <c r="C3790" s="12" t="s">
        <v>394</v>
      </c>
      <c r="D3790" s="68">
        <v>1129</v>
      </c>
      <c r="E3790" s="14">
        <v>1.92</v>
      </c>
    </row>
    <row r="3791" spans="1:5" x14ac:dyDescent="0.25">
      <c r="A3791" s="47">
        <v>2008</v>
      </c>
      <c r="C3791" s="12" t="s">
        <v>1041</v>
      </c>
      <c r="D3791" s="68">
        <v>922</v>
      </c>
      <c r="E3791" s="14">
        <v>1.76</v>
      </c>
    </row>
    <row r="3792" spans="1:5" x14ac:dyDescent="0.25">
      <c r="A3792" s="47">
        <v>2008</v>
      </c>
      <c r="C3792" s="12" t="s">
        <v>1042</v>
      </c>
      <c r="D3792" s="68">
        <v>1610</v>
      </c>
      <c r="E3792" s="14">
        <v>2.15</v>
      </c>
    </row>
    <row r="3793" spans="1:5" x14ac:dyDescent="0.25">
      <c r="A3793" s="47">
        <v>2008</v>
      </c>
      <c r="C3793" s="12" t="s">
        <v>1043</v>
      </c>
      <c r="D3793" s="68">
        <v>1255</v>
      </c>
      <c r="E3793" s="14">
        <v>1.99</v>
      </c>
    </row>
    <row r="3794" spans="1:5" x14ac:dyDescent="0.25">
      <c r="A3794" s="47">
        <v>2008</v>
      </c>
      <c r="C3794" s="12" t="s">
        <v>1072</v>
      </c>
      <c r="D3794" s="68">
        <v>343</v>
      </c>
      <c r="E3794" s="14">
        <v>2.0499999999999998</v>
      </c>
    </row>
    <row r="3795" spans="1:5" x14ac:dyDescent="0.25">
      <c r="A3795" s="47">
        <v>2008</v>
      </c>
      <c r="C3795" s="12" t="s">
        <v>767</v>
      </c>
      <c r="D3795" s="68">
        <v>1771</v>
      </c>
      <c r="E3795" s="14">
        <v>2.23</v>
      </c>
    </row>
    <row r="3796" spans="1:5" x14ac:dyDescent="0.25">
      <c r="A3796" s="47">
        <v>2008</v>
      </c>
      <c r="C3796" s="12" t="s">
        <v>256</v>
      </c>
      <c r="D3796" s="68">
        <v>865</v>
      </c>
      <c r="E3796" s="14">
        <v>1.66</v>
      </c>
    </row>
    <row r="3797" spans="1:5" x14ac:dyDescent="0.25">
      <c r="A3797" s="47">
        <v>2008</v>
      </c>
      <c r="C3797" s="12" t="s">
        <v>38</v>
      </c>
      <c r="D3797" s="68">
        <v>1670</v>
      </c>
      <c r="E3797" s="14">
        <v>1.77</v>
      </c>
    </row>
    <row r="3798" spans="1:5" x14ac:dyDescent="0.25">
      <c r="A3798" s="47">
        <v>2008</v>
      </c>
      <c r="C3798" s="12" t="s">
        <v>622</v>
      </c>
      <c r="D3798" s="69">
        <v>58742</v>
      </c>
      <c r="E3798" s="14">
        <v>1.94</v>
      </c>
    </row>
    <row r="3799" spans="1:5" x14ac:dyDescent="0.25">
      <c r="A3799" s="47">
        <v>2008</v>
      </c>
      <c r="C3799" s="12" t="s">
        <v>811</v>
      </c>
      <c r="D3799" s="68">
        <v>16498</v>
      </c>
      <c r="E3799" s="14">
        <v>1.92</v>
      </c>
    </row>
    <row r="3800" spans="1:5" x14ac:dyDescent="0.25">
      <c r="A3800" s="47">
        <v>2008</v>
      </c>
      <c r="C3800" s="12" t="s">
        <v>921</v>
      </c>
      <c r="D3800" s="68">
        <v>3279</v>
      </c>
      <c r="E3800" s="14">
        <v>1.63</v>
      </c>
    </row>
    <row r="3801" spans="1:5" x14ac:dyDescent="0.25">
      <c r="A3801" s="47">
        <v>2008</v>
      </c>
      <c r="C3801" s="12" t="s">
        <v>911</v>
      </c>
      <c r="D3801" s="68">
        <v>2256</v>
      </c>
      <c r="E3801" s="14">
        <v>2.1800000000000002</v>
      </c>
    </row>
    <row r="3802" spans="1:5" x14ac:dyDescent="0.25">
      <c r="A3802" s="47">
        <v>2008</v>
      </c>
      <c r="C3802" s="12" t="s">
        <v>432</v>
      </c>
      <c r="D3802" s="68">
        <v>5008</v>
      </c>
      <c r="E3802" s="14">
        <v>1.9</v>
      </c>
    </row>
    <row r="3803" spans="1:5" x14ac:dyDescent="0.25">
      <c r="A3803" s="47">
        <v>2008</v>
      </c>
      <c r="C3803" s="12" t="s">
        <v>596</v>
      </c>
      <c r="D3803" s="68">
        <v>1163</v>
      </c>
      <c r="E3803" s="14">
        <v>2.02</v>
      </c>
    </row>
    <row r="3804" spans="1:5" x14ac:dyDescent="0.25">
      <c r="A3804" s="47">
        <v>2008</v>
      </c>
      <c r="C3804" s="12" t="s">
        <v>372</v>
      </c>
      <c r="D3804" s="68">
        <v>2064</v>
      </c>
      <c r="E3804" s="14">
        <v>2.31</v>
      </c>
    </row>
    <row r="3805" spans="1:5" x14ac:dyDescent="0.25">
      <c r="A3805" s="47">
        <v>2008</v>
      </c>
      <c r="C3805" s="12" t="s">
        <v>824</v>
      </c>
      <c r="D3805" s="68">
        <v>1307</v>
      </c>
      <c r="E3805" s="14">
        <v>2.27</v>
      </c>
    </row>
    <row r="3806" spans="1:5" x14ac:dyDescent="0.25">
      <c r="A3806" s="47">
        <v>2008</v>
      </c>
      <c r="C3806" s="12" t="s">
        <v>1044</v>
      </c>
      <c r="D3806" s="68">
        <v>2156</v>
      </c>
      <c r="E3806" s="14">
        <v>1.99</v>
      </c>
    </row>
    <row r="3807" spans="1:5" x14ac:dyDescent="0.25">
      <c r="A3807" s="47">
        <v>2008</v>
      </c>
      <c r="C3807" s="12" t="s">
        <v>258</v>
      </c>
      <c r="D3807" s="68">
        <v>1386</v>
      </c>
      <c r="E3807" s="14">
        <v>2.04</v>
      </c>
    </row>
    <row r="3808" spans="1:5" x14ac:dyDescent="0.25">
      <c r="A3808" s="47">
        <v>2008</v>
      </c>
      <c r="C3808" s="12" t="s">
        <v>246</v>
      </c>
      <c r="D3808" s="68">
        <v>9084</v>
      </c>
      <c r="E3808" s="14">
        <v>1.93</v>
      </c>
    </row>
    <row r="3809" spans="1:5" x14ac:dyDescent="0.25">
      <c r="A3809" s="47">
        <v>2008</v>
      </c>
      <c r="C3809" s="12" t="s">
        <v>260</v>
      </c>
      <c r="D3809" s="68">
        <v>916</v>
      </c>
      <c r="E3809" s="14">
        <v>1.95</v>
      </c>
    </row>
    <row r="3810" spans="1:5" x14ac:dyDescent="0.25">
      <c r="A3810" s="47">
        <v>2008</v>
      </c>
      <c r="C3810" s="12" t="s">
        <v>378</v>
      </c>
      <c r="D3810" s="68">
        <v>1128</v>
      </c>
      <c r="E3810" s="14">
        <v>2.1</v>
      </c>
    </row>
    <row r="3811" spans="1:5" x14ac:dyDescent="0.25">
      <c r="A3811" s="47">
        <v>2008</v>
      </c>
      <c r="C3811" s="12" t="s">
        <v>74</v>
      </c>
      <c r="D3811" s="68">
        <v>3366</v>
      </c>
      <c r="E3811" s="14">
        <v>1.98</v>
      </c>
    </row>
    <row r="3812" spans="1:5" x14ac:dyDescent="0.25">
      <c r="A3812" s="47">
        <v>2008</v>
      </c>
      <c r="C3812" s="12" t="s">
        <v>887</v>
      </c>
      <c r="D3812" s="68">
        <v>2449</v>
      </c>
      <c r="E3812" s="14">
        <v>2</v>
      </c>
    </row>
    <row r="3813" spans="1:5" x14ac:dyDescent="0.25">
      <c r="A3813" s="47">
        <v>2008</v>
      </c>
      <c r="C3813" s="12" t="s">
        <v>1086</v>
      </c>
      <c r="D3813" s="68">
        <v>3877</v>
      </c>
      <c r="E3813" s="14">
        <v>2.34</v>
      </c>
    </row>
    <row r="3814" spans="1:5" x14ac:dyDescent="0.25">
      <c r="A3814" s="47">
        <v>2008</v>
      </c>
      <c r="C3814" s="12" t="s">
        <v>1045</v>
      </c>
      <c r="D3814" s="68">
        <v>1204</v>
      </c>
      <c r="E3814" s="14">
        <v>2</v>
      </c>
    </row>
    <row r="3815" spans="1:5" x14ac:dyDescent="0.25">
      <c r="A3815" s="47">
        <v>2008</v>
      </c>
      <c r="C3815" s="12" t="s">
        <v>676</v>
      </c>
      <c r="D3815" s="68">
        <v>1137</v>
      </c>
      <c r="E3815" s="14">
        <v>2.0699999999999998</v>
      </c>
    </row>
    <row r="3816" spans="1:5" x14ac:dyDescent="0.25">
      <c r="A3816" s="47">
        <v>2008</v>
      </c>
      <c r="C3816" s="12" t="s">
        <v>1087</v>
      </c>
      <c r="D3816" s="68">
        <v>8235</v>
      </c>
      <c r="E3816" s="14">
        <v>2.04</v>
      </c>
    </row>
    <row r="3817" spans="1:5" x14ac:dyDescent="0.25">
      <c r="A3817" s="47">
        <v>2008</v>
      </c>
      <c r="C3817" s="12" t="s">
        <v>826</v>
      </c>
      <c r="D3817" s="68">
        <v>1110</v>
      </c>
      <c r="E3817" s="14">
        <v>1.87</v>
      </c>
    </row>
    <row r="3818" spans="1:5" x14ac:dyDescent="0.25">
      <c r="A3818" s="47">
        <v>2008</v>
      </c>
      <c r="C3818" s="12" t="s">
        <v>40</v>
      </c>
      <c r="D3818" s="68">
        <v>3289</v>
      </c>
      <c r="E3818" s="14">
        <v>1.79</v>
      </c>
    </row>
    <row r="3819" spans="1:5" x14ac:dyDescent="0.25">
      <c r="A3819" s="47">
        <v>2008</v>
      </c>
      <c r="C3819" s="12" t="s">
        <v>582</v>
      </c>
      <c r="D3819" s="69">
        <v>13710</v>
      </c>
      <c r="E3819" s="14">
        <v>1.91</v>
      </c>
    </row>
    <row r="3820" spans="1:5" x14ac:dyDescent="0.25">
      <c r="A3820" s="47">
        <v>2008</v>
      </c>
      <c r="C3820" s="12" t="s">
        <v>1046</v>
      </c>
      <c r="D3820" s="68">
        <v>1029</v>
      </c>
      <c r="E3820" s="14">
        <v>2.06</v>
      </c>
    </row>
    <row r="3821" spans="1:5" x14ac:dyDescent="0.25">
      <c r="A3821" s="47">
        <v>2008</v>
      </c>
      <c r="C3821" s="12" t="s">
        <v>476</v>
      </c>
      <c r="D3821" s="68">
        <v>2605</v>
      </c>
      <c r="E3821" s="14">
        <v>1.93</v>
      </c>
    </row>
    <row r="3822" spans="1:5" x14ac:dyDescent="0.25">
      <c r="A3822" s="47">
        <v>2008</v>
      </c>
      <c r="C3822" s="12" t="s">
        <v>562</v>
      </c>
      <c r="D3822" s="68">
        <v>1712</v>
      </c>
      <c r="E3822" s="14">
        <v>2.1800000000000002</v>
      </c>
    </row>
    <row r="3823" spans="1:5" x14ac:dyDescent="0.25">
      <c r="A3823" s="47">
        <v>2008</v>
      </c>
      <c r="C3823" s="12" t="s">
        <v>1047</v>
      </c>
      <c r="D3823" s="68">
        <v>2732</v>
      </c>
      <c r="E3823" s="14">
        <v>1.88</v>
      </c>
    </row>
    <row r="3824" spans="1:5" x14ac:dyDescent="0.25">
      <c r="A3824" s="47">
        <v>2008</v>
      </c>
      <c r="C3824" s="12" t="s">
        <v>932</v>
      </c>
      <c r="D3824" s="68">
        <v>2843</v>
      </c>
      <c r="E3824" s="14">
        <v>2.1800000000000002</v>
      </c>
    </row>
    <row r="3825" spans="1:5" x14ac:dyDescent="0.25">
      <c r="A3825" s="47">
        <v>2008</v>
      </c>
      <c r="C3825" s="12" t="s">
        <v>76</v>
      </c>
      <c r="D3825" s="68">
        <v>2936</v>
      </c>
      <c r="E3825" s="14">
        <v>2.11</v>
      </c>
    </row>
    <row r="3826" spans="1:5" x14ac:dyDescent="0.25">
      <c r="A3826" s="47">
        <v>2008</v>
      </c>
      <c r="C3826" s="12" t="s">
        <v>262</v>
      </c>
      <c r="D3826" s="68">
        <v>1040</v>
      </c>
      <c r="E3826" s="14">
        <v>2.0699999999999998</v>
      </c>
    </row>
    <row r="3827" spans="1:5" x14ac:dyDescent="0.25">
      <c r="A3827" s="47">
        <v>2008</v>
      </c>
      <c r="C3827" s="12" t="s">
        <v>600</v>
      </c>
      <c r="D3827" s="68">
        <v>927</v>
      </c>
      <c r="E3827" s="14">
        <v>2.0299999999999998</v>
      </c>
    </row>
    <row r="3828" spans="1:5" x14ac:dyDescent="0.25">
      <c r="A3828" s="47">
        <v>2008</v>
      </c>
      <c r="C3828" s="12" t="s">
        <v>855</v>
      </c>
      <c r="D3828" s="68">
        <v>1243</v>
      </c>
      <c r="E3828" s="14">
        <v>2.0499999999999998</v>
      </c>
    </row>
    <row r="3829" spans="1:5" x14ac:dyDescent="0.25">
      <c r="A3829" s="47">
        <v>2008</v>
      </c>
      <c r="C3829" s="12" t="s">
        <v>1048</v>
      </c>
      <c r="D3829" s="68">
        <v>218</v>
      </c>
      <c r="E3829" s="14">
        <v>2.0099999999999998</v>
      </c>
    </row>
    <row r="3830" spans="1:5" x14ac:dyDescent="0.25">
      <c r="A3830" s="47">
        <v>2008</v>
      </c>
      <c r="C3830" s="12" t="s">
        <v>660</v>
      </c>
      <c r="D3830" s="68">
        <v>1143</v>
      </c>
      <c r="E3830" s="14">
        <v>1.88</v>
      </c>
    </row>
    <row r="3831" spans="1:5" x14ac:dyDescent="0.25">
      <c r="A3831" s="47">
        <v>2008</v>
      </c>
      <c r="C3831" s="12" t="s">
        <v>906</v>
      </c>
      <c r="D3831" s="68">
        <v>2167</v>
      </c>
      <c r="E3831" s="14">
        <v>2.15</v>
      </c>
    </row>
    <row r="3832" spans="1:5" x14ac:dyDescent="0.25">
      <c r="A3832" s="47">
        <v>2008</v>
      </c>
      <c r="C3832" s="12" t="s">
        <v>354</v>
      </c>
      <c r="D3832" s="68">
        <v>1307</v>
      </c>
      <c r="E3832" s="14">
        <v>1.92</v>
      </c>
    </row>
    <row r="3833" spans="1:5" x14ac:dyDescent="0.25">
      <c r="A3833" s="47">
        <v>2008</v>
      </c>
      <c r="C3833" s="12" t="s">
        <v>540</v>
      </c>
      <c r="D3833" s="68">
        <v>1308</v>
      </c>
      <c r="E3833" s="14">
        <v>1.97</v>
      </c>
    </row>
    <row r="3834" spans="1:5" x14ac:dyDescent="0.25">
      <c r="A3834" s="47">
        <v>2008</v>
      </c>
      <c r="C3834" s="12" t="s">
        <v>678</v>
      </c>
      <c r="D3834" s="68">
        <v>909</v>
      </c>
      <c r="E3834" s="14">
        <v>2.12</v>
      </c>
    </row>
    <row r="3835" spans="1:5" x14ac:dyDescent="0.25">
      <c r="A3835" s="47">
        <v>2008</v>
      </c>
      <c r="C3835" s="12" t="s">
        <v>564</v>
      </c>
      <c r="D3835" s="68">
        <v>1600</v>
      </c>
      <c r="E3835" s="14">
        <v>2.2400000000000002</v>
      </c>
    </row>
    <row r="3836" spans="1:5" x14ac:dyDescent="0.25">
      <c r="A3836" s="47">
        <v>2008</v>
      </c>
      <c r="C3836" s="12" t="s">
        <v>1060</v>
      </c>
      <c r="D3836" s="68">
        <v>1482</v>
      </c>
      <c r="E3836" s="14">
        <v>2.04</v>
      </c>
    </row>
    <row r="3837" spans="1:5" x14ac:dyDescent="0.25">
      <c r="A3837" s="47">
        <v>2008</v>
      </c>
      <c r="C3837" s="12" t="s">
        <v>1049</v>
      </c>
      <c r="D3837" s="68">
        <v>1057</v>
      </c>
      <c r="E3837" s="14">
        <v>1.91</v>
      </c>
    </row>
    <row r="3838" spans="1:5" x14ac:dyDescent="0.25">
      <c r="A3838" s="47">
        <v>2008</v>
      </c>
      <c r="C3838" s="12" t="s">
        <v>912</v>
      </c>
      <c r="D3838" s="68">
        <v>2430</v>
      </c>
      <c r="E3838" s="14">
        <v>2.2400000000000002</v>
      </c>
    </row>
    <row r="3839" spans="1:5" x14ac:dyDescent="0.25">
      <c r="A3839" s="47">
        <v>2008</v>
      </c>
      <c r="C3839" s="12" t="s">
        <v>566</v>
      </c>
      <c r="D3839" s="68">
        <v>1342</v>
      </c>
      <c r="E3839" s="14">
        <v>1.93</v>
      </c>
    </row>
    <row r="3840" spans="1:5" x14ac:dyDescent="0.25">
      <c r="A3840" s="47">
        <v>2008</v>
      </c>
      <c r="C3840" s="12" t="s">
        <v>933</v>
      </c>
      <c r="D3840" s="68">
        <v>1422</v>
      </c>
      <c r="E3840" s="14">
        <v>2.11</v>
      </c>
    </row>
    <row r="3841" spans="1:5" x14ac:dyDescent="0.25">
      <c r="A3841" s="47">
        <v>2008</v>
      </c>
      <c r="C3841" s="12" t="s">
        <v>1050</v>
      </c>
      <c r="D3841" s="68">
        <v>1056</v>
      </c>
      <c r="E3841" s="14">
        <v>1.95</v>
      </c>
    </row>
    <row r="3842" spans="1:5" x14ac:dyDescent="0.25">
      <c r="A3842" s="47">
        <v>2008</v>
      </c>
      <c r="C3842" s="12" t="s">
        <v>662</v>
      </c>
      <c r="D3842" s="68">
        <v>615</v>
      </c>
      <c r="E3842" s="14">
        <v>2</v>
      </c>
    </row>
    <row r="3843" spans="1:5" x14ac:dyDescent="0.25">
      <c r="A3843" s="47">
        <v>2008</v>
      </c>
      <c r="C3843" s="12" t="s">
        <v>434</v>
      </c>
      <c r="D3843" s="68">
        <v>4230</v>
      </c>
      <c r="E3843" s="14">
        <v>1.75</v>
      </c>
    </row>
    <row r="3844" spans="1:5" x14ac:dyDescent="0.25">
      <c r="A3844" s="47">
        <v>2008</v>
      </c>
      <c r="C3844" s="12" t="s">
        <v>78</v>
      </c>
      <c r="D3844" s="68">
        <v>2841</v>
      </c>
      <c r="E3844" s="14">
        <v>2.11</v>
      </c>
    </row>
    <row r="3845" spans="1:5" x14ac:dyDescent="0.25">
      <c r="A3845" s="47">
        <v>2008</v>
      </c>
      <c r="C3845" s="12" t="s">
        <v>568</v>
      </c>
      <c r="D3845" s="68">
        <v>1410</v>
      </c>
      <c r="E3845" s="14">
        <v>2.38</v>
      </c>
    </row>
    <row r="3846" spans="1:5" x14ac:dyDescent="0.25">
      <c r="A3846" s="47">
        <v>2008</v>
      </c>
      <c r="C3846" s="12" t="s">
        <v>804</v>
      </c>
      <c r="D3846" s="68">
        <v>13010</v>
      </c>
      <c r="E3846" s="14">
        <v>1.76</v>
      </c>
    </row>
    <row r="3847" spans="1:5" x14ac:dyDescent="0.25">
      <c r="A3847" s="47">
        <v>2008</v>
      </c>
      <c r="C3847" s="12" t="s">
        <v>955</v>
      </c>
      <c r="D3847" s="68">
        <v>537</v>
      </c>
      <c r="E3847" s="14">
        <v>1.96</v>
      </c>
    </row>
    <row r="3848" spans="1:5" x14ac:dyDescent="0.25">
      <c r="A3848" s="47">
        <v>2008</v>
      </c>
      <c r="C3848" s="12" t="s">
        <v>356</v>
      </c>
      <c r="D3848" s="68">
        <v>808</v>
      </c>
      <c r="E3848" s="14">
        <v>2.21</v>
      </c>
    </row>
    <row r="3849" spans="1:5" x14ac:dyDescent="0.25">
      <c r="A3849" s="47">
        <v>2008</v>
      </c>
      <c r="C3849" s="12" t="s">
        <v>578</v>
      </c>
      <c r="D3849" s="68">
        <v>1451</v>
      </c>
      <c r="E3849" s="14">
        <v>2.16</v>
      </c>
    </row>
    <row r="3850" spans="1:5" x14ac:dyDescent="0.25">
      <c r="A3850" s="47">
        <v>2008</v>
      </c>
      <c r="C3850" s="12" t="s">
        <v>1065</v>
      </c>
      <c r="D3850" s="68">
        <v>1436</v>
      </c>
      <c r="E3850" s="14">
        <v>2.0499999999999998</v>
      </c>
    </row>
    <row r="3851" spans="1:5" x14ac:dyDescent="0.25">
      <c r="A3851" s="47">
        <v>2008</v>
      </c>
      <c r="C3851" s="12" t="s">
        <v>154</v>
      </c>
      <c r="D3851" s="68">
        <v>4072</v>
      </c>
      <c r="E3851" s="14">
        <v>2.06</v>
      </c>
    </row>
    <row r="3852" spans="1:5" x14ac:dyDescent="0.25">
      <c r="A3852" s="47">
        <v>2008</v>
      </c>
      <c r="C3852" s="12" t="s">
        <v>680</v>
      </c>
      <c r="D3852" s="69">
        <v>35650</v>
      </c>
      <c r="E3852" s="14">
        <v>1.96</v>
      </c>
    </row>
    <row r="3853" spans="1:5" x14ac:dyDescent="0.25">
      <c r="A3853" s="47">
        <v>2008</v>
      </c>
      <c r="C3853" s="12" t="s">
        <v>1051</v>
      </c>
      <c r="D3853" s="68">
        <v>3634</v>
      </c>
      <c r="E3853" s="14">
        <v>2.2799999999999998</v>
      </c>
    </row>
    <row r="3854" spans="1:5" x14ac:dyDescent="0.25">
      <c r="A3854" s="47">
        <v>2008</v>
      </c>
      <c r="C3854" s="12" t="s">
        <v>478</v>
      </c>
      <c r="D3854" s="68">
        <v>4582</v>
      </c>
      <c r="E3854" s="14">
        <v>2.5499999999999998</v>
      </c>
    </row>
    <row r="3855" spans="1:5" x14ac:dyDescent="0.25">
      <c r="A3855" s="47">
        <v>2008</v>
      </c>
      <c r="C3855" s="12" t="s">
        <v>436</v>
      </c>
      <c r="D3855" s="68">
        <v>5246</v>
      </c>
      <c r="E3855" s="14">
        <v>1.63</v>
      </c>
    </row>
    <row r="3856" spans="1:5" x14ac:dyDescent="0.25">
      <c r="A3856" s="47">
        <v>2008</v>
      </c>
      <c r="C3856" s="12" t="s">
        <v>956</v>
      </c>
      <c r="D3856" s="68">
        <v>739</v>
      </c>
      <c r="E3856" s="14">
        <v>2.0499999999999998</v>
      </c>
    </row>
    <row r="3857" spans="1:5" x14ac:dyDescent="0.25">
      <c r="A3857" s="47">
        <v>2008</v>
      </c>
      <c r="C3857" s="12" t="s">
        <v>893</v>
      </c>
      <c r="D3857" s="68">
        <v>2459</v>
      </c>
      <c r="E3857" s="14">
        <v>2.0699999999999998</v>
      </c>
    </row>
    <row r="3858" spans="1:5" x14ac:dyDescent="0.25">
      <c r="A3858" s="47">
        <v>2008</v>
      </c>
      <c r="C3858" s="12" t="s">
        <v>1052</v>
      </c>
      <c r="D3858" s="68">
        <v>1545</v>
      </c>
      <c r="E3858" s="14">
        <v>1.65</v>
      </c>
    </row>
    <row r="3859" spans="1:5" x14ac:dyDescent="0.25">
      <c r="A3859" s="47">
        <v>2008</v>
      </c>
      <c r="C3859" s="12" t="s">
        <v>1088</v>
      </c>
      <c r="D3859" s="68">
        <v>6241</v>
      </c>
      <c r="E3859" s="14">
        <v>1.95</v>
      </c>
    </row>
    <row r="3860" spans="1:5" x14ac:dyDescent="0.25">
      <c r="A3860" s="47">
        <v>2008</v>
      </c>
      <c r="C3860" s="12" t="s">
        <v>1053</v>
      </c>
      <c r="D3860" s="68">
        <v>1354</v>
      </c>
      <c r="E3860" s="14">
        <v>2.16</v>
      </c>
    </row>
    <row r="3861" spans="1:5" x14ac:dyDescent="0.25">
      <c r="A3861" s="47">
        <v>2008</v>
      </c>
      <c r="C3861" s="12" t="s">
        <v>1054</v>
      </c>
      <c r="D3861" s="68">
        <v>1269</v>
      </c>
      <c r="E3861" s="14">
        <v>2.1</v>
      </c>
    </row>
    <row r="3862" spans="1:5" x14ac:dyDescent="0.25">
      <c r="A3862" s="47">
        <v>2008</v>
      </c>
      <c r="C3862" s="12" t="s">
        <v>602</v>
      </c>
      <c r="D3862" s="68">
        <v>1303</v>
      </c>
      <c r="E3862" s="14">
        <v>1.95</v>
      </c>
    </row>
    <row r="3863" spans="1:5" x14ac:dyDescent="0.25">
      <c r="A3863" s="47">
        <v>2008</v>
      </c>
      <c r="C3863" s="12" t="s">
        <v>1055</v>
      </c>
      <c r="D3863" s="68">
        <v>1304</v>
      </c>
      <c r="E3863" s="14">
        <v>2.11</v>
      </c>
    </row>
    <row r="3864" spans="1:5" x14ac:dyDescent="0.25">
      <c r="A3864" s="47">
        <v>2008</v>
      </c>
      <c r="C3864" s="12" t="s">
        <v>1073</v>
      </c>
      <c r="D3864" s="68">
        <v>781</v>
      </c>
      <c r="E3864" s="14">
        <v>2.2000000000000002</v>
      </c>
    </row>
    <row r="3865" spans="1:5" x14ac:dyDescent="0.25">
      <c r="A3865" s="47">
        <v>2008</v>
      </c>
      <c r="C3865" s="12" t="s">
        <v>790</v>
      </c>
      <c r="D3865" s="68">
        <v>996</v>
      </c>
      <c r="E3865" s="14">
        <v>2.1800000000000002</v>
      </c>
    </row>
    <row r="3866" spans="1:5" x14ac:dyDescent="0.25">
      <c r="A3866" s="47">
        <v>2008</v>
      </c>
      <c r="C3866" s="12" t="s">
        <v>374</v>
      </c>
      <c r="D3866" s="68">
        <v>1362</v>
      </c>
      <c r="E3866" s="14">
        <v>1.74</v>
      </c>
    </row>
    <row r="3867" spans="1:5" x14ac:dyDescent="0.25">
      <c r="A3867" s="47">
        <v>2008</v>
      </c>
      <c r="C3867" s="12" t="s">
        <v>1089</v>
      </c>
      <c r="D3867" s="68">
        <v>2022</v>
      </c>
      <c r="E3867" s="14">
        <v>2.23</v>
      </c>
    </row>
    <row r="3868" spans="1:5" x14ac:dyDescent="0.25">
      <c r="A3868" s="47">
        <v>2008</v>
      </c>
      <c r="C3868" s="12" t="s">
        <v>664</v>
      </c>
      <c r="D3868" s="68">
        <v>488</v>
      </c>
      <c r="E3868" s="14">
        <v>2.2200000000000002</v>
      </c>
    </row>
    <row r="3869" spans="1:5" x14ac:dyDescent="0.25">
      <c r="A3869" s="47">
        <v>2008</v>
      </c>
      <c r="C3869" s="12" t="s">
        <v>850</v>
      </c>
      <c r="D3869" s="68">
        <v>838</v>
      </c>
      <c r="E3869" s="14">
        <v>2.2400000000000002</v>
      </c>
    </row>
    <row r="3870" spans="1:5" x14ac:dyDescent="0.25">
      <c r="A3870" s="47">
        <v>2008</v>
      </c>
      <c r="C3870" s="12" t="s">
        <v>104</v>
      </c>
      <c r="D3870" s="68">
        <v>1243</v>
      </c>
      <c r="E3870" s="14">
        <v>2.04</v>
      </c>
    </row>
    <row r="3871" spans="1:5" x14ac:dyDescent="0.25">
      <c r="A3871" s="47">
        <v>2008</v>
      </c>
      <c r="C3871" s="12" t="s">
        <v>1056</v>
      </c>
      <c r="D3871" s="68">
        <v>871</v>
      </c>
      <c r="E3871" s="14">
        <v>1.96</v>
      </c>
    </row>
    <row r="3872" spans="1:5" x14ac:dyDescent="0.25">
      <c r="A3872" s="47">
        <v>2008</v>
      </c>
      <c r="C3872" s="12" t="s">
        <v>236</v>
      </c>
      <c r="D3872" s="69">
        <v>71726</v>
      </c>
      <c r="E3872" s="14">
        <v>2.08</v>
      </c>
    </row>
    <row r="3873" spans="1:5" x14ac:dyDescent="0.25">
      <c r="A3873" s="47">
        <v>2008</v>
      </c>
      <c r="C3873" s="12" t="s">
        <v>817</v>
      </c>
      <c r="D3873" s="68">
        <v>39560</v>
      </c>
      <c r="E3873" s="14">
        <v>2.14</v>
      </c>
    </row>
    <row r="3874" spans="1:5" x14ac:dyDescent="0.25">
      <c r="A3874" s="47">
        <v>2008</v>
      </c>
      <c r="C3874" s="12" t="s">
        <v>580</v>
      </c>
      <c r="D3874" s="68">
        <v>1285</v>
      </c>
      <c r="E3874" s="14">
        <v>2.2999999999999998</v>
      </c>
    </row>
    <row r="3875" spans="1:5" x14ac:dyDescent="0.25">
      <c r="A3875" s="47">
        <v>2008</v>
      </c>
      <c r="C3875" s="12" t="s">
        <v>857</v>
      </c>
      <c r="D3875" s="68">
        <v>272</v>
      </c>
      <c r="E3875" s="14">
        <v>2.16</v>
      </c>
    </row>
    <row r="3876" spans="1:5" x14ac:dyDescent="0.25">
      <c r="A3876" s="47">
        <v>2008</v>
      </c>
      <c r="C3876" s="12" t="s">
        <v>606</v>
      </c>
      <c r="D3876" s="68">
        <v>8881</v>
      </c>
      <c r="E3876" s="14">
        <v>2.06</v>
      </c>
    </row>
    <row r="3877" spans="1:5" x14ac:dyDescent="0.25">
      <c r="A3877" s="47">
        <v>2008</v>
      </c>
      <c r="C3877" s="12" t="s">
        <v>1057</v>
      </c>
      <c r="D3877" s="68">
        <v>1523</v>
      </c>
      <c r="E3877" s="14">
        <v>2.25</v>
      </c>
    </row>
    <row r="3878" spans="1:5" x14ac:dyDescent="0.25">
      <c r="A3878" s="47">
        <v>2008</v>
      </c>
      <c r="C3878" s="12" t="s">
        <v>812</v>
      </c>
      <c r="D3878" s="68">
        <v>30975</v>
      </c>
      <c r="E3878" s="14">
        <v>1.96</v>
      </c>
    </row>
    <row r="3879" spans="1:5" x14ac:dyDescent="0.25">
      <c r="A3879" s="47">
        <v>2008</v>
      </c>
      <c r="C3879" s="12" t="s">
        <v>438</v>
      </c>
      <c r="D3879" s="68">
        <v>2887</v>
      </c>
      <c r="E3879" s="14">
        <v>1.2</v>
      </c>
    </row>
    <row r="3880" spans="1:5" x14ac:dyDescent="0.25">
      <c r="A3880" s="47">
        <v>2008</v>
      </c>
      <c r="C3880" s="12" t="s">
        <v>852</v>
      </c>
      <c r="D3880" s="68">
        <v>714</v>
      </c>
      <c r="E3880" s="14">
        <v>2.2000000000000002</v>
      </c>
    </row>
    <row r="3881" spans="1:5" x14ac:dyDescent="0.25">
      <c r="A3881" s="47">
        <v>2008</v>
      </c>
      <c r="C3881" s="12" t="s">
        <v>80</v>
      </c>
      <c r="D3881" s="68">
        <v>3949</v>
      </c>
      <c r="E3881" s="14">
        <v>2.0699999999999998</v>
      </c>
    </row>
    <row r="3882" spans="1:5" x14ac:dyDescent="0.25">
      <c r="A3882" s="47">
        <v>2008</v>
      </c>
      <c r="C3882" s="12" t="s">
        <v>644</v>
      </c>
      <c r="D3882" s="68">
        <v>5421</v>
      </c>
      <c r="E3882" s="14">
        <v>2.2599999999999998</v>
      </c>
    </row>
    <row r="3883" spans="1:5" x14ac:dyDescent="0.25">
      <c r="A3883" s="47">
        <v>2008</v>
      </c>
      <c r="C3883" s="12" t="s">
        <v>542</v>
      </c>
      <c r="D3883" s="68">
        <v>1188</v>
      </c>
      <c r="E3883" s="14">
        <v>1.86</v>
      </c>
    </row>
    <row r="3884" spans="1:5" x14ac:dyDescent="0.25">
      <c r="A3884" s="47">
        <v>2008</v>
      </c>
      <c r="C3884" s="12" t="s">
        <v>923</v>
      </c>
      <c r="D3884" s="68">
        <v>1793</v>
      </c>
      <c r="E3884" s="14">
        <v>1.88</v>
      </c>
    </row>
    <row r="3885" spans="1:5" x14ac:dyDescent="0.25">
      <c r="A3885" s="47">
        <v>2008</v>
      </c>
      <c r="C3885" s="12" t="s">
        <v>118</v>
      </c>
      <c r="D3885" s="68">
        <v>3787</v>
      </c>
      <c r="E3885" s="14">
        <v>2.15</v>
      </c>
    </row>
    <row r="3886" spans="1:5" x14ac:dyDescent="0.25">
      <c r="A3886" s="47">
        <v>2008</v>
      </c>
      <c r="C3886" s="12" t="s">
        <v>604</v>
      </c>
      <c r="D3886" s="68">
        <v>1398</v>
      </c>
      <c r="E3886" s="14">
        <v>2.12</v>
      </c>
    </row>
    <row r="3887" spans="1:5" x14ac:dyDescent="0.25">
      <c r="A3887" s="47">
        <v>2008</v>
      </c>
      <c r="C3887" s="12" t="s">
        <v>1090</v>
      </c>
      <c r="D3887" s="68">
        <v>1941</v>
      </c>
      <c r="E3887" s="14">
        <v>1.79</v>
      </c>
    </row>
    <row r="3888" spans="1:5" x14ac:dyDescent="0.25">
      <c r="A3888" s="47">
        <v>2008</v>
      </c>
      <c r="C3888" s="12" t="s">
        <v>290</v>
      </c>
      <c r="D3888" s="68">
        <v>3336</v>
      </c>
      <c r="E3888" s="14">
        <v>2.11</v>
      </c>
    </row>
    <row r="3889" spans="1:5" x14ac:dyDescent="0.25">
      <c r="A3889" s="47">
        <v>2008</v>
      </c>
      <c r="C3889" s="12" t="s">
        <v>300</v>
      </c>
      <c r="D3889" s="68">
        <v>1299</v>
      </c>
      <c r="E3889" s="14">
        <v>1.94</v>
      </c>
    </row>
    <row r="3890" spans="1:5" x14ac:dyDescent="0.25">
      <c r="A3890" s="47">
        <v>2008</v>
      </c>
      <c r="C3890" s="12" t="s">
        <v>292</v>
      </c>
      <c r="D3890" s="68">
        <v>6150</v>
      </c>
      <c r="E3890" s="14">
        <v>1.99</v>
      </c>
    </row>
    <row r="3891" spans="1:5" x14ac:dyDescent="0.25">
      <c r="A3891" s="47">
        <v>2008</v>
      </c>
      <c r="C3891" s="12" t="s">
        <v>620</v>
      </c>
      <c r="D3891" s="68">
        <v>1217</v>
      </c>
      <c r="E3891" s="14">
        <v>2.0499999999999998</v>
      </c>
    </row>
    <row r="3892" spans="1:5" x14ac:dyDescent="0.25">
      <c r="A3892" s="47">
        <v>2008</v>
      </c>
      <c r="C3892" s="12" t="s">
        <v>1058</v>
      </c>
      <c r="D3892" s="68">
        <v>1793</v>
      </c>
      <c r="E3892" s="14">
        <v>2.19</v>
      </c>
    </row>
    <row r="3893" spans="1:5" x14ac:dyDescent="0.25">
      <c r="A3893" s="47">
        <v>2008</v>
      </c>
      <c r="C3893" s="12" t="s">
        <v>302</v>
      </c>
      <c r="D3893" s="68">
        <v>1140</v>
      </c>
      <c r="E3893" s="14">
        <v>2.0099999999999998</v>
      </c>
    </row>
    <row r="3894" spans="1:5" x14ac:dyDescent="0.25">
      <c r="A3894" s="47">
        <v>2008</v>
      </c>
      <c r="C3894" s="12" t="s">
        <v>1059</v>
      </c>
      <c r="D3894" s="68">
        <v>2325</v>
      </c>
      <c r="E3894" s="14">
        <v>2.27</v>
      </c>
    </row>
    <row r="3895" spans="1:5" x14ac:dyDescent="0.25">
      <c r="A3895" s="47">
        <v>2008</v>
      </c>
      <c r="C3895" s="12" t="s">
        <v>106</v>
      </c>
      <c r="D3895" s="68">
        <v>980</v>
      </c>
      <c r="E3895" s="14">
        <v>1.82</v>
      </c>
    </row>
    <row r="3896" spans="1:5" x14ac:dyDescent="0.25">
      <c r="A3896" s="47">
        <v>2008</v>
      </c>
      <c r="C3896" s="12" t="s">
        <v>304</v>
      </c>
      <c r="D3896" s="68">
        <v>1031</v>
      </c>
      <c r="E3896" s="14">
        <v>1.91</v>
      </c>
    </row>
    <row r="3897" spans="1:5" x14ac:dyDescent="0.25">
      <c r="A3897" s="47">
        <v>2008</v>
      </c>
      <c r="C3897" s="12" t="s">
        <v>1091</v>
      </c>
      <c r="D3897" s="68">
        <v>2092</v>
      </c>
      <c r="E3897" s="14">
        <v>1.49</v>
      </c>
    </row>
    <row r="3898" spans="1:5" x14ac:dyDescent="0.25">
      <c r="A3898" s="47">
        <v>2008</v>
      </c>
      <c r="C3898" s="12" t="s">
        <v>120</v>
      </c>
      <c r="D3898" s="69">
        <v>66353</v>
      </c>
      <c r="E3898" s="14">
        <v>1.93</v>
      </c>
    </row>
    <row r="3899" spans="1:5" x14ac:dyDescent="0.25">
      <c r="A3899" s="47">
        <v>2009</v>
      </c>
      <c r="C3899" s="12" t="s">
        <v>728</v>
      </c>
      <c r="D3899" s="13">
        <v>983</v>
      </c>
      <c r="E3899" s="14">
        <v>2.14</v>
      </c>
    </row>
    <row r="3900" spans="1:5" x14ac:dyDescent="0.25">
      <c r="A3900" s="47">
        <v>2009</v>
      </c>
      <c r="C3900" s="66" t="s">
        <v>951</v>
      </c>
      <c r="D3900" s="13">
        <v>305</v>
      </c>
      <c r="E3900" s="14">
        <v>2.09</v>
      </c>
    </row>
    <row r="3901" spans="1:5" x14ac:dyDescent="0.25">
      <c r="A3901" s="47">
        <v>2009</v>
      </c>
      <c r="C3901" s="12" t="s">
        <v>172</v>
      </c>
      <c r="D3901" s="13">
        <v>1280</v>
      </c>
      <c r="E3901" s="14">
        <v>1.9</v>
      </c>
    </row>
    <row r="3902" spans="1:5" x14ac:dyDescent="0.25">
      <c r="A3902" s="47">
        <v>2009</v>
      </c>
      <c r="C3902" s="12" t="s">
        <v>610</v>
      </c>
      <c r="D3902" s="13">
        <v>1435</v>
      </c>
      <c r="E3902" s="14">
        <v>2.02</v>
      </c>
    </row>
    <row r="3903" spans="1:5" x14ac:dyDescent="0.25">
      <c r="A3903" s="47">
        <v>2009</v>
      </c>
      <c r="C3903" s="12" t="s">
        <v>222</v>
      </c>
      <c r="D3903" s="13">
        <v>1426</v>
      </c>
      <c r="E3903" s="14">
        <v>1.99</v>
      </c>
    </row>
    <row r="3904" spans="1:5" x14ac:dyDescent="0.25">
      <c r="A3904" s="47">
        <v>2009</v>
      </c>
      <c r="C3904" s="12" t="s">
        <v>546</v>
      </c>
      <c r="D3904" s="13">
        <v>1471</v>
      </c>
      <c r="E3904" s="14">
        <v>2.29</v>
      </c>
    </row>
    <row r="3905" spans="1:5" x14ac:dyDescent="0.25">
      <c r="A3905" s="47">
        <v>2009</v>
      </c>
      <c r="C3905" s="12" t="s">
        <v>796</v>
      </c>
      <c r="D3905" s="13">
        <v>2148</v>
      </c>
      <c r="E3905" s="14">
        <v>2.08</v>
      </c>
    </row>
    <row r="3906" spans="1:5" x14ac:dyDescent="0.25">
      <c r="A3906" s="47">
        <v>2009</v>
      </c>
      <c r="C3906" s="12" t="s">
        <v>398</v>
      </c>
      <c r="D3906" s="13">
        <v>793</v>
      </c>
      <c r="E3906" s="14">
        <v>2.06</v>
      </c>
    </row>
    <row r="3907" spans="1:5" x14ac:dyDescent="0.25">
      <c r="A3907" s="47">
        <v>2009</v>
      </c>
      <c r="C3907" s="12" t="s">
        <v>442</v>
      </c>
      <c r="D3907" s="13">
        <v>3624</v>
      </c>
      <c r="E3907" s="14">
        <v>2.61</v>
      </c>
    </row>
    <row r="3908" spans="1:5" x14ac:dyDescent="0.25">
      <c r="A3908" s="47">
        <v>2009</v>
      </c>
      <c r="C3908" s="12" t="s">
        <v>444</v>
      </c>
      <c r="D3908" s="13">
        <v>5286</v>
      </c>
      <c r="E3908" s="14">
        <v>2.0099999999999998</v>
      </c>
    </row>
    <row r="3909" spans="1:5" x14ac:dyDescent="0.25">
      <c r="A3909" s="47">
        <v>2009</v>
      </c>
      <c r="C3909" s="12" t="s">
        <v>136</v>
      </c>
      <c r="D3909" s="13">
        <v>2825</v>
      </c>
      <c r="E3909" s="14">
        <v>2.08</v>
      </c>
    </row>
    <row r="3910" spans="1:5" x14ac:dyDescent="0.25">
      <c r="A3910" s="47">
        <v>2009</v>
      </c>
      <c r="C3910" s="12" t="s">
        <v>730</v>
      </c>
      <c r="D3910" s="13">
        <v>763</v>
      </c>
      <c r="E3910" s="14">
        <v>1.89</v>
      </c>
    </row>
    <row r="3911" spans="1:5" x14ac:dyDescent="0.25">
      <c r="A3911" s="47">
        <v>2009</v>
      </c>
      <c r="C3911" s="12" t="s">
        <v>334</v>
      </c>
      <c r="D3911" s="13">
        <v>2336</v>
      </c>
      <c r="E3911" s="14">
        <v>2.0299999999999998</v>
      </c>
    </row>
    <row r="3912" spans="1:5" x14ac:dyDescent="0.25">
      <c r="A3912" s="47">
        <v>2009</v>
      </c>
      <c r="C3912" s="12" t="s">
        <v>522</v>
      </c>
      <c r="D3912" s="13">
        <v>2093</v>
      </c>
      <c r="E3912" s="14">
        <v>1.98</v>
      </c>
    </row>
    <row r="3913" spans="1:5" x14ac:dyDescent="0.25">
      <c r="A3913" s="47">
        <v>2009</v>
      </c>
      <c r="C3913" s="12" t="s">
        <v>224</v>
      </c>
      <c r="D3913" s="13">
        <v>1179</v>
      </c>
      <c r="E3913" s="14">
        <v>2.02</v>
      </c>
    </row>
    <row r="3914" spans="1:5" x14ac:dyDescent="0.25">
      <c r="A3914" s="47">
        <v>2009</v>
      </c>
      <c r="C3914" s="12" t="s">
        <v>925</v>
      </c>
      <c r="D3914" s="13">
        <v>1729</v>
      </c>
      <c r="E3914" s="14">
        <v>1.6</v>
      </c>
    </row>
    <row r="3915" spans="1:5" x14ac:dyDescent="0.25">
      <c r="A3915" s="47">
        <v>2009</v>
      </c>
      <c r="C3915" s="66" t="s">
        <v>969</v>
      </c>
      <c r="D3915" s="13">
        <v>2162</v>
      </c>
      <c r="E3915" s="14">
        <v>2.0499999999999998</v>
      </c>
    </row>
    <row r="3916" spans="1:5" ht="15" x14ac:dyDescent="0.25">
      <c r="A3916" s="47">
        <v>2009</v>
      </c>
      <c r="C3916" s="12" t="s">
        <v>1099</v>
      </c>
      <c r="D3916" s="13">
        <v>2162</v>
      </c>
      <c r="E3916" s="14">
        <v>2.0499999999999998</v>
      </c>
    </row>
    <row r="3917" spans="1:5" x14ac:dyDescent="0.25">
      <c r="A3917" s="47">
        <v>2009</v>
      </c>
      <c r="C3917" s="66" t="s">
        <v>952</v>
      </c>
      <c r="D3917" s="13">
        <v>166</v>
      </c>
      <c r="E3917" s="14">
        <v>1.42</v>
      </c>
    </row>
    <row r="3918" spans="1:5" x14ac:dyDescent="0.25">
      <c r="A3918" s="47">
        <v>2009</v>
      </c>
      <c r="C3918" s="12" t="s">
        <v>446</v>
      </c>
      <c r="D3918" s="13">
        <v>3029</v>
      </c>
      <c r="E3918" s="14">
        <v>2.08</v>
      </c>
    </row>
    <row r="3919" spans="1:5" x14ac:dyDescent="0.25">
      <c r="A3919" s="47">
        <v>2009</v>
      </c>
      <c r="C3919" s="12" t="s">
        <v>278</v>
      </c>
      <c r="D3919" s="13">
        <v>17329</v>
      </c>
      <c r="E3919" s="14">
        <v>2.14</v>
      </c>
    </row>
    <row r="3920" spans="1:5" x14ac:dyDescent="0.25">
      <c r="A3920" s="47">
        <v>2009</v>
      </c>
      <c r="C3920" s="12" t="s">
        <v>190</v>
      </c>
      <c r="D3920" s="13">
        <v>1009</v>
      </c>
      <c r="E3920" s="14">
        <v>1.91</v>
      </c>
    </row>
    <row r="3921" spans="1:5" x14ac:dyDescent="0.25">
      <c r="A3921" s="47">
        <v>2009</v>
      </c>
      <c r="C3921" s="12" t="s">
        <v>888</v>
      </c>
      <c r="D3921" s="13">
        <v>2312</v>
      </c>
      <c r="E3921" s="14">
        <v>2.5499999999999998</v>
      </c>
    </row>
    <row r="3922" spans="1:5" x14ac:dyDescent="0.25">
      <c r="A3922" s="47">
        <v>2009</v>
      </c>
      <c r="C3922" s="12" t="s">
        <v>889</v>
      </c>
      <c r="D3922" s="13">
        <v>1727</v>
      </c>
      <c r="E3922" s="14">
        <v>2.1800000000000002</v>
      </c>
    </row>
    <row r="3923" spans="1:5" x14ac:dyDescent="0.25">
      <c r="A3923" s="47">
        <v>2009</v>
      </c>
      <c r="C3923" s="40" t="s">
        <v>718</v>
      </c>
      <c r="D3923" s="13">
        <v>791</v>
      </c>
      <c r="E3923" s="14">
        <v>1.9</v>
      </c>
    </row>
    <row r="3924" spans="1:5" x14ac:dyDescent="0.25">
      <c r="A3924" s="47">
        <v>2009</v>
      </c>
      <c r="C3924" s="66" t="s">
        <v>953</v>
      </c>
      <c r="D3924" s="13">
        <v>911</v>
      </c>
      <c r="E3924" s="14">
        <v>1.88</v>
      </c>
    </row>
    <row r="3925" spans="1:5" x14ac:dyDescent="0.25">
      <c r="A3925" s="47">
        <v>2009</v>
      </c>
      <c r="C3925" s="12" t="s">
        <v>174</v>
      </c>
      <c r="D3925" s="13">
        <v>815</v>
      </c>
      <c r="E3925" s="14">
        <v>1.93</v>
      </c>
    </row>
    <row r="3926" spans="1:5" x14ac:dyDescent="0.25">
      <c r="A3926" s="47">
        <v>2009</v>
      </c>
      <c r="C3926" s="12" t="s">
        <v>62</v>
      </c>
      <c r="D3926" s="13">
        <v>3916</v>
      </c>
      <c r="E3926" s="14">
        <v>2.36</v>
      </c>
    </row>
    <row r="3927" spans="1:5" x14ac:dyDescent="0.25">
      <c r="A3927" s="47">
        <v>2009</v>
      </c>
      <c r="C3927" s="12" t="s">
        <v>206</v>
      </c>
      <c r="D3927" s="13">
        <v>859</v>
      </c>
      <c r="E3927" s="14">
        <v>2.83</v>
      </c>
    </row>
    <row r="3928" spans="1:5" x14ac:dyDescent="0.25">
      <c r="A3928" s="47">
        <v>2009</v>
      </c>
      <c r="C3928" s="12" t="s">
        <v>926</v>
      </c>
      <c r="D3928" s="13">
        <v>2223</v>
      </c>
      <c r="E3928" s="14">
        <v>1.97</v>
      </c>
    </row>
    <row r="3929" spans="1:5" x14ac:dyDescent="0.25">
      <c r="A3929" s="47">
        <v>2009</v>
      </c>
      <c r="C3929" s="12" t="s">
        <v>913</v>
      </c>
      <c r="D3929" s="13">
        <v>1503</v>
      </c>
      <c r="E3929" s="14">
        <v>1.86</v>
      </c>
    </row>
    <row r="3930" spans="1:5" x14ac:dyDescent="0.25">
      <c r="A3930" s="47">
        <v>2009</v>
      </c>
      <c r="C3930" s="12" t="s">
        <v>146</v>
      </c>
      <c r="D3930" s="13">
        <v>8603</v>
      </c>
      <c r="E3930" s="14">
        <v>2.37</v>
      </c>
    </row>
    <row r="3931" spans="1:5" x14ac:dyDescent="0.25">
      <c r="A3931" s="47">
        <v>2009</v>
      </c>
      <c r="C3931" s="12" t="s">
        <v>336</v>
      </c>
      <c r="D3931" s="13">
        <v>1768</v>
      </c>
      <c r="E3931" s="14">
        <v>2.17</v>
      </c>
    </row>
    <row r="3932" spans="1:5" x14ac:dyDescent="0.25">
      <c r="A3932" s="47">
        <v>2009</v>
      </c>
      <c r="C3932" s="12" t="s">
        <v>382</v>
      </c>
      <c r="D3932" s="13">
        <v>1421</v>
      </c>
      <c r="E3932" s="14">
        <v>2.11</v>
      </c>
    </row>
    <row r="3933" spans="1:5" x14ac:dyDescent="0.25">
      <c r="A3933" s="47">
        <v>2009</v>
      </c>
      <c r="C3933" s="12" t="s">
        <v>448</v>
      </c>
      <c r="D3933" s="13">
        <v>5132</v>
      </c>
      <c r="E3933" s="14">
        <v>2.63</v>
      </c>
    </row>
    <row r="3934" spans="1:5" x14ac:dyDescent="0.25">
      <c r="A3934" s="47">
        <v>2009</v>
      </c>
      <c r="C3934" s="12" t="s">
        <v>338</v>
      </c>
      <c r="D3934" s="13">
        <v>752</v>
      </c>
      <c r="E3934" s="14">
        <v>1.72</v>
      </c>
    </row>
    <row r="3935" spans="1:5" x14ac:dyDescent="0.25">
      <c r="A3935" s="47">
        <v>2009</v>
      </c>
      <c r="C3935" s="40" t="s">
        <v>706</v>
      </c>
      <c r="D3935" s="13">
        <v>1536</v>
      </c>
      <c r="E3935" s="14">
        <v>2</v>
      </c>
    </row>
    <row r="3936" spans="1:5" x14ac:dyDescent="0.25">
      <c r="A3936" s="47">
        <v>2009</v>
      </c>
      <c r="C3936" s="66" t="s">
        <v>963</v>
      </c>
      <c r="D3936" s="13">
        <v>456</v>
      </c>
      <c r="E3936" s="14">
        <v>1.93</v>
      </c>
    </row>
    <row r="3937" spans="1:5" x14ac:dyDescent="0.25">
      <c r="A3937" s="47">
        <v>2009</v>
      </c>
      <c r="C3937" s="12" t="s">
        <v>914</v>
      </c>
      <c r="D3937" s="13">
        <v>3274</v>
      </c>
      <c r="E3937" s="14">
        <v>1.62</v>
      </c>
    </row>
    <row r="3938" spans="1:5" x14ac:dyDescent="0.25">
      <c r="A3938" s="47">
        <v>2009</v>
      </c>
      <c r="C3938" s="12" t="s">
        <v>927</v>
      </c>
      <c r="D3938" s="13">
        <v>6203</v>
      </c>
      <c r="E3938" s="14">
        <v>1.68</v>
      </c>
    </row>
    <row r="3939" spans="1:5" x14ac:dyDescent="0.25">
      <c r="A3939" s="47">
        <v>2009</v>
      </c>
      <c r="C3939" s="12" t="s">
        <v>384</v>
      </c>
      <c r="D3939" s="13">
        <v>1143</v>
      </c>
      <c r="E3939" s="14">
        <v>1.88</v>
      </c>
    </row>
    <row r="3940" spans="1:5" x14ac:dyDescent="0.25">
      <c r="A3940" s="47">
        <v>2009</v>
      </c>
      <c r="C3940" s="12" t="s">
        <v>450</v>
      </c>
      <c r="D3940" s="13">
        <v>4104</v>
      </c>
      <c r="E3940" s="14">
        <v>1.99</v>
      </c>
    </row>
    <row r="3941" spans="1:5" x14ac:dyDescent="0.25">
      <c r="A3941" s="47">
        <v>2009</v>
      </c>
      <c r="C3941" s="12" t="s">
        <v>294</v>
      </c>
      <c r="D3941" s="13">
        <v>862</v>
      </c>
      <c r="E3941" s="14">
        <v>1.82</v>
      </c>
    </row>
    <row r="3942" spans="1:5" x14ac:dyDescent="0.25">
      <c r="A3942" s="47">
        <v>2009</v>
      </c>
      <c r="C3942" s="12" t="s">
        <v>360</v>
      </c>
      <c r="D3942" s="13">
        <v>1228</v>
      </c>
      <c r="E3942" s="14">
        <v>2.0499999999999998</v>
      </c>
    </row>
    <row r="3943" spans="1:5" x14ac:dyDescent="0.25">
      <c r="A3943" s="47">
        <v>2009</v>
      </c>
      <c r="C3943" s="12" t="s">
        <v>226</v>
      </c>
      <c r="D3943" s="13">
        <v>1183</v>
      </c>
      <c r="E3943" s="14">
        <v>1.62</v>
      </c>
    </row>
    <row r="3944" spans="1:5" x14ac:dyDescent="0.25">
      <c r="A3944" s="47">
        <v>2009</v>
      </c>
      <c r="C3944" s="12" t="s">
        <v>829</v>
      </c>
      <c r="D3944" s="13">
        <v>5908</v>
      </c>
      <c r="E3944" s="14">
        <v>2.0299999999999998</v>
      </c>
    </row>
    <row r="3945" spans="1:5" x14ac:dyDescent="0.25">
      <c r="A3945" s="47">
        <v>2009</v>
      </c>
      <c r="C3945" s="12" t="s">
        <v>84</v>
      </c>
      <c r="D3945" s="13">
        <v>1213</v>
      </c>
      <c r="E3945" s="14">
        <v>2.29</v>
      </c>
    </row>
    <row r="3946" spans="1:5" x14ac:dyDescent="0.25">
      <c r="A3946" s="47">
        <v>2009</v>
      </c>
      <c r="C3946" s="12" t="s">
        <v>64</v>
      </c>
      <c r="D3946" s="13">
        <v>2405</v>
      </c>
      <c r="E3946" s="14">
        <v>2.16</v>
      </c>
    </row>
    <row r="3947" spans="1:5" x14ac:dyDescent="0.25">
      <c r="A3947" s="47">
        <v>2009</v>
      </c>
      <c r="C3947" s="40" t="s">
        <v>716</v>
      </c>
      <c r="D3947" s="13">
        <v>2140</v>
      </c>
      <c r="E3947" s="14">
        <v>2</v>
      </c>
    </row>
    <row r="3948" spans="1:5" x14ac:dyDescent="0.25">
      <c r="A3948" s="47">
        <v>2009</v>
      </c>
      <c r="C3948" s="12" t="s">
        <v>148</v>
      </c>
      <c r="D3948" s="13">
        <v>2671</v>
      </c>
      <c r="E3948" s="14">
        <v>2.2000000000000002</v>
      </c>
    </row>
    <row r="3949" spans="1:5" x14ac:dyDescent="0.25">
      <c r="A3949" s="47">
        <v>2009</v>
      </c>
      <c r="C3949" s="12" t="s">
        <v>322</v>
      </c>
      <c r="D3949" s="13">
        <v>1416</v>
      </c>
      <c r="E3949" s="14">
        <v>1.54</v>
      </c>
    </row>
    <row r="3950" spans="1:5" x14ac:dyDescent="0.25">
      <c r="A3950" s="47">
        <v>2009</v>
      </c>
      <c r="C3950" s="12" t="s">
        <v>819</v>
      </c>
      <c r="D3950" s="13">
        <v>7292</v>
      </c>
      <c r="E3950" s="14">
        <v>1.87</v>
      </c>
    </row>
    <row r="3951" spans="1:5" x14ac:dyDescent="0.25">
      <c r="A3951" s="47">
        <v>2009</v>
      </c>
      <c r="C3951" s="12" t="s">
        <v>412</v>
      </c>
      <c r="D3951" s="13">
        <v>3094</v>
      </c>
      <c r="E3951" s="14">
        <v>1.28</v>
      </c>
    </row>
    <row r="3952" spans="1:5" x14ac:dyDescent="0.25">
      <c r="A3952" s="47">
        <v>2009</v>
      </c>
      <c r="C3952" s="12" t="s">
        <v>248</v>
      </c>
      <c r="D3952" s="13">
        <v>1132</v>
      </c>
      <c r="E3952" s="14">
        <v>1.93</v>
      </c>
    </row>
    <row r="3953" spans="1:5" x14ac:dyDescent="0.25">
      <c r="A3953" s="47">
        <v>2009</v>
      </c>
      <c r="C3953" s="12" t="s">
        <v>548</v>
      </c>
      <c r="D3953" s="13">
        <v>1453</v>
      </c>
      <c r="E3953" s="14">
        <v>1.53</v>
      </c>
    </row>
    <row r="3954" spans="1:5" x14ac:dyDescent="0.25">
      <c r="A3954" s="47">
        <v>2009</v>
      </c>
      <c r="C3954" s="66" t="s">
        <v>972</v>
      </c>
      <c r="D3954" s="13">
        <v>752</v>
      </c>
      <c r="E3954" s="14">
        <v>1.99</v>
      </c>
    </row>
    <row r="3955" spans="1:5" x14ac:dyDescent="0.25">
      <c r="A3955" s="47">
        <v>2009</v>
      </c>
      <c r="C3955" s="40" t="s">
        <v>710</v>
      </c>
      <c r="D3955" s="13">
        <v>4623</v>
      </c>
      <c r="E3955" s="14">
        <v>1.72</v>
      </c>
    </row>
    <row r="3956" spans="1:5" x14ac:dyDescent="0.25">
      <c r="A3956" s="47">
        <v>2009</v>
      </c>
      <c r="C3956" s="12" t="s">
        <v>732</v>
      </c>
      <c r="D3956" s="13">
        <v>1255</v>
      </c>
      <c r="E3956" s="14">
        <v>1.99</v>
      </c>
    </row>
    <row r="3957" spans="1:5" x14ac:dyDescent="0.25">
      <c r="A3957" s="47">
        <v>2009</v>
      </c>
      <c r="C3957" s="40" t="s">
        <v>700</v>
      </c>
      <c r="D3957" s="13">
        <v>1877</v>
      </c>
      <c r="E3957" s="14">
        <v>1.9</v>
      </c>
    </row>
    <row r="3958" spans="1:5" x14ac:dyDescent="0.25">
      <c r="A3958" s="47">
        <v>2009</v>
      </c>
      <c r="C3958" s="66" t="s">
        <v>973</v>
      </c>
      <c r="D3958" s="13">
        <v>896</v>
      </c>
      <c r="E3958" s="14">
        <v>1.7</v>
      </c>
    </row>
    <row r="3959" spans="1:5" x14ac:dyDescent="0.25">
      <c r="A3959" s="47">
        <v>2009</v>
      </c>
      <c r="C3959" s="66" t="s">
        <v>954</v>
      </c>
      <c r="D3959" s="13">
        <v>353</v>
      </c>
      <c r="E3959" s="14">
        <v>1.58</v>
      </c>
    </row>
    <row r="3960" spans="1:5" x14ac:dyDescent="0.25">
      <c r="A3960" s="47">
        <v>2009</v>
      </c>
      <c r="C3960" s="12" t="s">
        <v>340</v>
      </c>
      <c r="D3960" s="13">
        <v>799</v>
      </c>
      <c r="E3960" s="14">
        <v>1.79</v>
      </c>
    </row>
    <row r="3961" spans="1:5" ht="15" x14ac:dyDescent="0.25">
      <c r="A3961" s="47">
        <v>2009</v>
      </c>
      <c r="C3961" s="12" t="s">
        <v>1100</v>
      </c>
      <c r="D3961" s="13">
        <v>3092</v>
      </c>
      <c r="E3961" s="14">
        <v>2.0099999999999998</v>
      </c>
    </row>
    <row r="3962" spans="1:5" x14ac:dyDescent="0.25">
      <c r="A3962" s="47">
        <v>2009</v>
      </c>
      <c r="C3962" s="40" t="s">
        <v>696</v>
      </c>
      <c r="D3962" s="13">
        <v>651</v>
      </c>
      <c r="E3962" s="14">
        <v>1.59</v>
      </c>
    </row>
    <row r="3963" spans="1:5" x14ac:dyDescent="0.25">
      <c r="A3963" s="47">
        <v>2009</v>
      </c>
      <c r="C3963" s="12" t="s">
        <v>192</v>
      </c>
      <c r="D3963" s="13">
        <v>1784</v>
      </c>
      <c r="E3963" s="14">
        <v>1.68</v>
      </c>
    </row>
    <row r="3964" spans="1:5" x14ac:dyDescent="0.25">
      <c r="A3964" s="47">
        <v>2009</v>
      </c>
      <c r="C3964" s="12" t="s">
        <v>342</v>
      </c>
      <c r="D3964" s="13">
        <v>1947</v>
      </c>
      <c r="E3964" s="14">
        <v>1.79</v>
      </c>
    </row>
    <row r="3965" spans="1:5" x14ac:dyDescent="0.25">
      <c r="A3965" s="47">
        <v>2009</v>
      </c>
      <c r="C3965" s="12" t="s">
        <v>668</v>
      </c>
      <c r="D3965" s="13">
        <v>1372</v>
      </c>
      <c r="E3965" s="14">
        <v>1.83</v>
      </c>
    </row>
    <row r="3966" spans="1:5" x14ac:dyDescent="0.25">
      <c r="A3966" s="47">
        <v>2009</v>
      </c>
      <c r="C3966" s="12" t="s">
        <v>572</v>
      </c>
      <c r="D3966" s="13">
        <v>1922</v>
      </c>
      <c r="E3966" s="14">
        <v>2.23</v>
      </c>
    </row>
    <row r="3967" spans="1:5" ht="15" x14ac:dyDescent="0.25">
      <c r="A3967" s="47">
        <v>2009</v>
      </c>
      <c r="C3967" s="12" t="s">
        <v>1101</v>
      </c>
      <c r="D3967" s="13">
        <v>3949</v>
      </c>
      <c r="E3967" s="14">
        <v>2.02</v>
      </c>
    </row>
    <row r="3968" spans="1:5" ht="15" x14ac:dyDescent="0.25">
      <c r="A3968" s="47">
        <v>2009</v>
      </c>
      <c r="C3968" s="12" t="s">
        <v>1102</v>
      </c>
      <c r="D3968" s="13">
        <v>3617</v>
      </c>
      <c r="E3968" s="14">
        <v>1.92</v>
      </c>
    </row>
    <row r="3969" spans="1:5" x14ac:dyDescent="0.25">
      <c r="A3969" s="47">
        <v>2009</v>
      </c>
      <c r="C3969" s="66" t="s">
        <v>960</v>
      </c>
      <c r="D3969" s="13">
        <v>1283</v>
      </c>
      <c r="E3969" s="14">
        <v>1.81</v>
      </c>
    </row>
    <row r="3970" spans="1:5" x14ac:dyDescent="0.25">
      <c r="A3970" s="47">
        <v>2009</v>
      </c>
      <c r="C3970" s="12" t="s">
        <v>176</v>
      </c>
      <c r="D3970" s="13">
        <v>1135</v>
      </c>
      <c r="E3970" s="14">
        <v>1.93</v>
      </c>
    </row>
    <row r="3971" spans="1:5" x14ac:dyDescent="0.25">
      <c r="A3971" s="47">
        <v>2009</v>
      </c>
      <c r="C3971" s="66" t="s">
        <v>945</v>
      </c>
      <c r="D3971" s="13">
        <v>546</v>
      </c>
      <c r="E3971" s="14">
        <v>1.89</v>
      </c>
    </row>
    <row r="3972" spans="1:5" x14ac:dyDescent="0.25">
      <c r="A3972" s="47">
        <v>2009</v>
      </c>
      <c r="C3972" s="12" t="s">
        <v>612</v>
      </c>
      <c r="D3972" s="13">
        <v>1131</v>
      </c>
      <c r="E3972" s="14">
        <v>2.02</v>
      </c>
    </row>
    <row r="3973" spans="1:5" x14ac:dyDescent="0.25">
      <c r="A3973" s="47">
        <v>2009</v>
      </c>
      <c r="C3973" s="12" t="s">
        <v>798</v>
      </c>
      <c r="D3973" s="13">
        <v>952</v>
      </c>
      <c r="E3973" s="14">
        <v>2.06</v>
      </c>
    </row>
    <row r="3974" spans="1:5" x14ac:dyDescent="0.25">
      <c r="A3974" s="47">
        <v>2009</v>
      </c>
      <c r="C3974" s="12" t="s">
        <v>86</v>
      </c>
      <c r="D3974" s="13">
        <v>1202</v>
      </c>
      <c r="E3974" s="14">
        <v>2.0499999999999998</v>
      </c>
    </row>
    <row r="3975" spans="1:5" x14ac:dyDescent="0.25">
      <c r="A3975" s="47">
        <v>2009</v>
      </c>
      <c r="C3975" s="12" t="s">
        <v>842</v>
      </c>
      <c r="D3975" s="13">
        <v>393</v>
      </c>
      <c r="E3975" s="14">
        <v>2.0699999999999998</v>
      </c>
    </row>
    <row r="3976" spans="1:5" x14ac:dyDescent="0.25">
      <c r="A3976" s="47">
        <v>2009</v>
      </c>
      <c r="C3976" s="12" t="s">
        <v>344</v>
      </c>
      <c r="D3976" s="13">
        <v>2219</v>
      </c>
      <c r="E3976" s="14">
        <v>1.76</v>
      </c>
    </row>
    <row r="3977" spans="1:5" x14ac:dyDescent="0.25">
      <c r="A3977" s="47">
        <v>2009</v>
      </c>
      <c r="C3977" s="66" t="s">
        <v>957</v>
      </c>
      <c r="D3977" s="13">
        <v>885</v>
      </c>
      <c r="E3977" s="14">
        <v>1.88</v>
      </c>
    </row>
    <row r="3978" spans="1:5" x14ac:dyDescent="0.25">
      <c r="A3978" s="47">
        <v>2009</v>
      </c>
      <c r="C3978" s="40" t="s">
        <v>686</v>
      </c>
      <c r="D3978" s="13">
        <v>1135</v>
      </c>
      <c r="E3978" s="14">
        <v>2.1800000000000002</v>
      </c>
    </row>
    <row r="3979" spans="1:5" x14ac:dyDescent="0.25">
      <c r="A3979" s="47">
        <v>2009</v>
      </c>
      <c r="C3979" s="12" t="s">
        <v>734</v>
      </c>
      <c r="D3979" s="13">
        <v>715</v>
      </c>
      <c r="E3979" s="14">
        <v>1.95</v>
      </c>
    </row>
    <row r="3980" spans="1:5" x14ac:dyDescent="0.25">
      <c r="A3980" s="47">
        <v>2009</v>
      </c>
      <c r="C3980" s="12" t="s">
        <v>778</v>
      </c>
      <c r="D3980" s="13">
        <v>908</v>
      </c>
      <c r="E3980" s="14">
        <v>2.71</v>
      </c>
    </row>
    <row r="3981" spans="1:5" x14ac:dyDescent="0.25">
      <c r="A3981" s="47">
        <v>2009</v>
      </c>
      <c r="C3981" s="12" t="s">
        <v>1093</v>
      </c>
      <c r="D3981" s="13">
        <v>5440</v>
      </c>
      <c r="E3981" s="14">
        <v>1.98</v>
      </c>
    </row>
    <row r="3982" spans="1:5" x14ac:dyDescent="0.25">
      <c r="A3982" s="47">
        <v>2009</v>
      </c>
      <c r="C3982" s="12" t="s">
        <v>670</v>
      </c>
      <c r="D3982" s="13">
        <v>725</v>
      </c>
      <c r="E3982" s="14">
        <v>1.9</v>
      </c>
    </row>
    <row r="3983" spans="1:5" ht="15" x14ac:dyDescent="0.25">
      <c r="A3983" s="47">
        <v>2009</v>
      </c>
      <c r="C3983" s="12" t="s">
        <v>1106</v>
      </c>
      <c r="D3983" s="13">
        <v>5453</v>
      </c>
      <c r="E3983" s="14">
        <v>1.77</v>
      </c>
    </row>
    <row r="3984" spans="1:5" x14ac:dyDescent="0.25">
      <c r="A3984" s="47">
        <v>2009</v>
      </c>
      <c r="C3984" s="12" t="s">
        <v>280</v>
      </c>
      <c r="D3984" s="13">
        <v>4660</v>
      </c>
      <c r="E3984" s="14">
        <v>1.99</v>
      </c>
    </row>
    <row r="3985" spans="1:5" x14ac:dyDescent="0.25">
      <c r="A3985" s="47">
        <v>2009</v>
      </c>
      <c r="C3985" s="12" t="s">
        <v>742</v>
      </c>
      <c r="D3985" s="13">
        <v>474</v>
      </c>
      <c r="E3985" s="14">
        <v>2.0499999999999998</v>
      </c>
    </row>
    <row r="3986" spans="1:5" x14ac:dyDescent="0.25">
      <c r="A3986" s="47">
        <v>2009</v>
      </c>
      <c r="C3986" s="12" t="s">
        <v>614</v>
      </c>
      <c r="D3986" s="13">
        <v>1576</v>
      </c>
      <c r="E3986" s="14">
        <v>1.95</v>
      </c>
    </row>
    <row r="3987" spans="1:5" x14ac:dyDescent="0.25">
      <c r="A3987" s="47">
        <v>2009</v>
      </c>
      <c r="C3987" s="66" t="s">
        <v>958</v>
      </c>
      <c r="D3987" s="13">
        <v>1442</v>
      </c>
      <c r="E3987" s="14">
        <v>2.13</v>
      </c>
    </row>
    <row r="3988" spans="1:5" x14ac:dyDescent="0.25">
      <c r="A3988" s="47">
        <v>2009</v>
      </c>
      <c r="C3988" s="12" t="s">
        <v>452</v>
      </c>
      <c r="D3988" s="13">
        <v>5235</v>
      </c>
      <c r="E3988" s="14">
        <v>2.16</v>
      </c>
    </row>
    <row r="3989" spans="1:5" x14ac:dyDescent="0.25">
      <c r="A3989" s="47">
        <v>2009</v>
      </c>
      <c r="C3989" s="12" t="s">
        <v>806</v>
      </c>
      <c r="D3989" s="13">
        <v>5080</v>
      </c>
      <c r="E3989" s="14">
        <v>2.0099999999999998</v>
      </c>
    </row>
    <row r="3990" spans="1:5" x14ac:dyDescent="0.25">
      <c r="A3990" s="47">
        <v>2009</v>
      </c>
      <c r="C3990" s="12" t="s">
        <v>362</v>
      </c>
      <c r="D3990" s="13">
        <v>1835</v>
      </c>
      <c r="E3990" s="14">
        <v>2.1</v>
      </c>
    </row>
    <row r="3991" spans="1:5" x14ac:dyDescent="0.25">
      <c r="A3991" s="47">
        <v>2009</v>
      </c>
      <c r="C3991" s="12" t="s">
        <v>882</v>
      </c>
      <c r="D3991" s="13">
        <v>1337</v>
      </c>
      <c r="E3991" s="14">
        <v>2.2200000000000002</v>
      </c>
    </row>
    <row r="3992" spans="1:5" x14ac:dyDescent="0.25">
      <c r="A3992" s="47">
        <v>2009</v>
      </c>
      <c r="C3992" s="12" t="s">
        <v>550</v>
      </c>
      <c r="D3992" s="13">
        <v>1376</v>
      </c>
      <c r="E3992" s="14">
        <v>2.0099999999999998</v>
      </c>
    </row>
    <row r="3993" spans="1:5" x14ac:dyDescent="0.25">
      <c r="A3993" s="47">
        <v>2009</v>
      </c>
      <c r="C3993" s="12" t="s">
        <v>780</v>
      </c>
      <c r="D3993" s="13">
        <v>813</v>
      </c>
      <c r="E3993" s="14">
        <v>2.0099999999999998</v>
      </c>
    </row>
    <row r="3994" spans="1:5" x14ac:dyDescent="0.25">
      <c r="A3994" s="47">
        <v>2009</v>
      </c>
      <c r="C3994" s="40" t="s">
        <v>688</v>
      </c>
      <c r="D3994" s="13">
        <v>1039</v>
      </c>
      <c r="E3994" s="14">
        <v>2.1</v>
      </c>
    </row>
    <row r="3995" spans="1:5" x14ac:dyDescent="0.25">
      <c r="A3995" s="47">
        <v>2009</v>
      </c>
      <c r="C3995" s="12" t="s">
        <v>899</v>
      </c>
      <c r="D3995" s="13">
        <v>3579</v>
      </c>
      <c r="E3995" s="14">
        <v>2.02</v>
      </c>
    </row>
    <row r="3996" spans="1:5" x14ac:dyDescent="0.25">
      <c r="A3996" s="47">
        <v>2009</v>
      </c>
      <c r="C3996" s="12" t="s">
        <v>813</v>
      </c>
      <c r="D3996" s="13">
        <v>8087</v>
      </c>
      <c r="E3996" s="14">
        <v>1.93</v>
      </c>
    </row>
    <row r="3997" spans="1:5" x14ac:dyDescent="0.25">
      <c r="A3997" s="47">
        <v>2009</v>
      </c>
      <c r="C3997" s="12" t="s">
        <v>178</v>
      </c>
      <c r="D3997" s="13">
        <v>580</v>
      </c>
      <c r="E3997" s="14">
        <v>2.02</v>
      </c>
    </row>
    <row r="3998" spans="1:5" ht="15" x14ac:dyDescent="0.25">
      <c r="A3998" s="47">
        <v>2009</v>
      </c>
      <c r="C3998" s="66" t="s">
        <v>1097</v>
      </c>
      <c r="D3998" s="13">
        <v>1096</v>
      </c>
      <c r="E3998" s="14">
        <v>2.1</v>
      </c>
    </row>
    <row r="3999" spans="1:5" x14ac:dyDescent="0.25">
      <c r="A3999" s="47">
        <v>2009</v>
      </c>
      <c r="C3999" s="12" t="s">
        <v>838</v>
      </c>
      <c r="D3999" s="13">
        <v>7366</v>
      </c>
      <c r="E3999" s="14">
        <v>1.97</v>
      </c>
    </row>
    <row r="4000" spans="1:5" x14ac:dyDescent="0.25">
      <c r="A4000" s="47">
        <v>2009</v>
      </c>
      <c r="C4000" s="12" t="s">
        <v>138</v>
      </c>
      <c r="D4000" s="13">
        <v>3841</v>
      </c>
      <c r="E4000" s="14">
        <v>2.25</v>
      </c>
    </row>
    <row r="4001" spans="1:5" x14ac:dyDescent="0.25">
      <c r="A4001" s="47">
        <v>2009</v>
      </c>
      <c r="C4001" s="12" t="s">
        <v>840</v>
      </c>
      <c r="D4001" s="13">
        <v>3687</v>
      </c>
      <c r="E4001" s="14">
        <v>2.2799999999999998</v>
      </c>
    </row>
    <row r="4002" spans="1:5" x14ac:dyDescent="0.25">
      <c r="A4002" s="47">
        <v>2009</v>
      </c>
      <c r="C4002" s="12" t="s">
        <v>552</v>
      </c>
      <c r="D4002" s="13">
        <v>1206</v>
      </c>
      <c r="E4002" s="14">
        <v>2.2599999999999998</v>
      </c>
    </row>
    <row r="4003" spans="1:5" x14ac:dyDescent="0.25">
      <c r="A4003" s="47">
        <v>2009</v>
      </c>
      <c r="C4003" s="12" t="s">
        <v>879</v>
      </c>
      <c r="D4003" s="13">
        <v>3623</v>
      </c>
      <c r="E4003" s="14">
        <v>1.99</v>
      </c>
    </row>
    <row r="4004" spans="1:5" x14ac:dyDescent="0.25">
      <c r="A4004" s="47">
        <v>2009</v>
      </c>
      <c r="C4004" s="66" t="s">
        <v>946</v>
      </c>
      <c r="D4004" s="13">
        <v>797</v>
      </c>
      <c r="E4004" s="14">
        <v>1.26</v>
      </c>
    </row>
    <row r="4005" spans="1:5" x14ac:dyDescent="0.25">
      <c r="A4005" s="47">
        <v>2009</v>
      </c>
      <c r="C4005" s="12" t="s">
        <v>454</v>
      </c>
      <c r="D4005" s="13">
        <v>5638</v>
      </c>
      <c r="E4005" s="14">
        <v>2.14</v>
      </c>
    </row>
    <row r="4006" spans="1:5" x14ac:dyDescent="0.25">
      <c r="A4006" s="47">
        <v>2009</v>
      </c>
      <c r="C4006" s="66" t="s">
        <v>947</v>
      </c>
      <c r="D4006" s="13">
        <v>1098</v>
      </c>
      <c r="E4006" s="14">
        <v>1.85</v>
      </c>
    </row>
    <row r="4007" spans="1:5" x14ac:dyDescent="0.25">
      <c r="A4007" s="47">
        <v>2009</v>
      </c>
      <c r="C4007" s="12" t="s">
        <v>758</v>
      </c>
      <c r="D4007" s="13">
        <v>71335</v>
      </c>
      <c r="E4007" s="14">
        <v>2</v>
      </c>
    </row>
    <row r="4008" spans="1:5" x14ac:dyDescent="0.25">
      <c r="A4008" s="47">
        <v>2009</v>
      </c>
      <c r="C4008" s="12" t="s">
        <v>324</v>
      </c>
      <c r="D4008" s="13">
        <v>1018</v>
      </c>
      <c r="E4008" s="14">
        <v>2.0299999999999998</v>
      </c>
    </row>
    <row r="4009" spans="1:5" x14ac:dyDescent="0.25">
      <c r="A4009" s="47">
        <v>2009</v>
      </c>
      <c r="C4009" s="12" t="s">
        <v>650</v>
      </c>
      <c r="D4009" s="13">
        <v>1072</v>
      </c>
      <c r="E4009" s="14">
        <v>2.0299999999999998</v>
      </c>
    </row>
    <row r="4010" spans="1:5" x14ac:dyDescent="0.25">
      <c r="A4010" s="47">
        <v>2009</v>
      </c>
      <c r="C4010" s="12" t="s">
        <v>844</v>
      </c>
      <c r="D4010" s="13">
        <v>666</v>
      </c>
      <c r="E4010" s="14">
        <v>2</v>
      </c>
    </row>
    <row r="4011" spans="1:5" x14ac:dyDescent="0.25">
      <c r="A4011" s="47">
        <v>2009</v>
      </c>
      <c r="C4011" s="12" t="s">
        <v>524</v>
      </c>
      <c r="D4011" s="13">
        <v>1163</v>
      </c>
      <c r="E4011" s="14">
        <v>2.21</v>
      </c>
    </row>
    <row r="4012" spans="1:5" x14ac:dyDescent="0.25">
      <c r="A4012" s="47">
        <v>2009</v>
      </c>
      <c r="C4012" s="12" t="s">
        <v>376</v>
      </c>
      <c r="D4012" s="13">
        <v>1593</v>
      </c>
      <c r="E4012" s="14">
        <v>1.79</v>
      </c>
    </row>
    <row r="4013" spans="1:5" x14ac:dyDescent="0.25">
      <c r="A4013" s="47">
        <v>2009</v>
      </c>
      <c r="C4013" s="12" t="s">
        <v>208</v>
      </c>
      <c r="D4013" s="13">
        <v>1295</v>
      </c>
      <c r="E4013" s="14">
        <v>2.11</v>
      </c>
    </row>
    <row r="4014" spans="1:5" x14ac:dyDescent="0.25">
      <c r="A4014" s="47">
        <v>2009</v>
      </c>
      <c r="C4014" s="12" t="s">
        <v>156</v>
      </c>
      <c r="D4014" s="13">
        <v>53746</v>
      </c>
      <c r="E4014" s="14">
        <v>1.92</v>
      </c>
    </row>
    <row r="4015" spans="1:5" x14ac:dyDescent="0.25">
      <c r="A4015" s="47">
        <v>2009</v>
      </c>
      <c r="C4015" s="12" t="s">
        <v>782</v>
      </c>
      <c r="D4015" s="13">
        <v>958</v>
      </c>
      <c r="E4015" s="14">
        <v>2.14</v>
      </c>
    </row>
    <row r="4016" spans="1:5" x14ac:dyDescent="0.25">
      <c r="A4016" s="47">
        <v>2009</v>
      </c>
      <c r="C4016" s="12" t="s">
        <v>894</v>
      </c>
      <c r="D4016" s="13">
        <v>3136</v>
      </c>
      <c r="E4016" s="14">
        <v>1.93</v>
      </c>
    </row>
    <row r="4017" spans="1:5" x14ac:dyDescent="0.25">
      <c r="A4017" s="47">
        <v>2009</v>
      </c>
      <c r="C4017" s="12" t="s">
        <v>250</v>
      </c>
      <c r="D4017" s="13">
        <v>1449</v>
      </c>
      <c r="E4017" s="14">
        <v>2.4500000000000002</v>
      </c>
    </row>
    <row r="4018" spans="1:5" x14ac:dyDescent="0.25">
      <c r="A4018" s="47">
        <v>2009</v>
      </c>
      <c r="C4018" s="12" t="s">
        <v>830</v>
      </c>
      <c r="D4018" s="13">
        <v>5203</v>
      </c>
      <c r="E4018" s="14">
        <v>2.09</v>
      </c>
    </row>
    <row r="4019" spans="1:5" x14ac:dyDescent="0.25">
      <c r="A4019" s="47">
        <v>2009</v>
      </c>
      <c r="C4019" s="12" t="s">
        <v>510</v>
      </c>
      <c r="D4019" s="13">
        <v>1167</v>
      </c>
      <c r="E4019" s="14">
        <v>2.02</v>
      </c>
    </row>
    <row r="4020" spans="1:5" x14ac:dyDescent="0.25">
      <c r="A4020" s="47">
        <v>2009</v>
      </c>
      <c r="C4020" s="12" t="s">
        <v>526</v>
      </c>
      <c r="D4020" s="13">
        <v>1475</v>
      </c>
      <c r="E4020" s="14">
        <v>1.97</v>
      </c>
    </row>
    <row r="4021" spans="1:5" x14ac:dyDescent="0.25">
      <c r="A4021" s="47">
        <v>2009</v>
      </c>
      <c r="C4021" s="12" t="s">
        <v>736</v>
      </c>
      <c r="D4021" s="13">
        <v>478</v>
      </c>
      <c r="E4021" s="14">
        <v>2.08</v>
      </c>
    </row>
    <row r="4022" spans="1:5" x14ac:dyDescent="0.25">
      <c r="A4022" s="47">
        <v>2009</v>
      </c>
      <c r="C4022" s="66" t="s">
        <v>961</v>
      </c>
      <c r="D4022" s="13">
        <v>870</v>
      </c>
      <c r="E4022" s="14">
        <v>1.91</v>
      </c>
    </row>
    <row r="4023" spans="1:5" x14ac:dyDescent="0.25">
      <c r="A4023" s="47">
        <v>2009</v>
      </c>
      <c r="C4023" s="12" t="s">
        <v>584</v>
      </c>
      <c r="D4023" s="13">
        <v>1760</v>
      </c>
      <c r="E4023" s="14">
        <v>2.0699999999999998</v>
      </c>
    </row>
    <row r="4024" spans="1:5" x14ac:dyDescent="0.25">
      <c r="A4024" s="47">
        <v>2009</v>
      </c>
      <c r="C4024" s="12" t="s">
        <v>456</v>
      </c>
      <c r="D4024" s="13">
        <v>4828</v>
      </c>
      <c r="E4024" s="14">
        <v>2.29</v>
      </c>
    </row>
    <row r="4025" spans="1:5" x14ac:dyDescent="0.25">
      <c r="A4025" s="47">
        <v>2009</v>
      </c>
      <c r="C4025" s="12" t="s">
        <v>12</v>
      </c>
      <c r="D4025" s="13">
        <v>671058</v>
      </c>
      <c r="E4025" s="14">
        <v>1.96</v>
      </c>
    </row>
    <row r="4026" spans="1:5" x14ac:dyDescent="0.25">
      <c r="A4026" s="47">
        <v>2009</v>
      </c>
      <c r="C4026" s="12" t="s">
        <v>982</v>
      </c>
      <c r="D4026" s="13">
        <v>706248</v>
      </c>
      <c r="E4026" s="14">
        <v>1.96</v>
      </c>
    </row>
    <row r="4027" spans="1:5" x14ac:dyDescent="0.25">
      <c r="A4027" s="47">
        <v>2009</v>
      </c>
      <c r="C4027" s="12" t="s">
        <v>346</v>
      </c>
      <c r="D4027" s="13">
        <v>1548</v>
      </c>
      <c r="E4027" s="14">
        <v>2.08</v>
      </c>
    </row>
    <row r="4028" spans="1:5" x14ac:dyDescent="0.25">
      <c r="A4028" s="47">
        <v>2009</v>
      </c>
      <c r="C4028" s="12" t="s">
        <v>586</v>
      </c>
      <c r="D4028" s="13">
        <v>867</v>
      </c>
      <c r="E4028" s="14">
        <v>1.86</v>
      </c>
    </row>
    <row r="4029" spans="1:5" x14ac:dyDescent="0.25">
      <c r="A4029" s="47">
        <v>2009</v>
      </c>
      <c r="C4029" s="12" t="s">
        <v>180</v>
      </c>
      <c r="D4029" s="13">
        <v>1211</v>
      </c>
      <c r="E4029" s="14">
        <v>1.8</v>
      </c>
    </row>
    <row r="4030" spans="1:5" x14ac:dyDescent="0.25">
      <c r="A4030" s="47">
        <v>2009</v>
      </c>
      <c r="C4030" s="12" t="s">
        <v>820</v>
      </c>
      <c r="D4030" s="13">
        <v>16264</v>
      </c>
      <c r="E4030" s="14">
        <v>1.95</v>
      </c>
    </row>
    <row r="4031" spans="1:5" x14ac:dyDescent="0.25">
      <c r="A4031" s="47">
        <v>2009</v>
      </c>
      <c r="C4031" s="12" t="s">
        <v>652</v>
      </c>
      <c r="D4031" s="13">
        <v>1442</v>
      </c>
      <c r="E4031" s="14">
        <v>1.59</v>
      </c>
    </row>
    <row r="4032" spans="1:5" x14ac:dyDescent="0.25">
      <c r="A4032" s="47">
        <v>2009</v>
      </c>
      <c r="C4032" s="12" t="s">
        <v>528</v>
      </c>
      <c r="D4032" s="13">
        <v>1055</v>
      </c>
      <c r="E4032" s="14">
        <v>1.91</v>
      </c>
    </row>
    <row r="4033" spans="1:5" x14ac:dyDescent="0.25">
      <c r="A4033" s="47">
        <v>2009</v>
      </c>
      <c r="C4033" s="12" t="s">
        <v>326</v>
      </c>
      <c r="D4033" s="13">
        <v>1109</v>
      </c>
      <c r="E4033" s="14">
        <v>2.3199999999999998</v>
      </c>
    </row>
    <row r="4034" spans="1:5" x14ac:dyDescent="0.25">
      <c r="A4034" s="47">
        <v>2009</v>
      </c>
      <c r="C4034" s="40" t="s">
        <v>690</v>
      </c>
      <c r="D4034" s="13">
        <v>1754</v>
      </c>
      <c r="E4034" s="14">
        <v>2.06</v>
      </c>
    </row>
    <row r="4035" spans="1:5" x14ac:dyDescent="0.25">
      <c r="A4035" s="47">
        <v>2009</v>
      </c>
      <c r="C4035" s="12" t="s">
        <v>822</v>
      </c>
      <c r="D4035" s="13">
        <v>912</v>
      </c>
      <c r="E4035" s="14">
        <v>2.21</v>
      </c>
    </row>
    <row r="4036" spans="1:5" x14ac:dyDescent="0.25">
      <c r="A4036" s="47">
        <v>2009</v>
      </c>
      <c r="C4036" s="12" t="s">
        <v>672</v>
      </c>
      <c r="D4036" s="13">
        <v>782</v>
      </c>
      <c r="E4036" s="14">
        <v>1.91</v>
      </c>
    </row>
    <row r="4037" spans="1:5" x14ac:dyDescent="0.25">
      <c r="A4037" s="47">
        <v>2009</v>
      </c>
      <c r="C4037" s="66" t="s">
        <v>968</v>
      </c>
      <c r="D4037" s="13"/>
      <c r="E4037" s="14"/>
    </row>
    <row r="4038" spans="1:5" x14ac:dyDescent="0.25">
      <c r="A4038" s="47">
        <v>2009</v>
      </c>
      <c r="C4038" s="66" t="s">
        <v>944</v>
      </c>
      <c r="D4038" s="13"/>
      <c r="E4038" s="14"/>
    </row>
    <row r="4039" spans="1:5" x14ac:dyDescent="0.25">
      <c r="A4039" s="47">
        <v>2009</v>
      </c>
      <c r="C4039" s="66" t="s">
        <v>944</v>
      </c>
      <c r="D4039" s="13"/>
      <c r="E4039" s="14"/>
    </row>
    <row r="4040" spans="1:5" x14ac:dyDescent="0.25">
      <c r="A4040" s="47">
        <v>2009</v>
      </c>
      <c r="C4040" s="66" t="s">
        <v>944</v>
      </c>
      <c r="D4040" s="13"/>
      <c r="E4040" s="14"/>
    </row>
    <row r="4041" spans="1:5" x14ac:dyDescent="0.25">
      <c r="A4041" s="47">
        <v>2009</v>
      </c>
      <c r="C4041" s="66" t="s">
        <v>944</v>
      </c>
      <c r="D4041" s="13"/>
      <c r="E4041" s="14"/>
    </row>
    <row r="4042" spans="1:5" x14ac:dyDescent="0.25">
      <c r="A4042" s="47">
        <v>2009</v>
      </c>
      <c r="C4042" s="66" t="s">
        <v>944</v>
      </c>
      <c r="D4042" s="13"/>
      <c r="E4042" s="14"/>
    </row>
    <row r="4043" spans="1:5" x14ac:dyDescent="0.25">
      <c r="A4043" s="47">
        <v>2009</v>
      </c>
      <c r="C4043" s="66" t="s">
        <v>944</v>
      </c>
      <c r="D4043" s="13"/>
      <c r="E4043" s="14"/>
    </row>
    <row r="4044" spans="1:5" x14ac:dyDescent="0.25">
      <c r="A4044" s="47">
        <v>2009</v>
      </c>
      <c r="C4044" s="66" t="s">
        <v>944</v>
      </c>
      <c r="D4044" s="13"/>
      <c r="E4044" s="14"/>
    </row>
    <row r="4045" spans="1:5" x14ac:dyDescent="0.25">
      <c r="A4045" s="47">
        <v>2009</v>
      </c>
      <c r="C4045" s="66" t="s">
        <v>944</v>
      </c>
      <c r="D4045" s="13"/>
      <c r="E4045" s="14"/>
    </row>
    <row r="4046" spans="1:5" x14ac:dyDescent="0.25">
      <c r="A4046" s="47">
        <v>2009</v>
      </c>
      <c r="C4046" s="12" t="s">
        <v>88</v>
      </c>
      <c r="D4046" s="13">
        <v>621</v>
      </c>
      <c r="E4046" s="14">
        <v>1.82</v>
      </c>
    </row>
    <row r="4047" spans="1:5" x14ac:dyDescent="0.25">
      <c r="A4047" s="47">
        <v>2009</v>
      </c>
      <c r="C4047" s="12" t="s">
        <v>32</v>
      </c>
      <c r="D4047" s="13">
        <v>2326</v>
      </c>
      <c r="E4047" s="14">
        <v>1.94</v>
      </c>
    </row>
    <row r="4048" spans="1:5" x14ac:dyDescent="0.25">
      <c r="A4048" s="47">
        <v>2009</v>
      </c>
      <c r="C4048" s="12" t="s">
        <v>228</v>
      </c>
      <c r="D4048" s="13">
        <v>1240</v>
      </c>
      <c r="E4048" s="14">
        <v>1.85</v>
      </c>
    </row>
    <row r="4049" spans="1:5" x14ac:dyDescent="0.25">
      <c r="A4049" s="47">
        <v>2009</v>
      </c>
      <c r="C4049" s="12" t="s">
        <v>674</v>
      </c>
      <c r="D4049" s="13">
        <v>1669</v>
      </c>
      <c r="E4049" s="14">
        <v>2.13</v>
      </c>
    </row>
    <row r="4050" spans="1:5" x14ac:dyDescent="0.25">
      <c r="A4050" s="47">
        <v>2009</v>
      </c>
      <c r="C4050" s="12" t="s">
        <v>853</v>
      </c>
      <c r="D4050" s="13">
        <v>6529</v>
      </c>
      <c r="E4050" s="14">
        <v>1.98</v>
      </c>
    </row>
    <row r="4051" spans="1:5" x14ac:dyDescent="0.25">
      <c r="A4051" s="47">
        <v>2009</v>
      </c>
      <c r="C4051" s="12" t="s">
        <v>530</v>
      </c>
      <c r="D4051" s="13">
        <v>1059</v>
      </c>
      <c r="E4051" s="14">
        <v>2.1</v>
      </c>
    </row>
    <row r="4052" spans="1:5" x14ac:dyDescent="0.25">
      <c r="A4052" s="47">
        <v>2009</v>
      </c>
      <c r="C4052" s="12" t="s">
        <v>554</v>
      </c>
      <c r="D4052" s="13">
        <v>1337</v>
      </c>
      <c r="E4052" s="14">
        <v>2.14</v>
      </c>
    </row>
    <row r="4053" spans="1:5" x14ac:dyDescent="0.25">
      <c r="A4053" s="47">
        <v>2009</v>
      </c>
      <c r="C4053" s="12" t="s">
        <v>386</v>
      </c>
      <c r="D4053" s="13">
        <v>1076</v>
      </c>
      <c r="E4053" s="14">
        <v>2</v>
      </c>
    </row>
    <row r="4054" spans="1:5" x14ac:dyDescent="0.25">
      <c r="A4054" s="47">
        <v>2009</v>
      </c>
      <c r="C4054" s="12" t="s">
        <v>807</v>
      </c>
      <c r="D4054" s="13">
        <v>37145</v>
      </c>
      <c r="E4054" s="14">
        <v>2.0499999999999998</v>
      </c>
    </row>
    <row r="4055" spans="1:5" x14ac:dyDescent="0.25">
      <c r="A4055" s="47">
        <v>2009</v>
      </c>
      <c r="C4055" s="12" t="s">
        <v>458</v>
      </c>
      <c r="D4055" s="13">
        <v>4480</v>
      </c>
      <c r="E4055" s="14">
        <v>2.35</v>
      </c>
    </row>
    <row r="4056" spans="1:5" x14ac:dyDescent="0.25">
      <c r="A4056" s="47">
        <v>2009</v>
      </c>
      <c r="C4056" s="12" t="s">
        <v>588</v>
      </c>
      <c r="D4056" s="13">
        <v>1610</v>
      </c>
      <c r="E4056" s="14">
        <v>1.74</v>
      </c>
    </row>
    <row r="4057" spans="1:5" x14ac:dyDescent="0.25">
      <c r="A4057" s="47">
        <v>2009</v>
      </c>
      <c r="C4057" s="40" t="s">
        <v>684</v>
      </c>
      <c r="D4057" s="13">
        <v>1338</v>
      </c>
      <c r="E4057" s="14">
        <v>1.94</v>
      </c>
    </row>
    <row r="4058" spans="1:5" x14ac:dyDescent="0.25">
      <c r="A4058" s="47">
        <v>2009</v>
      </c>
      <c r="C4058" s="12" t="s">
        <v>942</v>
      </c>
      <c r="D4058" s="13">
        <v>4574</v>
      </c>
      <c r="E4058" s="14">
        <v>2.09</v>
      </c>
    </row>
    <row r="4059" spans="1:5" x14ac:dyDescent="0.25">
      <c r="A4059" s="47">
        <v>2009</v>
      </c>
      <c r="C4059" s="12" t="s">
        <v>892</v>
      </c>
      <c r="D4059" s="13">
        <v>1575</v>
      </c>
      <c r="E4059" s="14">
        <v>2.06</v>
      </c>
    </row>
    <row r="4060" spans="1:5" x14ac:dyDescent="0.25">
      <c r="A4060" s="47">
        <v>2009</v>
      </c>
      <c r="C4060" s="12" t="s">
        <v>744</v>
      </c>
      <c r="D4060" s="13">
        <v>873</v>
      </c>
      <c r="E4060" s="14">
        <v>2.21</v>
      </c>
    </row>
    <row r="4061" spans="1:5" x14ac:dyDescent="0.25">
      <c r="A4061" s="47">
        <v>2009</v>
      </c>
      <c r="C4061" s="12" t="s">
        <v>418</v>
      </c>
      <c r="D4061" s="13">
        <v>2841</v>
      </c>
      <c r="E4061" s="14">
        <v>1.76</v>
      </c>
    </row>
    <row r="4062" spans="1:5" x14ac:dyDescent="0.25">
      <c r="A4062" s="47">
        <v>2009</v>
      </c>
      <c r="C4062" s="12" t="s">
        <v>831</v>
      </c>
      <c r="D4062" s="13">
        <v>14641</v>
      </c>
      <c r="E4062" s="14">
        <v>2.0099999999999998</v>
      </c>
    </row>
    <row r="4063" spans="1:5" x14ac:dyDescent="0.25">
      <c r="A4063" s="47">
        <v>2009</v>
      </c>
      <c r="C4063" s="12" t="s">
        <v>194</v>
      </c>
      <c r="D4063" s="13">
        <v>837</v>
      </c>
      <c r="E4063" s="14">
        <v>2.06</v>
      </c>
    </row>
    <row r="4064" spans="1:5" x14ac:dyDescent="0.25">
      <c r="A4064" s="47">
        <v>2009</v>
      </c>
      <c r="C4064" s="12" t="s">
        <v>420</v>
      </c>
      <c r="D4064" s="13">
        <v>4193</v>
      </c>
      <c r="E4064" s="14">
        <v>2.15</v>
      </c>
    </row>
    <row r="4065" spans="1:5" x14ac:dyDescent="0.25">
      <c r="A4065" s="47">
        <v>2009</v>
      </c>
      <c r="C4065" s="12" t="s">
        <v>348</v>
      </c>
      <c r="D4065" s="13">
        <v>1302</v>
      </c>
      <c r="E4065" s="14">
        <v>2.21</v>
      </c>
    </row>
    <row r="4066" spans="1:5" x14ac:dyDescent="0.25">
      <c r="A4066" s="47">
        <v>2009</v>
      </c>
      <c r="C4066" s="12" t="s">
        <v>746</v>
      </c>
      <c r="D4066" s="13">
        <v>1634</v>
      </c>
      <c r="E4066" s="14">
        <v>2.0099999999999998</v>
      </c>
    </row>
    <row r="4067" spans="1:5" x14ac:dyDescent="0.25">
      <c r="A4067" s="47">
        <v>2009</v>
      </c>
      <c r="C4067" s="12" t="s">
        <v>460</v>
      </c>
      <c r="D4067" s="13">
        <v>3265</v>
      </c>
      <c r="E4067" s="14">
        <v>1.92</v>
      </c>
    </row>
    <row r="4068" spans="1:5" x14ac:dyDescent="0.25">
      <c r="A4068" s="47">
        <v>2009</v>
      </c>
      <c r="C4068" s="12" t="s">
        <v>532</v>
      </c>
      <c r="D4068" s="13">
        <v>1040</v>
      </c>
      <c r="E4068" s="14">
        <v>1.91</v>
      </c>
    </row>
    <row r="4069" spans="1:5" x14ac:dyDescent="0.25">
      <c r="A4069" s="47">
        <v>2009</v>
      </c>
      <c r="C4069" s="12" t="s">
        <v>883</v>
      </c>
      <c r="D4069" s="13">
        <v>1177</v>
      </c>
      <c r="E4069" s="14">
        <v>2.1</v>
      </c>
    </row>
    <row r="4070" spans="1:5" x14ac:dyDescent="0.25">
      <c r="A4070" s="47">
        <v>2009</v>
      </c>
      <c r="C4070" s="12" t="s">
        <v>512</v>
      </c>
      <c r="D4070" s="13">
        <v>1146</v>
      </c>
      <c r="E4070" s="14">
        <v>2.2000000000000002</v>
      </c>
    </row>
    <row r="4071" spans="1:5" x14ac:dyDescent="0.25">
      <c r="A4071" s="47">
        <v>2009</v>
      </c>
      <c r="C4071" s="12" t="s">
        <v>534</v>
      </c>
      <c r="D4071" s="13">
        <v>1310</v>
      </c>
      <c r="E4071" s="14">
        <v>2.15</v>
      </c>
    </row>
    <row r="4072" spans="1:5" x14ac:dyDescent="0.25">
      <c r="A4072" s="47">
        <v>2009</v>
      </c>
      <c r="C4072" s="12" t="s">
        <v>462</v>
      </c>
      <c r="D4072" s="13">
        <v>2697</v>
      </c>
      <c r="E4072" s="14">
        <v>1.85</v>
      </c>
    </row>
    <row r="4073" spans="1:5" x14ac:dyDescent="0.25">
      <c r="A4073" s="47">
        <v>2009</v>
      </c>
      <c r="C4073" s="12" t="s">
        <v>903</v>
      </c>
      <c r="D4073" s="13">
        <v>1824</v>
      </c>
      <c r="E4073" s="14">
        <v>2.13</v>
      </c>
    </row>
    <row r="4074" spans="1:5" x14ac:dyDescent="0.25">
      <c r="A4074" s="47">
        <v>2009</v>
      </c>
      <c r="C4074" s="12" t="s">
        <v>358</v>
      </c>
      <c r="D4074" s="13">
        <v>14347</v>
      </c>
      <c r="E4074" s="14">
        <v>1.97</v>
      </c>
    </row>
    <row r="4075" spans="1:5" x14ac:dyDescent="0.25">
      <c r="A4075" s="47">
        <v>2009</v>
      </c>
      <c r="C4075" s="12" t="s">
        <v>364</v>
      </c>
      <c r="D4075" s="13">
        <v>1291</v>
      </c>
      <c r="E4075" s="14">
        <v>1.97</v>
      </c>
    </row>
    <row r="4076" spans="1:5" x14ac:dyDescent="0.25">
      <c r="A4076" s="47">
        <v>2009</v>
      </c>
      <c r="C4076" s="12" t="s">
        <v>182</v>
      </c>
      <c r="D4076" s="13">
        <v>968</v>
      </c>
      <c r="E4076" s="14">
        <v>1.93</v>
      </c>
    </row>
    <row r="4077" spans="1:5" x14ac:dyDescent="0.25">
      <c r="A4077" s="47">
        <v>2009</v>
      </c>
      <c r="C4077" s="12" t="s">
        <v>464</v>
      </c>
      <c r="D4077" s="13">
        <v>4207</v>
      </c>
      <c r="E4077" s="14">
        <v>2.08</v>
      </c>
    </row>
    <row r="4078" spans="1:5" x14ac:dyDescent="0.25">
      <c r="A4078" s="47">
        <v>2009</v>
      </c>
      <c r="C4078" s="12" t="s">
        <v>196</v>
      </c>
      <c r="D4078" s="13">
        <v>1132</v>
      </c>
      <c r="E4078" s="14">
        <v>1.92</v>
      </c>
    </row>
    <row r="4079" spans="1:5" x14ac:dyDescent="0.25">
      <c r="A4079" s="47">
        <v>2009</v>
      </c>
      <c r="C4079" s="12" t="s">
        <v>616</v>
      </c>
      <c r="D4079" s="13">
        <v>1368</v>
      </c>
      <c r="E4079" s="14">
        <v>2.08</v>
      </c>
    </row>
    <row r="4080" spans="1:5" x14ac:dyDescent="0.25">
      <c r="A4080" s="47">
        <v>2009</v>
      </c>
      <c r="C4080" s="12" t="s">
        <v>466</v>
      </c>
      <c r="D4080" s="13">
        <v>4297</v>
      </c>
      <c r="E4080" s="14">
        <v>2.13</v>
      </c>
    </row>
    <row r="4081" spans="1:5" x14ac:dyDescent="0.25">
      <c r="A4081" s="47">
        <v>2009</v>
      </c>
      <c r="C4081" s="12" t="s">
        <v>328</v>
      </c>
      <c r="D4081" s="13">
        <v>1950</v>
      </c>
      <c r="E4081" s="14">
        <v>2.0699999999999998</v>
      </c>
    </row>
    <row r="4082" spans="1:5" x14ac:dyDescent="0.25">
      <c r="A4082" s="47">
        <v>2009</v>
      </c>
      <c r="C4082" s="12" t="s">
        <v>90</v>
      </c>
      <c r="D4082" s="13">
        <v>1231</v>
      </c>
      <c r="E4082" s="14">
        <v>2.48</v>
      </c>
    </row>
    <row r="4083" spans="1:5" x14ac:dyDescent="0.25">
      <c r="A4083" s="47">
        <v>2009</v>
      </c>
      <c r="C4083" s="12" t="s">
        <v>410</v>
      </c>
      <c r="D4083" s="13">
        <v>53209</v>
      </c>
      <c r="E4083" s="14">
        <v>1.78</v>
      </c>
    </row>
    <row r="4084" spans="1:5" x14ac:dyDescent="0.25">
      <c r="A4084" s="47">
        <v>2009</v>
      </c>
      <c r="C4084" s="12" t="s">
        <v>400</v>
      </c>
      <c r="D4084" s="13">
        <v>1872</v>
      </c>
      <c r="E4084" s="14">
        <v>1.94</v>
      </c>
    </row>
    <row r="4085" spans="1:5" x14ac:dyDescent="0.25">
      <c r="A4085" s="47">
        <v>2009</v>
      </c>
      <c r="C4085" s="40" t="s">
        <v>986</v>
      </c>
      <c r="D4085" s="13">
        <v>775</v>
      </c>
      <c r="E4085" s="14">
        <v>2.17</v>
      </c>
    </row>
    <row r="4086" spans="1:5" x14ac:dyDescent="0.25">
      <c r="A4086" s="47">
        <v>2009</v>
      </c>
      <c r="C4086" s="12" t="s">
        <v>915</v>
      </c>
      <c r="D4086" s="13">
        <v>1216</v>
      </c>
      <c r="E4086" s="14">
        <v>1.83</v>
      </c>
    </row>
    <row r="4087" spans="1:5" x14ac:dyDescent="0.25">
      <c r="A4087" s="47">
        <v>2009</v>
      </c>
      <c r="C4087" s="12" t="s">
        <v>422</v>
      </c>
      <c r="D4087" s="13">
        <v>2983</v>
      </c>
      <c r="E4087" s="14">
        <v>1.54</v>
      </c>
    </row>
    <row r="4088" spans="1:5" x14ac:dyDescent="0.25">
      <c r="A4088" s="47">
        <v>2009</v>
      </c>
      <c r="C4088" s="66" t="s">
        <v>977</v>
      </c>
      <c r="D4088" s="13">
        <v>871</v>
      </c>
      <c r="E4088" s="14">
        <v>2.4300000000000002</v>
      </c>
    </row>
    <row r="4089" spans="1:5" x14ac:dyDescent="0.25">
      <c r="A4089" s="47">
        <v>2009</v>
      </c>
      <c r="C4089" s="12" t="s">
        <v>424</v>
      </c>
      <c r="D4089" s="13">
        <v>2227</v>
      </c>
      <c r="E4089" s="14">
        <v>1.53</v>
      </c>
    </row>
    <row r="4090" spans="1:5" x14ac:dyDescent="0.25">
      <c r="A4090" s="47">
        <v>2009</v>
      </c>
      <c r="C4090" s="12" t="s">
        <v>832</v>
      </c>
      <c r="D4090" s="13">
        <v>17144</v>
      </c>
      <c r="E4090" s="14">
        <v>2.0699999999999998</v>
      </c>
    </row>
    <row r="4091" spans="1:5" x14ac:dyDescent="0.25">
      <c r="A4091" s="47">
        <v>2009</v>
      </c>
      <c r="C4091" s="66" t="s">
        <v>974</v>
      </c>
      <c r="D4091" s="13">
        <v>1117</v>
      </c>
      <c r="E4091" s="14">
        <v>2.11</v>
      </c>
    </row>
    <row r="4092" spans="1:5" x14ac:dyDescent="0.25">
      <c r="A4092" s="47">
        <v>2009</v>
      </c>
      <c r="C4092" s="12" t="s">
        <v>784</v>
      </c>
      <c r="D4092" s="13">
        <v>1250</v>
      </c>
      <c r="E4092" s="14">
        <v>2.29</v>
      </c>
    </row>
    <row r="4093" spans="1:5" x14ac:dyDescent="0.25">
      <c r="A4093" s="47">
        <v>2009</v>
      </c>
      <c r="C4093" s="12" t="s">
        <v>881</v>
      </c>
      <c r="D4093" s="13">
        <v>1559</v>
      </c>
      <c r="E4093" s="14">
        <v>2.25</v>
      </c>
    </row>
    <row r="4094" spans="1:5" x14ac:dyDescent="0.25">
      <c r="A4094" s="47">
        <v>2009</v>
      </c>
      <c r="C4094" s="12" t="s">
        <v>895</v>
      </c>
      <c r="D4094" s="13">
        <v>3560</v>
      </c>
      <c r="E4094" s="14">
        <v>1.73</v>
      </c>
    </row>
    <row r="4095" spans="1:5" x14ac:dyDescent="0.25">
      <c r="A4095" s="47">
        <v>2009</v>
      </c>
      <c r="C4095" s="12" t="s">
        <v>468</v>
      </c>
      <c r="D4095" s="13">
        <v>2321</v>
      </c>
      <c r="E4095" s="14">
        <v>1.69</v>
      </c>
    </row>
    <row r="4096" spans="1:5" x14ac:dyDescent="0.25">
      <c r="A4096" s="47">
        <v>2009</v>
      </c>
      <c r="C4096" s="12" t="s">
        <v>878</v>
      </c>
      <c r="D4096" s="13">
        <v>5811</v>
      </c>
      <c r="E4096" s="14">
        <v>2.17</v>
      </c>
    </row>
    <row r="4097" spans="1:5" x14ac:dyDescent="0.25">
      <c r="A4097" s="47">
        <v>2009</v>
      </c>
      <c r="C4097" s="12" t="s">
        <v>876</v>
      </c>
      <c r="D4097" s="13">
        <v>1859</v>
      </c>
      <c r="E4097" s="14">
        <v>1.92</v>
      </c>
    </row>
    <row r="4098" spans="1:5" x14ac:dyDescent="0.25">
      <c r="A4098" s="47">
        <v>2009</v>
      </c>
      <c r="C4098" s="12" t="s">
        <v>426</v>
      </c>
      <c r="D4098" s="13">
        <v>4863</v>
      </c>
      <c r="E4098" s="14">
        <v>1.8</v>
      </c>
    </row>
    <row r="4099" spans="1:5" x14ac:dyDescent="0.25">
      <c r="A4099" s="47">
        <v>2009</v>
      </c>
      <c r="C4099" s="12" t="s">
        <v>808</v>
      </c>
      <c r="D4099" s="13">
        <v>13829</v>
      </c>
      <c r="E4099" s="14">
        <v>2</v>
      </c>
    </row>
    <row r="4100" spans="1:5" x14ac:dyDescent="0.25">
      <c r="A4100" s="47">
        <v>2009</v>
      </c>
      <c r="C4100" s="12" t="s">
        <v>92</v>
      </c>
      <c r="D4100" s="13">
        <v>1476</v>
      </c>
      <c r="E4100" s="14">
        <v>1.59</v>
      </c>
    </row>
    <row r="4101" spans="1:5" x14ac:dyDescent="0.25">
      <c r="A4101" s="47">
        <v>2009</v>
      </c>
      <c r="C4101" s="12" t="s">
        <v>152</v>
      </c>
      <c r="D4101" s="13">
        <v>10101</v>
      </c>
      <c r="E4101" s="14">
        <v>1.63</v>
      </c>
    </row>
    <row r="4102" spans="1:5" x14ac:dyDescent="0.25">
      <c r="A4102" s="47">
        <v>2009</v>
      </c>
      <c r="C4102" s="12" t="s">
        <v>900</v>
      </c>
      <c r="D4102" s="13">
        <v>5201</v>
      </c>
      <c r="E4102" s="14">
        <v>2</v>
      </c>
    </row>
    <row r="4103" spans="1:5" x14ac:dyDescent="0.25">
      <c r="A4103" s="47">
        <v>2009</v>
      </c>
      <c r="C4103" s="12" t="s">
        <v>814</v>
      </c>
      <c r="D4103" s="13">
        <v>6807</v>
      </c>
      <c r="E4103" s="14">
        <v>1.83</v>
      </c>
    </row>
    <row r="4104" spans="1:5" x14ac:dyDescent="0.25">
      <c r="A4104" s="47">
        <v>2009</v>
      </c>
      <c r="C4104" s="12" t="s">
        <v>514</v>
      </c>
      <c r="D4104" s="13">
        <v>898</v>
      </c>
      <c r="E4104" s="14">
        <v>1.98</v>
      </c>
    </row>
    <row r="4105" spans="1:5" x14ac:dyDescent="0.25">
      <c r="A4105" s="47">
        <v>2009</v>
      </c>
      <c r="C4105" s="12" t="s">
        <v>428</v>
      </c>
      <c r="D4105" s="13">
        <v>4888</v>
      </c>
      <c r="E4105" s="14">
        <v>2.12</v>
      </c>
    </row>
    <row r="4106" spans="1:5" x14ac:dyDescent="0.25">
      <c r="A4106" s="47">
        <v>2009</v>
      </c>
      <c r="C4106" s="12" t="s">
        <v>252</v>
      </c>
      <c r="D4106" s="13">
        <v>975</v>
      </c>
      <c r="E4106" s="14">
        <v>1.89</v>
      </c>
    </row>
    <row r="4107" spans="1:5" x14ac:dyDescent="0.25">
      <c r="A4107" s="47">
        <v>2009</v>
      </c>
      <c r="C4107" s="12" t="s">
        <v>210</v>
      </c>
      <c r="D4107" s="13">
        <v>1277</v>
      </c>
      <c r="E4107" s="14">
        <v>1.9</v>
      </c>
    </row>
    <row r="4108" spans="1:5" x14ac:dyDescent="0.25">
      <c r="A4108" s="47">
        <v>2009</v>
      </c>
      <c r="C4108" s="12" t="s">
        <v>204</v>
      </c>
      <c r="D4108" s="13">
        <v>7605</v>
      </c>
      <c r="E4108" s="14">
        <v>2.06</v>
      </c>
    </row>
    <row r="4109" spans="1:5" x14ac:dyDescent="0.25">
      <c r="A4109" s="47">
        <v>2009</v>
      </c>
      <c r="C4109" s="12" t="s">
        <v>112</v>
      </c>
      <c r="D4109" s="13">
        <v>5448</v>
      </c>
      <c r="E4109" s="14">
        <v>1.65</v>
      </c>
    </row>
    <row r="4110" spans="1:5" x14ac:dyDescent="0.25">
      <c r="A4110" s="47">
        <v>2009</v>
      </c>
      <c r="C4110" s="12" t="s">
        <v>408</v>
      </c>
      <c r="D4110" s="13">
        <v>129245</v>
      </c>
      <c r="E4110" s="14">
        <v>1.95</v>
      </c>
    </row>
    <row r="4111" spans="1:5" x14ac:dyDescent="0.25">
      <c r="A4111" s="47">
        <v>2009</v>
      </c>
      <c r="C4111" s="12" t="s">
        <v>909</v>
      </c>
      <c r="D4111" s="13">
        <v>3503</v>
      </c>
      <c r="E4111" s="14">
        <v>2.39</v>
      </c>
    </row>
    <row r="4112" spans="1:5" x14ac:dyDescent="0.25">
      <c r="A4112" s="47">
        <v>2009</v>
      </c>
      <c r="C4112" s="66" t="s">
        <v>959</v>
      </c>
      <c r="D4112" s="13">
        <v>1622</v>
      </c>
      <c r="E4112" s="14">
        <v>1.97</v>
      </c>
    </row>
    <row r="4113" spans="1:5" x14ac:dyDescent="0.25">
      <c r="A4113" s="47">
        <v>2009</v>
      </c>
      <c r="C4113" s="12" t="s">
        <v>556</v>
      </c>
      <c r="D4113" s="13">
        <v>1818</v>
      </c>
      <c r="E4113" s="14">
        <v>2.0299999999999998</v>
      </c>
    </row>
    <row r="4114" spans="1:5" x14ac:dyDescent="0.25">
      <c r="A4114" s="47">
        <v>2009</v>
      </c>
      <c r="C4114" s="12" t="s">
        <v>350</v>
      </c>
      <c r="D4114" s="13">
        <v>600</v>
      </c>
      <c r="E4114" s="14">
        <v>1.97</v>
      </c>
    </row>
    <row r="4115" spans="1:5" x14ac:dyDescent="0.25">
      <c r="A4115" s="47">
        <v>2009</v>
      </c>
      <c r="C4115" s="12" t="s">
        <v>296</v>
      </c>
      <c r="D4115" s="13">
        <v>604</v>
      </c>
      <c r="E4115" s="14">
        <v>2.1</v>
      </c>
    </row>
    <row r="4116" spans="1:5" x14ac:dyDescent="0.25">
      <c r="A4116" s="47">
        <v>2009</v>
      </c>
      <c r="C4116" s="12" t="s">
        <v>66</v>
      </c>
      <c r="D4116" s="13">
        <v>7887</v>
      </c>
      <c r="E4116" s="14">
        <v>1.84</v>
      </c>
    </row>
    <row r="4117" spans="1:5" x14ac:dyDescent="0.25">
      <c r="A4117" s="47">
        <v>2009</v>
      </c>
      <c r="C4117" s="12" t="s">
        <v>230</v>
      </c>
      <c r="D4117" s="13">
        <v>1307</v>
      </c>
      <c r="E4117" s="14">
        <v>2.16</v>
      </c>
    </row>
    <row r="4118" spans="1:5" x14ac:dyDescent="0.25">
      <c r="A4118" s="47">
        <v>2009</v>
      </c>
      <c r="C4118" s="12" t="s">
        <v>916</v>
      </c>
      <c r="D4118" s="13">
        <v>3515</v>
      </c>
      <c r="E4118" s="14">
        <v>2.0699999999999998</v>
      </c>
    </row>
    <row r="4119" spans="1:5" x14ac:dyDescent="0.25">
      <c r="A4119" s="47">
        <v>2009</v>
      </c>
      <c r="C4119" s="12" t="s">
        <v>198</v>
      </c>
      <c r="D4119" s="13">
        <v>489</v>
      </c>
      <c r="E4119" s="14">
        <v>1.96</v>
      </c>
    </row>
    <row r="4120" spans="1:5" x14ac:dyDescent="0.25">
      <c r="A4120" s="47">
        <v>2009</v>
      </c>
      <c r="C4120" s="12" t="s">
        <v>761</v>
      </c>
      <c r="D4120" s="13">
        <v>1156</v>
      </c>
      <c r="E4120" s="14">
        <v>2.2200000000000002</v>
      </c>
    </row>
    <row r="4121" spans="1:5" x14ac:dyDescent="0.25">
      <c r="A4121" s="47">
        <v>2009</v>
      </c>
      <c r="C4121" s="12" t="s">
        <v>809</v>
      </c>
      <c r="D4121" s="13">
        <v>15892</v>
      </c>
      <c r="E4121" s="14">
        <v>1.83</v>
      </c>
    </row>
    <row r="4122" spans="1:5" x14ac:dyDescent="0.25">
      <c r="A4122" s="47">
        <v>2009</v>
      </c>
      <c r="C4122" s="40" t="s">
        <v>714</v>
      </c>
      <c r="D4122" s="13">
        <v>696</v>
      </c>
      <c r="E4122" s="18">
        <v>2.0499999999999998</v>
      </c>
    </row>
    <row r="4123" spans="1:5" x14ac:dyDescent="0.25">
      <c r="A4123" s="47">
        <v>2009</v>
      </c>
      <c r="C4123" s="12" t="s">
        <v>470</v>
      </c>
      <c r="D4123" s="13">
        <v>3462</v>
      </c>
      <c r="E4123" s="14">
        <v>1.9</v>
      </c>
    </row>
    <row r="4124" spans="1:5" x14ac:dyDescent="0.25">
      <c r="A4124" s="47">
        <v>2009</v>
      </c>
      <c r="C4124" s="66" t="s">
        <v>970</v>
      </c>
      <c r="D4124" s="13">
        <v>1556</v>
      </c>
      <c r="E4124" s="14">
        <v>1.87</v>
      </c>
    </row>
    <row r="4125" spans="1:5" x14ac:dyDescent="0.25">
      <c r="A4125" s="47">
        <v>2009</v>
      </c>
      <c r="C4125" s="12" t="s">
        <v>654</v>
      </c>
      <c r="D4125" s="13">
        <v>858</v>
      </c>
      <c r="E4125" s="14">
        <v>2.41</v>
      </c>
    </row>
    <row r="4126" spans="1:5" x14ac:dyDescent="0.25">
      <c r="A4126" s="47">
        <v>2009</v>
      </c>
      <c r="C4126" s="12" t="s">
        <v>402</v>
      </c>
      <c r="D4126" s="13">
        <v>892</v>
      </c>
      <c r="E4126" s="14">
        <v>2</v>
      </c>
    </row>
    <row r="4127" spans="1:5" x14ac:dyDescent="0.25">
      <c r="A4127" s="47">
        <v>2009</v>
      </c>
      <c r="C4127" s="12" t="s">
        <v>618</v>
      </c>
      <c r="D4127" s="13">
        <v>1479</v>
      </c>
      <c r="E4127" s="14">
        <v>2.09</v>
      </c>
    </row>
    <row r="4128" spans="1:5" x14ac:dyDescent="0.25">
      <c r="A4128" s="47">
        <v>2009</v>
      </c>
      <c r="C4128" s="12" t="s">
        <v>884</v>
      </c>
      <c r="D4128" s="13">
        <v>1981</v>
      </c>
      <c r="E4128" s="14">
        <v>2.0099999999999998</v>
      </c>
    </row>
    <row r="4129" spans="1:5" x14ac:dyDescent="0.25">
      <c r="A4129" s="47">
        <v>2009</v>
      </c>
      <c r="C4129" s="12" t="s">
        <v>917</v>
      </c>
      <c r="D4129" s="13">
        <v>3804</v>
      </c>
      <c r="E4129" s="14">
        <v>2.3199999999999998</v>
      </c>
    </row>
    <row r="4130" spans="1:5" x14ac:dyDescent="0.25">
      <c r="A4130" s="47">
        <v>2009</v>
      </c>
      <c r="C4130" s="12" t="s">
        <v>590</v>
      </c>
      <c r="D4130" s="13">
        <v>882</v>
      </c>
      <c r="E4130" s="14">
        <v>2.0699999999999998</v>
      </c>
    </row>
    <row r="4131" spans="1:5" x14ac:dyDescent="0.25">
      <c r="A4131" s="47">
        <v>2009</v>
      </c>
      <c r="C4131" s="40" t="s">
        <v>722</v>
      </c>
      <c r="D4131" s="13">
        <v>802</v>
      </c>
      <c r="E4131" s="14">
        <v>2.04</v>
      </c>
    </row>
    <row r="4132" spans="1:5" x14ac:dyDescent="0.25">
      <c r="A4132" s="47">
        <v>2009</v>
      </c>
      <c r="C4132" s="40" t="s">
        <v>704</v>
      </c>
      <c r="D4132" s="13">
        <v>1573</v>
      </c>
      <c r="E4132" s="14">
        <v>2</v>
      </c>
    </row>
    <row r="4133" spans="1:5" x14ac:dyDescent="0.25">
      <c r="A4133" s="47">
        <v>2009</v>
      </c>
      <c r="C4133" s="12" t="s">
        <v>536</v>
      </c>
      <c r="D4133" s="13">
        <v>1620</v>
      </c>
      <c r="E4133" s="14">
        <v>1.97</v>
      </c>
    </row>
    <row r="4134" spans="1:5" x14ac:dyDescent="0.25">
      <c r="A4134" s="47">
        <v>2009</v>
      </c>
      <c r="C4134" s="12" t="s">
        <v>232</v>
      </c>
      <c r="D4134" s="13">
        <v>1251</v>
      </c>
      <c r="E4134" s="14">
        <v>2.09</v>
      </c>
    </row>
    <row r="4135" spans="1:5" x14ac:dyDescent="0.25">
      <c r="A4135" s="47">
        <v>2009</v>
      </c>
      <c r="C4135" s="12" t="s">
        <v>34</v>
      </c>
      <c r="D4135" s="13">
        <v>3434</v>
      </c>
      <c r="E4135" s="14">
        <v>1.63</v>
      </c>
    </row>
    <row r="4136" spans="1:5" x14ac:dyDescent="0.25">
      <c r="A4136" s="47">
        <v>2009</v>
      </c>
      <c r="C4136" s="12" t="s">
        <v>254</v>
      </c>
      <c r="D4136" s="13">
        <v>1189</v>
      </c>
      <c r="E4136" s="14">
        <v>1.55</v>
      </c>
    </row>
    <row r="4137" spans="1:5" x14ac:dyDescent="0.25">
      <c r="A4137" s="47">
        <v>2009</v>
      </c>
      <c r="C4137" s="12" t="s">
        <v>430</v>
      </c>
      <c r="D4137" s="13">
        <v>6003</v>
      </c>
      <c r="E4137" s="14">
        <v>2.96</v>
      </c>
    </row>
    <row r="4138" spans="1:5" x14ac:dyDescent="0.25">
      <c r="A4138" s="47">
        <v>2009</v>
      </c>
      <c r="C4138" s="40" t="s">
        <v>724</v>
      </c>
      <c r="D4138" s="13">
        <v>1947</v>
      </c>
      <c r="E4138" s="14">
        <v>2.2599999999999998</v>
      </c>
    </row>
    <row r="4139" spans="1:5" x14ac:dyDescent="0.25">
      <c r="A4139" s="47">
        <v>2009</v>
      </c>
      <c r="C4139" s="12" t="s">
        <v>380</v>
      </c>
      <c r="D4139" s="13">
        <v>9042</v>
      </c>
      <c r="E4139" s="14">
        <v>1.86</v>
      </c>
    </row>
    <row r="4140" spans="1:5" ht="77.25" x14ac:dyDescent="0.25">
      <c r="A4140" s="47">
        <v>2009</v>
      </c>
      <c r="C4140" s="74" t="s">
        <v>981</v>
      </c>
      <c r="D4140" s="13">
        <v>253</v>
      </c>
      <c r="E4140" s="63" t="s">
        <v>983</v>
      </c>
    </row>
    <row r="4141" spans="1:5" x14ac:dyDescent="0.25">
      <c r="A4141" s="47">
        <v>2009</v>
      </c>
      <c r="C4141" s="66" t="s">
        <v>975</v>
      </c>
      <c r="D4141" s="13">
        <v>869</v>
      </c>
      <c r="E4141" s="14">
        <v>2.09</v>
      </c>
    </row>
    <row r="4142" spans="1:5" x14ac:dyDescent="0.25">
      <c r="A4142" s="47">
        <v>2009</v>
      </c>
      <c r="C4142" s="12" t="s">
        <v>656</v>
      </c>
      <c r="D4142" s="13">
        <v>1004</v>
      </c>
      <c r="E4142" s="14">
        <v>2.37</v>
      </c>
    </row>
    <row r="4143" spans="1:5" x14ac:dyDescent="0.25">
      <c r="A4143" s="47">
        <v>2009</v>
      </c>
      <c r="C4143" s="12" t="s">
        <v>846</v>
      </c>
      <c r="D4143" s="13">
        <v>688</v>
      </c>
      <c r="E4143" s="14">
        <v>3.01</v>
      </c>
    </row>
    <row r="4144" spans="1:5" x14ac:dyDescent="0.25">
      <c r="A4144" s="47">
        <v>2009</v>
      </c>
      <c r="C4144" s="12" t="s">
        <v>14</v>
      </c>
      <c r="D4144" s="13">
        <v>29776</v>
      </c>
      <c r="E4144" s="14">
        <v>1.81</v>
      </c>
    </row>
    <row r="4145" spans="1:5" x14ac:dyDescent="0.25">
      <c r="A4145" s="47">
        <v>2009</v>
      </c>
      <c r="C4145" s="12" t="s">
        <v>184</v>
      </c>
      <c r="D4145" s="13">
        <v>937</v>
      </c>
      <c r="E4145" s="14">
        <v>1.89</v>
      </c>
    </row>
    <row r="4146" spans="1:5" x14ac:dyDescent="0.25">
      <c r="A4146" s="47">
        <v>2009</v>
      </c>
      <c r="C4146" s="12" t="s">
        <v>896</v>
      </c>
      <c r="D4146" s="13">
        <v>1974</v>
      </c>
      <c r="E4146" s="14">
        <v>2.0699999999999998</v>
      </c>
    </row>
    <row r="4147" spans="1:5" x14ac:dyDescent="0.25">
      <c r="A4147" s="47">
        <v>2009</v>
      </c>
      <c r="C4147" s="12" t="s">
        <v>366</v>
      </c>
      <c r="D4147" s="13">
        <v>1570</v>
      </c>
      <c r="E4147" s="14">
        <v>2.0299999999999998</v>
      </c>
    </row>
    <row r="4148" spans="1:5" x14ac:dyDescent="0.25">
      <c r="A4148" s="47">
        <v>2009</v>
      </c>
      <c r="C4148" s="12" t="s">
        <v>212</v>
      </c>
      <c r="D4148" s="13">
        <v>1058</v>
      </c>
      <c r="E4148" s="14">
        <v>1.9</v>
      </c>
    </row>
    <row r="4149" spans="1:5" x14ac:dyDescent="0.25">
      <c r="A4149" s="47">
        <v>2009</v>
      </c>
      <c r="C4149" s="12" t="s">
        <v>897</v>
      </c>
      <c r="D4149" s="13">
        <v>1940</v>
      </c>
      <c r="E4149" s="14">
        <v>2.21</v>
      </c>
    </row>
    <row r="4150" spans="1:5" x14ac:dyDescent="0.25">
      <c r="A4150" s="47">
        <v>2009</v>
      </c>
      <c r="C4150" s="12" t="s">
        <v>390</v>
      </c>
      <c r="D4150" s="13">
        <v>809</v>
      </c>
      <c r="E4150" s="14">
        <v>1.99</v>
      </c>
    </row>
    <row r="4151" spans="1:5" x14ac:dyDescent="0.25">
      <c r="A4151" s="47">
        <v>2009</v>
      </c>
      <c r="C4151" s="66" t="s">
        <v>964</v>
      </c>
      <c r="D4151" s="13">
        <v>624</v>
      </c>
      <c r="E4151" s="14">
        <v>2.15</v>
      </c>
    </row>
    <row r="4152" spans="1:5" x14ac:dyDescent="0.25">
      <c r="A4152" s="47">
        <v>2009</v>
      </c>
      <c r="C4152" s="12" t="s">
        <v>928</v>
      </c>
      <c r="D4152" s="13">
        <v>2325</v>
      </c>
      <c r="E4152" s="14">
        <v>2.08</v>
      </c>
    </row>
    <row r="4153" spans="1:5" x14ac:dyDescent="0.25">
      <c r="A4153" s="47">
        <v>2009</v>
      </c>
      <c r="C4153" s="12" t="s">
        <v>36</v>
      </c>
      <c r="D4153" s="13">
        <v>2381</v>
      </c>
      <c r="E4153" s="14">
        <v>1.89</v>
      </c>
    </row>
    <row r="4154" spans="1:5" x14ac:dyDescent="0.25">
      <c r="A4154" s="47">
        <v>2009</v>
      </c>
      <c r="C4154" s="12" t="s">
        <v>266</v>
      </c>
      <c r="D4154" s="13">
        <v>626</v>
      </c>
      <c r="E4154" s="14">
        <v>1.81</v>
      </c>
    </row>
    <row r="4155" spans="1:5" x14ac:dyDescent="0.25">
      <c r="A4155" s="47">
        <v>2009</v>
      </c>
      <c r="C4155" s="12" t="s">
        <v>805</v>
      </c>
      <c r="D4155" s="13">
        <v>87549</v>
      </c>
      <c r="E4155" s="14">
        <v>2</v>
      </c>
    </row>
    <row r="4156" spans="1:5" x14ac:dyDescent="0.25">
      <c r="A4156" s="47">
        <v>2009</v>
      </c>
      <c r="C4156" s="12" t="s">
        <v>200</v>
      </c>
      <c r="D4156" s="13">
        <v>1016</v>
      </c>
      <c r="E4156" s="14">
        <v>2.0299999999999998</v>
      </c>
    </row>
    <row r="4157" spans="1:5" x14ac:dyDescent="0.25">
      <c r="A4157" s="47">
        <v>2009</v>
      </c>
      <c r="C4157" s="66" t="s">
        <v>978</v>
      </c>
      <c r="D4157" s="13">
        <v>1531</v>
      </c>
      <c r="E4157" s="14">
        <v>2.21</v>
      </c>
    </row>
    <row r="4158" spans="1:5" x14ac:dyDescent="0.25">
      <c r="A4158" s="47">
        <v>2009</v>
      </c>
      <c r="C4158" s="12" t="s">
        <v>810</v>
      </c>
      <c r="D4158" s="13">
        <v>5950</v>
      </c>
      <c r="E4158" s="14">
        <v>2.0299999999999998</v>
      </c>
    </row>
    <row r="4159" spans="1:5" x14ac:dyDescent="0.25">
      <c r="A4159" s="47">
        <v>2009</v>
      </c>
      <c r="C4159" s="12" t="s">
        <v>786</v>
      </c>
      <c r="D4159" s="13">
        <v>3250</v>
      </c>
      <c r="E4159" s="14">
        <v>2.06</v>
      </c>
    </row>
    <row r="4160" spans="1:5" x14ac:dyDescent="0.25">
      <c r="A4160" s="47">
        <v>2009</v>
      </c>
      <c r="C4160" s="12" t="s">
        <v>776</v>
      </c>
      <c r="D4160" s="13">
        <v>9054</v>
      </c>
      <c r="E4160" s="14">
        <v>2.14</v>
      </c>
    </row>
    <row r="4161" spans="1:5" ht="15" x14ac:dyDescent="0.25">
      <c r="A4161" s="47">
        <v>2009</v>
      </c>
      <c r="C4161" s="12" t="s">
        <v>1109</v>
      </c>
      <c r="D4161" s="13">
        <v>2965</v>
      </c>
      <c r="E4161" s="14">
        <v>1.87</v>
      </c>
    </row>
    <row r="4162" spans="1:5" x14ac:dyDescent="0.25">
      <c r="A4162" s="47">
        <v>2009</v>
      </c>
      <c r="C4162" s="12" t="s">
        <v>392</v>
      </c>
      <c r="D4162" s="13">
        <v>1860</v>
      </c>
      <c r="E4162" s="14">
        <v>1.51</v>
      </c>
    </row>
    <row r="4163" spans="1:5" x14ac:dyDescent="0.25">
      <c r="A4163" s="47">
        <v>2009</v>
      </c>
      <c r="C4163" s="12" t="s">
        <v>901</v>
      </c>
      <c r="D4163" s="13">
        <v>4318</v>
      </c>
      <c r="E4163" s="14">
        <v>1.59</v>
      </c>
    </row>
    <row r="4164" spans="1:5" x14ac:dyDescent="0.25">
      <c r="A4164" s="47">
        <v>2009</v>
      </c>
      <c r="C4164" s="12" t="s">
        <v>815</v>
      </c>
      <c r="D4164" s="13">
        <v>8742</v>
      </c>
      <c r="E4164" s="14">
        <v>1.91</v>
      </c>
    </row>
    <row r="4165" spans="1:5" x14ac:dyDescent="0.25">
      <c r="A4165" s="47">
        <v>2009</v>
      </c>
      <c r="C4165" s="12" t="s">
        <v>268</v>
      </c>
      <c r="D4165" s="13">
        <v>1507</v>
      </c>
      <c r="E4165" s="14">
        <v>2</v>
      </c>
    </row>
    <row r="4166" spans="1:5" x14ac:dyDescent="0.25">
      <c r="A4166" s="47">
        <v>2009</v>
      </c>
      <c r="C4166" s="12" t="s">
        <v>202</v>
      </c>
      <c r="D4166" s="13">
        <v>540</v>
      </c>
      <c r="E4166" s="14">
        <v>1.63</v>
      </c>
    </row>
    <row r="4167" spans="1:5" x14ac:dyDescent="0.25">
      <c r="A4167" s="47">
        <v>2009</v>
      </c>
      <c r="C4167" s="12" t="s">
        <v>875</v>
      </c>
      <c r="D4167" s="13">
        <v>3357</v>
      </c>
      <c r="E4167" s="14">
        <v>2.4500000000000002</v>
      </c>
    </row>
    <row r="4168" spans="1:5" x14ac:dyDescent="0.25">
      <c r="A4168" s="47">
        <v>2009</v>
      </c>
      <c r="C4168" s="66" t="s">
        <v>965</v>
      </c>
      <c r="D4168" s="13">
        <v>417</v>
      </c>
      <c r="E4168" s="14">
        <v>2.0099999999999998</v>
      </c>
    </row>
    <row r="4169" spans="1:5" x14ac:dyDescent="0.25">
      <c r="A4169" s="47">
        <v>2009</v>
      </c>
      <c r="C4169" s="12" t="s">
        <v>440</v>
      </c>
      <c r="D4169" s="13">
        <v>76036</v>
      </c>
      <c r="E4169" s="14">
        <v>2.13</v>
      </c>
    </row>
    <row r="4170" spans="1:5" x14ac:dyDescent="0.25">
      <c r="A4170" s="47">
        <v>2009</v>
      </c>
      <c r="C4170" s="12" t="s">
        <v>574</v>
      </c>
      <c r="D4170" s="13">
        <v>2033</v>
      </c>
      <c r="E4170" s="14">
        <v>1.55</v>
      </c>
    </row>
    <row r="4171" spans="1:5" x14ac:dyDescent="0.25">
      <c r="A4171" s="47">
        <v>2009</v>
      </c>
      <c r="C4171" s="12" t="s">
        <v>570</v>
      </c>
      <c r="D4171" s="13">
        <v>8134</v>
      </c>
      <c r="E4171" s="14">
        <v>1.9</v>
      </c>
    </row>
    <row r="4172" spans="1:5" x14ac:dyDescent="0.25">
      <c r="A4172" s="47">
        <v>2009</v>
      </c>
      <c r="C4172" s="40" t="s">
        <v>698</v>
      </c>
      <c r="D4172" s="13">
        <v>1277</v>
      </c>
      <c r="E4172" s="14">
        <v>2.2000000000000002</v>
      </c>
    </row>
    <row r="4173" spans="1:5" x14ac:dyDescent="0.25">
      <c r="A4173" s="47">
        <v>2009</v>
      </c>
      <c r="C4173" s="12" t="s">
        <v>94</v>
      </c>
      <c r="D4173" s="13">
        <v>1345</v>
      </c>
      <c r="E4173" s="14">
        <v>2.4900000000000002</v>
      </c>
    </row>
    <row r="4174" spans="1:5" x14ac:dyDescent="0.25">
      <c r="A4174" s="47">
        <v>2009</v>
      </c>
      <c r="C4174" s="66" t="s">
        <v>976</v>
      </c>
      <c r="D4174" s="13">
        <v>622</v>
      </c>
      <c r="E4174" s="14">
        <v>2.02</v>
      </c>
    </row>
    <row r="4175" spans="1:5" x14ac:dyDescent="0.25">
      <c r="A4175" s="47">
        <v>2009</v>
      </c>
      <c r="C4175" s="12" t="s">
        <v>910</v>
      </c>
      <c r="D4175" s="13">
        <v>2961</v>
      </c>
      <c r="E4175" s="14">
        <v>2.46</v>
      </c>
    </row>
    <row r="4176" spans="1:5" x14ac:dyDescent="0.25">
      <c r="A4176" s="47">
        <v>2009</v>
      </c>
      <c r="C4176" s="12" t="s">
        <v>929</v>
      </c>
      <c r="D4176" s="13">
        <v>3254</v>
      </c>
      <c r="E4176" s="14">
        <v>1.82</v>
      </c>
    </row>
    <row r="4177" spans="1:5" x14ac:dyDescent="0.25">
      <c r="A4177" s="47">
        <v>2009</v>
      </c>
      <c r="C4177" s="12" t="s">
        <v>930</v>
      </c>
      <c r="D4177" s="13">
        <v>1655</v>
      </c>
      <c r="E4177" s="14">
        <v>2.08</v>
      </c>
    </row>
    <row r="4178" spans="1:5" x14ac:dyDescent="0.25">
      <c r="A4178" s="47">
        <v>2009</v>
      </c>
      <c r="C4178" s="12" t="s">
        <v>918</v>
      </c>
      <c r="D4178" s="13">
        <v>2659</v>
      </c>
      <c r="E4178" s="14">
        <v>1.54</v>
      </c>
    </row>
    <row r="4179" spans="1:5" x14ac:dyDescent="0.25">
      <c r="A4179" s="47">
        <v>2009</v>
      </c>
      <c r="C4179" s="40" t="s">
        <v>694</v>
      </c>
      <c r="D4179" s="13">
        <v>1255</v>
      </c>
      <c r="E4179" s="14">
        <v>2.2000000000000002</v>
      </c>
    </row>
    <row r="4180" spans="1:5" x14ac:dyDescent="0.25">
      <c r="A4180" s="47">
        <v>2009</v>
      </c>
      <c r="C4180" s="12" t="s">
        <v>96</v>
      </c>
      <c r="D4180" s="13">
        <v>1976</v>
      </c>
      <c r="E4180" s="14">
        <v>2</v>
      </c>
    </row>
    <row r="4181" spans="1:5" x14ac:dyDescent="0.25">
      <c r="A4181" s="47">
        <v>2009</v>
      </c>
      <c r="C4181" s="12" t="s">
        <v>848</v>
      </c>
      <c r="D4181" s="13">
        <v>378</v>
      </c>
      <c r="E4181" s="14">
        <v>1.83</v>
      </c>
    </row>
    <row r="4182" spans="1:5" x14ac:dyDescent="0.25">
      <c r="A4182" s="47">
        <v>2009</v>
      </c>
      <c r="C4182" s="12" t="s">
        <v>919</v>
      </c>
      <c r="D4182" s="13">
        <v>2533</v>
      </c>
      <c r="E4182" s="14">
        <v>2.0099999999999998</v>
      </c>
    </row>
    <row r="4183" spans="1:5" x14ac:dyDescent="0.25">
      <c r="A4183" s="47">
        <v>2009</v>
      </c>
      <c r="C4183" s="12" t="s">
        <v>472</v>
      </c>
      <c r="D4183" s="13">
        <v>4253</v>
      </c>
      <c r="E4183" s="14">
        <v>2.04</v>
      </c>
    </row>
    <row r="4184" spans="1:5" x14ac:dyDescent="0.25">
      <c r="A4184" s="47">
        <v>2009</v>
      </c>
      <c r="C4184" s="12" t="s">
        <v>886</v>
      </c>
      <c r="D4184" s="13">
        <v>1504</v>
      </c>
      <c r="E4184" s="14">
        <v>1.9</v>
      </c>
    </row>
    <row r="4185" spans="1:5" x14ac:dyDescent="0.25">
      <c r="A4185" s="47">
        <v>2009</v>
      </c>
      <c r="C4185" s="12" t="s">
        <v>298</v>
      </c>
      <c r="D4185" s="13">
        <v>1086</v>
      </c>
      <c r="E4185" s="14">
        <v>2.17</v>
      </c>
    </row>
    <row r="4186" spans="1:5" x14ac:dyDescent="0.25">
      <c r="A4186" s="47">
        <v>2009</v>
      </c>
      <c r="C4186" s="12" t="s">
        <v>592</v>
      </c>
      <c r="D4186" s="13">
        <v>1775</v>
      </c>
      <c r="E4186" s="14">
        <v>1.98</v>
      </c>
    </row>
    <row r="4187" spans="1:5" ht="15" x14ac:dyDescent="0.25">
      <c r="A4187" s="47">
        <v>2009</v>
      </c>
      <c r="C4187" s="66" t="s">
        <v>1098</v>
      </c>
      <c r="D4187" s="13">
        <v>1184</v>
      </c>
      <c r="E4187" s="14">
        <v>2.1</v>
      </c>
    </row>
    <row r="4188" spans="1:5" x14ac:dyDescent="0.25">
      <c r="A4188" s="47">
        <v>2009</v>
      </c>
      <c r="C4188" s="40" t="s">
        <v>1095</v>
      </c>
      <c r="D4188" s="13">
        <v>2904</v>
      </c>
      <c r="E4188" s="14">
        <v>1.92</v>
      </c>
    </row>
    <row r="4189" spans="1:5" x14ac:dyDescent="0.25">
      <c r="A4189" s="47">
        <v>2009</v>
      </c>
      <c r="C4189" s="12" t="s">
        <v>98</v>
      </c>
      <c r="D4189" s="13">
        <v>517</v>
      </c>
      <c r="E4189" s="14">
        <v>1.92</v>
      </c>
    </row>
    <row r="4190" spans="1:5" x14ac:dyDescent="0.25">
      <c r="A4190" s="47">
        <v>2009</v>
      </c>
      <c r="C4190" s="12" t="s">
        <v>474</v>
      </c>
      <c r="D4190" s="13">
        <v>2859</v>
      </c>
      <c r="E4190" s="14">
        <v>1.84</v>
      </c>
    </row>
    <row r="4191" spans="1:5" x14ac:dyDescent="0.25">
      <c r="A4191" s="47">
        <v>2009</v>
      </c>
      <c r="C4191" s="12" t="s">
        <v>748</v>
      </c>
      <c r="D4191" s="13">
        <v>558</v>
      </c>
      <c r="E4191" s="14">
        <v>2</v>
      </c>
    </row>
    <row r="4192" spans="1:5" x14ac:dyDescent="0.25">
      <c r="A4192" s="47">
        <v>2009</v>
      </c>
      <c r="C4192" s="12" t="s">
        <v>70</v>
      </c>
      <c r="D4192" s="13">
        <v>3039</v>
      </c>
      <c r="E4192" s="14">
        <v>2.38</v>
      </c>
    </row>
    <row r="4193" spans="1:5" x14ac:dyDescent="0.25">
      <c r="A4193" s="47">
        <v>2009</v>
      </c>
      <c r="C4193" s="12" t="s">
        <v>352</v>
      </c>
      <c r="D4193" s="13">
        <v>854</v>
      </c>
      <c r="E4193" s="14">
        <v>1.97</v>
      </c>
    </row>
    <row r="4194" spans="1:5" x14ac:dyDescent="0.25">
      <c r="A4194" s="47">
        <v>2009</v>
      </c>
      <c r="C4194" s="12" t="s">
        <v>100</v>
      </c>
      <c r="D4194" s="13">
        <v>865</v>
      </c>
      <c r="E4194" s="14">
        <v>2.1800000000000002</v>
      </c>
    </row>
    <row r="4195" spans="1:5" x14ac:dyDescent="0.25">
      <c r="A4195" s="47">
        <v>2009</v>
      </c>
      <c r="C4195" s="12" t="s">
        <v>516</v>
      </c>
      <c r="D4195" s="13">
        <v>750</v>
      </c>
      <c r="E4195" s="14">
        <v>2.2400000000000002</v>
      </c>
    </row>
    <row r="4196" spans="1:5" x14ac:dyDescent="0.25">
      <c r="A4196" s="47">
        <v>2009</v>
      </c>
      <c r="C4196" s="12" t="s">
        <v>877</v>
      </c>
      <c r="D4196" s="13">
        <v>3092</v>
      </c>
      <c r="E4196" s="14">
        <v>2.0299999999999998</v>
      </c>
    </row>
    <row r="4197" spans="1:5" x14ac:dyDescent="0.25">
      <c r="A4197" s="47">
        <v>2009</v>
      </c>
      <c r="C4197" s="12" t="s">
        <v>270</v>
      </c>
      <c r="D4197" s="13">
        <v>1203</v>
      </c>
      <c r="E4197" s="14">
        <v>2.35</v>
      </c>
    </row>
    <row r="4198" spans="1:5" x14ac:dyDescent="0.25">
      <c r="A4198" s="47">
        <v>2009</v>
      </c>
      <c r="C4198" s="12" t="s">
        <v>594</v>
      </c>
      <c r="D4198" s="13">
        <v>980</v>
      </c>
      <c r="E4198" s="14">
        <v>1.57</v>
      </c>
    </row>
    <row r="4199" spans="1:5" x14ac:dyDescent="0.25">
      <c r="A4199" s="47">
        <v>2009</v>
      </c>
      <c r="C4199" s="12" t="s">
        <v>234</v>
      </c>
      <c r="D4199" s="13">
        <v>1156</v>
      </c>
      <c r="E4199" s="14">
        <v>1.75</v>
      </c>
    </row>
    <row r="4200" spans="1:5" x14ac:dyDescent="0.25">
      <c r="A4200" s="47">
        <v>2009</v>
      </c>
      <c r="C4200" s="12" t="s">
        <v>538</v>
      </c>
      <c r="D4200" s="13">
        <v>1397</v>
      </c>
      <c r="E4200" s="14">
        <v>2.06</v>
      </c>
    </row>
    <row r="4201" spans="1:5" x14ac:dyDescent="0.25">
      <c r="A4201" s="47">
        <v>2009</v>
      </c>
      <c r="C4201" s="12" t="s">
        <v>902</v>
      </c>
      <c r="D4201" s="13">
        <v>353</v>
      </c>
      <c r="E4201" s="14">
        <v>2.57</v>
      </c>
    </row>
    <row r="4202" spans="1:5" x14ac:dyDescent="0.25">
      <c r="A4202" s="47">
        <v>2009</v>
      </c>
      <c r="C4202" s="12" t="s">
        <v>750</v>
      </c>
      <c r="D4202" s="13">
        <v>439</v>
      </c>
      <c r="E4202" s="14">
        <v>1.75</v>
      </c>
    </row>
    <row r="4203" spans="1:5" x14ac:dyDescent="0.25">
      <c r="A4203" s="47">
        <v>2009</v>
      </c>
      <c r="C4203" s="12" t="s">
        <v>72</v>
      </c>
      <c r="D4203" s="13">
        <v>3361</v>
      </c>
      <c r="E4203" s="14">
        <v>2</v>
      </c>
    </row>
    <row r="4204" spans="1:5" x14ac:dyDescent="0.25">
      <c r="A4204" s="47">
        <v>2009</v>
      </c>
      <c r="C4204" s="66" t="s">
        <v>979</v>
      </c>
      <c r="D4204" s="13">
        <v>1303</v>
      </c>
      <c r="E4204" s="14">
        <v>2.2200000000000002</v>
      </c>
    </row>
    <row r="4205" spans="1:5" x14ac:dyDescent="0.25">
      <c r="A4205" s="47">
        <v>2009</v>
      </c>
      <c r="C4205" s="12" t="s">
        <v>880</v>
      </c>
      <c r="D4205" s="13">
        <v>4727</v>
      </c>
      <c r="E4205" s="14">
        <v>2.36</v>
      </c>
    </row>
    <row r="4206" spans="1:5" x14ac:dyDescent="0.25">
      <c r="A4206" s="47">
        <v>2009</v>
      </c>
      <c r="C4206" s="12" t="s">
        <v>752</v>
      </c>
      <c r="D4206" s="13">
        <v>1102</v>
      </c>
      <c r="E4206" s="14">
        <v>2.0499999999999998</v>
      </c>
    </row>
    <row r="4207" spans="1:5" x14ac:dyDescent="0.25">
      <c r="A4207" s="47">
        <v>2009</v>
      </c>
      <c r="C4207" s="66" t="s">
        <v>948</v>
      </c>
      <c r="D4207" s="13">
        <v>965</v>
      </c>
      <c r="E4207" s="14">
        <v>1.98</v>
      </c>
    </row>
    <row r="4208" spans="1:5" x14ac:dyDescent="0.25">
      <c r="A4208" s="47">
        <v>2009</v>
      </c>
      <c r="C4208" s="12" t="s">
        <v>763</v>
      </c>
      <c r="D4208" s="13">
        <v>1256</v>
      </c>
      <c r="E4208" s="14">
        <v>2.2799999999999998</v>
      </c>
    </row>
    <row r="4209" spans="1:5" x14ac:dyDescent="0.25">
      <c r="A4209" s="47">
        <v>2009</v>
      </c>
      <c r="C4209" s="12" t="s">
        <v>114</v>
      </c>
      <c r="D4209" s="13">
        <v>2848</v>
      </c>
      <c r="E4209" s="14">
        <v>1.97</v>
      </c>
    </row>
    <row r="4210" spans="1:5" x14ac:dyDescent="0.25">
      <c r="A4210" s="47">
        <v>2009</v>
      </c>
      <c r="C4210" s="12" t="s">
        <v>754</v>
      </c>
      <c r="D4210" s="13">
        <v>870</v>
      </c>
      <c r="E4210" s="14">
        <v>1.98</v>
      </c>
    </row>
    <row r="4211" spans="1:5" x14ac:dyDescent="0.25">
      <c r="A4211" s="47">
        <v>2009</v>
      </c>
      <c r="C4211" s="12" t="s">
        <v>558</v>
      </c>
      <c r="D4211" s="13">
        <v>1268</v>
      </c>
      <c r="E4211" s="14">
        <v>2.06</v>
      </c>
    </row>
    <row r="4212" spans="1:5" x14ac:dyDescent="0.25">
      <c r="A4212" s="47">
        <v>2009</v>
      </c>
      <c r="C4212" s="12" t="s">
        <v>142</v>
      </c>
      <c r="D4212" s="13">
        <v>6650</v>
      </c>
      <c r="E4212" s="14">
        <v>1.68</v>
      </c>
    </row>
    <row r="4213" spans="1:5" x14ac:dyDescent="0.25">
      <c r="A4213" s="47">
        <v>2009</v>
      </c>
      <c r="C4213" s="12" t="s">
        <v>833</v>
      </c>
      <c r="D4213" s="13">
        <v>1188</v>
      </c>
      <c r="E4213" s="14">
        <v>2.2400000000000002</v>
      </c>
    </row>
    <row r="4214" spans="1:5" x14ac:dyDescent="0.25">
      <c r="A4214" s="47">
        <v>2009</v>
      </c>
      <c r="C4214" s="66" t="s">
        <v>966</v>
      </c>
      <c r="D4214" s="13">
        <v>1082</v>
      </c>
      <c r="E4214" s="14">
        <v>2.1800000000000002</v>
      </c>
    </row>
    <row r="4215" spans="1:5" ht="15" x14ac:dyDescent="0.25">
      <c r="A4215" s="47">
        <v>2009</v>
      </c>
      <c r="C4215" s="12" t="s">
        <v>1110</v>
      </c>
      <c r="D4215" s="13">
        <v>2942</v>
      </c>
      <c r="E4215" s="14">
        <v>2.12</v>
      </c>
    </row>
    <row r="4216" spans="1:5" x14ac:dyDescent="0.25">
      <c r="A4216" s="47">
        <v>2009</v>
      </c>
      <c r="C4216" s="12" t="s">
        <v>920</v>
      </c>
      <c r="D4216" s="13">
        <v>2679</v>
      </c>
      <c r="E4216" s="14">
        <v>2.4900000000000002</v>
      </c>
    </row>
    <row r="4217" spans="1:5" x14ac:dyDescent="0.25">
      <c r="A4217" s="47">
        <v>2009</v>
      </c>
      <c r="C4217" s="12" t="s">
        <v>286</v>
      </c>
      <c r="D4217" s="13">
        <v>2121</v>
      </c>
      <c r="E4217" s="14">
        <v>1.86</v>
      </c>
    </row>
    <row r="4218" spans="1:5" x14ac:dyDescent="0.25">
      <c r="A4218" s="47">
        <v>2009</v>
      </c>
      <c r="C4218" s="12" t="s">
        <v>646</v>
      </c>
      <c r="D4218" s="13">
        <v>5654</v>
      </c>
      <c r="E4218" s="14">
        <v>2.2000000000000002</v>
      </c>
    </row>
    <row r="4219" spans="1:5" x14ac:dyDescent="0.25">
      <c r="A4219" s="47">
        <v>2009</v>
      </c>
      <c r="C4219" s="66" t="s">
        <v>971</v>
      </c>
      <c r="D4219" s="13">
        <v>1536</v>
      </c>
      <c r="E4219" s="14">
        <v>2.16</v>
      </c>
    </row>
    <row r="4220" spans="1:5" x14ac:dyDescent="0.25">
      <c r="A4220" s="47">
        <v>2009</v>
      </c>
      <c r="C4220" s="12" t="s">
        <v>800</v>
      </c>
      <c r="D4220" s="13">
        <v>696</v>
      </c>
      <c r="E4220" s="14">
        <v>1.82</v>
      </c>
    </row>
    <row r="4221" spans="1:5" x14ac:dyDescent="0.25">
      <c r="A4221" s="47">
        <v>2009</v>
      </c>
      <c r="C4221" s="12" t="s">
        <v>330</v>
      </c>
      <c r="D4221" s="13">
        <v>1799</v>
      </c>
      <c r="E4221" s="14">
        <v>2.11</v>
      </c>
    </row>
    <row r="4222" spans="1:5" x14ac:dyDescent="0.25">
      <c r="A4222" s="47">
        <v>2009</v>
      </c>
      <c r="C4222" s="12" t="s">
        <v>186</v>
      </c>
      <c r="D4222" s="13">
        <v>1161</v>
      </c>
      <c r="E4222" s="14">
        <v>2.15</v>
      </c>
    </row>
    <row r="4223" spans="1:5" x14ac:dyDescent="0.25">
      <c r="A4223" s="47">
        <v>2009</v>
      </c>
      <c r="C4223" s="12" t="s">
        <v>480</v>
      </c>
      <c r="D4223" s="13">
        <v>103669</v>
      </c>
      <c r="E4223" s="14">
        <v>1.97</v>
      </c>
    </row>
    <row r="4224" spans="1:5" x14ac:dyDescent="0.25">
      <c r="A4224" s="47">
        <v>2009</v>
      </c>
      <c r="C4224" s="12" t="s">
        <v>931</v>
      </c>
      <c r="D4224" s="13">
        <v>3003</v>
      </c>
      <c r="E4224" s="14">
        <v>1.86</v>
      </c>
    </row>
    <row r="4225" spans="1:5" x14ac:dyDescent="0.25">
      <c r="A4225" s="47">
        <v>2009</v>
      </c>
      <c r="C4225" s="12" t="s">
        <v>658</v>
      </c>
      <c r="D4225" s="13">
        <v>679</v>
      </c>
      <c r="E4225" s="14">
        <v>1.94</v>
      </c>
    </row>
    <row r="4226" spans="1:5" x14ac:dyDescent="0.25">
      <c r="A4226" s="47">
        <v>2009</v>
      </c>
      <c r="C4226" s="12" t="s">
        <v>214</v>
      </c>
      <c r="D4226" s="13">
        <v>889</v>
      </c>
      <c r="E4226" s="14">
        <v>2.27</v>
      </c>
    </row>
    <row r="4227" spans="1:5" x14ac:dyDescent="0.25">
      <c r="A4227" s="47">
        <v>2009</v>
      </c>
      <c r="C4227" s="12" t="s">
        <v>216</v>
      </c>
      <c r="D4227" s="13">
        <v>1379</v>
      </c>
      <c r="E4227" s="14">
        <v>2.0499999999999998</v>
      </c>
    </row>
    <row r="4228" spans="1:5" x14ac:dyDescent="0.25">
      <c r="A4228" s="47">
        <v>2009</v>
      </c>
      <c r="C4228" s="12" t="s">
        <v>738</v>
      </c>
      <c r="D4228" s="13">
        <v>886</v>
      </c>
      <c r="E4228" s="14">
        <v>2.04</v>
      </c>
    </row>
    <row r="4229" spans="1:5" x14ac:dyDescent="0.25">
      <c r="A4229" s="47">
        <v>2009</v>
      </c>
      <c r="C4229" s="12" t="s">
        <v>394</v>
      </c>
      <c r="D4229" s="13">
        <v>1174</v>
      </c>
      <c r="E4229" s="14">
        <v>2.0499999999999998</v>
      </c>
    </row>
    <row r="4230" spans="1:5" x14ac:dyDescent="0.25">
      <c r="A4230" s="47">
        <v>2009</v>
      </c>
      <c r="C4230" s="12" t="s">
        <v>788</v>
      </c>
      <c r="D4230" s="13">
        <v>862</v>
      </c>
      <c r="E4230" s="14">
        <v>1.79</v>
      </c>
    </row>
    <row r="4231" spans="1:5" x14ac:dyDescent="0.25">
      <c r="A4231" s="47">
        <v>2009</v>
      </c>
      <c r="C4231" s="12" t="s">
        <v>576</v>
      </c>
      <c r="D4231" s="13">
        <v>1548</v>
      </c>
      <c r="E4231" s="14">
        <v>2.11</v>
      </c>
    </row>
    <row r="4232" spans="1:5" x14ac:dyDescent="0.25">
      <c r="A4232" s="47">
        <v>2009</v>
      </c>
      <c r="C4232" s="12" t="s">
        <v>102</v>
      </c>
      <c r="D4232" s="13">
        <v>1236</v>
      </c>
      <c r="E4232" s="14">
        <v>1.96</v>
      </c>
    </row>
    <row r="4233" spans="1:5" x14ac:dyDescent="0.25">
      <c r="A4233" s="47">
        <v>2009</v>
      </c>
      <c r="C4233" s="66" t="s">
        <v>967</v>
      </c>
      <c r="D4233" s="13">
        <v>363</v>
      </c>
      <c r="E4233" s="14">
        <v>2.2799999999999998</v>
      </c>
    </row>
    <row r="4234" spans="1:5" x14ac:dyDescent="0.25">
      <c r="A4234" s="47">
        <v>2009</v>
      </c>
      <c r="C4234" s="12" t="s">
        <v>767</v>
      </c>
      <c r="D4234" s="13">
        <v>1684</v>
      </c>
      <c r="E4234" s="14">
        <v>2.19</v>
      </c>
    </row>
    <row r="4235" spans="1:5" x14ac:dyDescent="0.25">
      <c r="A4235" s="47">
        <v>2009</v>
      </c>
      <c r="C4235" s="12" t="s">
        <v>256</v>
      </c>
      <c r="D4235" s="13">
        <v>853</v>
      </c>
      <c r="E4235" s="14">
        <v>1.68</v>
      </c>
    </row>
    <row r="4236" spans="1:5" x14ac:dyDescent="0.25">
      <c r="A4236" s="47">
        <v>2009</v>
      </c>
      <c r="C4236" s="12" t="s">
        <v>38</v>
      </c>
      <c r="D4236" s="13">
        <v>1644</v>
      </c>
      <c r="E4236" s="14">
        <v>1.72</v>
      </c>
    </row>
    <row r="4237" spans="1:5" x14ac:dyDescent="0.25">
      <c r="A4237" s="47">
        <v>2009</v>
      </c>
      <c r="C4237" s="12" t="s">
        <v>622</v>
      </c>
      <c r="D4237" s="13">
        <v>58338</v>
      </c>
      <c r="E4237" s="14">
        <v>1.94</v>
      </c>
    </row>
    <row r="4238" spans="1:5" x14ac:dyDescent="0.25">
      <c r="A4238" s="47">
        <v>2009</v>
      </c>
      <c r="C4238" s="12" t="s">
        <v>811</v>
      </c>
      <c r="D4238" s="13">
        <v>16408</v>
      </c>
      <c r="E4238" s="14">
        <v>1.88</v>
      </c>
    </row>
    <row r="4239" spans="1:5" x14ac:dyDescent="0.25">
      <c r="A4239" s="47">
        <v>2009</v>
      </c>
      <c r="C4239" s="12" t="s">
        <v>921</v>
      </c>
      <c r="D4239" s="13">
        <v>3230</v>
      </c>
      <c r="E4239" s="14">
        <v>1.57</v>
      </c>
    </row>
    <row r="4240" spans="1:5" x14ac:dyDescent="0.25">
      <c r="A4240" s="47">
        <v>2009</v>
      </c>
      <c r="C4240" s="12" t="s">
        <v>911</v>
      </c>
      <c r="D4240" s="13">
        <v>2322</v>
      </c>
      <c r="E4240" s="14">
        <v>2.25</v>
      </c>
    </row>
    <row r="4241" spans="1:5" x14ac:dyDescent="0.25">
      <c r="A4241" s="47">
        <v>2009</v>
      </c>
      <c r="C4241" s="12" t="s">
        <v>432</v>
      </c>
      <c r="D4241" s="13">
        <v>4873</v>
      </c>
      <c r="E4241" s="14">
        <v>1.78</v>
      </c>
    </row>
    <row r="4242" spans="1:5" x14ac:dyDescent="0.25">
      <c r="A4242" s="47">
        <v>2009</v>
      </c>
      <c r="C4242" s="12" t="s">
        <v>596</v>
      </c>
      <c r="D4242" s="13">
        <v>1158</v>
      </c>
      <c r="E4242" s="14">
        <v>1.96</v>
      </c>
    </row>
    <row r="4243" spans="1:5" x14ac:dyDescent="0.25">
      <c r="A4243" s="47">
        <v>2009</v>
      </c>
      <c r="C4243" s="12" t="s">
        <v>372</v>
      </c>
      <c r="D4243" s="13">
        <v>1933</v>
      </c>
      <c r="E4243" s="14">
        <v>2.09</v>
      </c>
    </row>
    <row r="4244" spans="1:5" x14ac:dyDescent="0.25">
      <c r="A4244" s="47">
        <v>2009</v>
      </c>
      <c r="C4244" s="12" t="s">
        <v>824</v>
      </c>
      <c r="D4244" s="13">
        <v>1195</v>
      </c>
      <c r="E4244" s="14">
        <v>2.17</v>
      </c>
    </row>
    <row r="4245" spans="1:5" x14ac:dyDescent="0.25">
      <c r="A4245" s="47">
        <v>2009</v>
      </c>
      <c r="C4245" s="12" t="s">
        <v>116</v>
      </c>
      <c r="D4245" s="13">
        <v>2092</v>
      </c>
      <c r="E4245" s="14">
        <v>1.94</v>
      </c>
    </row>
    <row r="4246" spans="1:5" x14ac:dyDescent="0.25">
      <c r="A4246" s="47">
        <v>2009</v>
      </c>
      <c r="C4246" s="12" t="s">
        <v>258</v>
      </c>
      <c r="D4246" s="13">
        <v>1302</v>
      </c>
      <c r="E4246" s="14">
        <v>1.93</v>
      </c>
    </row>
    <row r="4247" spans="1:5" x14ac:dyDescent="0.25">
      <c r="A4247" s="47">
        <v>2009</v>
      </c>
      <c r="C4247" s="12" t="s">
        <v>816</v>
      </c>
      <c r="D4247" s="13">
        <v>8825</v>
      </c>
      <c r="E4247" s="14">
        <v>1.92</v>
      </c>
    </row>
    <row r="4248" spans="1:5" x14ac:dyDescent="0.25">
      <c r="A4248" s="47">
        <v>2009</v>
      </c>
      <c r="C4248" s="12" t="s">
        <v>260</v>
      </c>
      <c r="D4248" s="13">
        <v>896</v>
      </c>
      <c r="E4248" s="14">
        <v>1.97</v>
      </c>
    </row>
    <row r="4249" spans="1:5" x14ac:dyDescent="0.25">
      <c r="A4249" s="47">
        <v>2009</v>
      </c>
      <c r="C4249" s="12" t="s">
        <v>378</v>
      </c>
      <c r="D4249" s="13">
        <v>1180</v>
      </c>
      <c r="E4249" s="14">
        <v>2.13</v>
      </c>
    </row>
    <row r="4250" spans="1:5" x14ac:dyDescent="0.25">
      <c r="A4250" s="47">
        <v>2009</v>
      </c>
      <c r="C4250" s="12" t="s">
        <v>74</v>
      </c>
      <c r="D4250" s="13">
        <v>3392</v>
      </c>
      <c r="E4250" s="14">
        <v>2</v>
      </c>
    </row>
    <row r="4251" spans="1:5" x14ac:dyDescent="0.25">
      <c r="A4251" s="47">
        <v>2009</v>
      </c>
      <c r="C4251" s="12" t="s">
        <v>887</v>
      </c>
      <c r="D4251" s="13">
        <v>2443</v>
      </c>
      <c r="E4251" s="14">
        <v>2.0299999999999998</v>
      </c>
    </row>
    <row r="4252" spans="1:5" x14ac:dyDescent="0.25">
      <c r="A4252" s="47">
        <v>2009</v>
      </c>
      <c r="C4252" s="12" t="s">
        <v>905</v>
      </c>
      <c r="D4252" s="13">
        <v>3627</v>
      </c>
      <c r="E4252" s="14">
        <v>2.2200000000000002</v>
      </c>
    </row>
    <row r="4253" spans="1:5" x14ac:dyDescent="0.25">
      <c r="A4253" s="47">
        <v>2009</v>
      </c>
      <c r="C4253" s="12" t="s">
        <v>272</v>
      </c>
      <c r="D4253" s="13">
        <v>1070</v>
      </c>
      <c r="E4253" s="14">
        <v>1.81</v>
      </c>
    </row>
    <row r="4254" spans="1:5" x14ac:dyDescent="0.25">
      <c r="A4254" s="47">
        <v>2009</v>
      </c>
      <c r="C4254" s="12" t="s">
        <v>676</v>
      </c>
      <c r="D4254" s="13">
        <v>1135</v>
      </c>
      <c r="E4254" s="14">
        <v>2.13</v>
      </c>
    </row>
    <row r="4255" spans="1:5" x14ac:dyDescent="0.25">
      <c r="A4255" s="47">
        <v>2009</v>
      </c>
      <c r="C4255" s="12" t="s">
        <v>396</v>
      </c>
      <c r="D4255" s="13">
        <v>7970</v>
      </c>
      <c r="E4255" s="14">
        <v>2.04</v>
      </c>
    </row>
    <row r="4256" spans="1:5" x14ac:dyDescent="0.25">
      <c r="A4256" s="47">
        <v>2009</v>
      </c>
      <c r="C4256" s="12" t="s">
        <v>826</v>
      </c>
      <c r="D4256" s="13">
        <v>1114</v>
      </c>
      <c r="E4256" s="14">
        <v>2.0299999999999998</v>
      </c>
    </row>
    <row r="4257" spans="1:5" x14ac:dyDescent="0.25">
      <c r="A4257" s="47">
        <v>2009</v>
      </c>
      <c r="C4257" s="12" t="s">
        <v>40</v>
      </c>
      <c r="D4257" s="13">
        <v>3131</v>
      </c>
      <c r="E4257" s="14">
        <v>1.69</v>
      </c>
    </row>
    <row r="4258" spans="1:5" x14ac:dyDescent="0.25">
      <c r="A4258" s="47">
        <v>2009</v>
      </c>
      <c r="C4258" s="12" t="s">
        <v>582</v>
      </c>
      <c r="D4258" s="13">
        <v>13626</v>
      </c>
      <c r="E4258" s="14">
        <v>1.94</v>
      </c>
    </row>
    <row r="4259" spans="1:5" x14ac:dyDescent="0.25">
      <c r="A4259" s="47">
        <v>2009</v>
      </c>
      <c r="C4259" s="12" t="s">
        <v>598</v>
      </c>
      <c r="D4259" s="13">
        <v>988</v>
      </c>
      <c r="E4259" s="14">
        <v>2.0099999999999998</v>
      </c>
    </row>
    <row r="4260" spans="1:5" x14ac:dyDescent="0.25">
      <c r="A4260" s="47">
        <v>2009</v>
      </c>
      <c r="C4260" s="12" t="s">
        <v>476</v>
      </c>
      <c r="D4260" s="13">
        <v>2786</v>
      </c>
      <c r="E4260" s="14">
        <v>2.0099999999999998</v>
      </c>
    </row>
    <row r="4261" spans="1:5" x14ac:dyDescent="0.25">
      <c r="A4261" s="47">
        <v>2009</v>
      </c>
      <c r="C4261" s="12" t="s">
        <v>562</v>
      </c>
      <c r="D4261" s="13">
        <v>1693</v>
      </c>
      <c r="E4261" s="14">
        <v>2.2000000000000002</v>
      </c>
    </row>
    <row r="4262" spans="1:5" x14ac:dyDescent="0.25">
      <c r="A4262" s="47">
        <v>2009</v>
      </c>
      <c r="C4262" s="40" t="s">
        <v>702</v>
      </c>
      <c r="D4262" s="13">
        <v>2581</v>
      </c>
      <c r="E4262" s="14">
        <v>1.75</v>
      </c>
    </row>
    <row r="4263" spans="1:5" x14ac:dyDescent="0.25">
      <c r="A4263" s="47">
        <v>2009</v>
      </c>
      <c r="C4263" s="12" t="s">
        <v>932</v>
      </c>
      <c r="D4263" s="13">
        <v>2759</v>
      </c>
      <c r="E4263" s="14">
        <v>2.02</v>
      </c>
    </row>
    <row r="4264" spans="1:5" x14ac:dyDescent="0.25">
      <c r="A4264" s="47">
        <v>2009</v>
      </c>
      <c r="C4264" s="12" t="s">
        <v>76</v>
      </c>
      <c r="D4264" s="13">
        <v>3110</v>
      </c>
      <c r="E4264" s="14">
        <v>2.2599999999999998</v>
      </c>
    </row>
    <row r="4265" spans="1:5" x14ac:dyDescent="0.25">
      <c r="A4265" s="47">
        <v>2009</v>
      </c>
      <c r="C4265" s="12" t="s">
        <v>262</v>
      </c>
      <c r="D4265" s="13">
        <v>1029</v>
      </c>
      <c r="E4265" s="14">
        <v>2.11</v>
      </c>
    </row>
    <row r="4266" spans="1:5" x14ac:dyDescent="0.25">
      <c r="A4266" s="47">
        <v>2009</v>
      </c>
      <c r="C4266" s="12" t="s">
        <v>600</v>
      </c>
      <c r="D4266" s="13">
        <v>916</v>
      </c>
      <c r="E4266" s="14">
        <v>2.21</v>
      </c>
    </row>
    <row r="4267" spans="1:5" x14ac:dyDescent="0.25">
      <c r="A4267" s="47">
        <v>2009</v>
      </c>
      <c r="C4267" s="12" t="s">
        <v>855</v>
      </c>
      <c r="D4267" s="13">
        <v>1278</v>
      </c>
      <c r="E4267" s="14">
        <v>2.14</v>
      </c>
    </row>
    <row r="4268" spans="1:5" x14ac:dyDescent="0.25">
      <c r="A4268" s="47">
        <v>2009</v>
      </c>
      <c r="C4268" s="66" t="s">
        <v>949</v>
      </c>
      <c r="D4268" s="13">
        <v>202</v>
      </c>
      <c r="E4268" s="14">
        <v>2.0499999999999998</v>
      </c>
    </row>
    <row r="4269" spans="1:5" x14ac:dyDescent="0.25">
      <c r="A4269" s="47">
        <v>2009</v>
      </c>
      <c r="C4269" s="12" t="s">
        <v>660</v>
      </c>
      <c r="D4269" s="13">
        <v>1208</v>
      </c>
      <c r="E4269" s="14">
        <v>2.08</v>
      </c>
    </row>
    <row r="4270" spans="1:5" x14ac:dyDescent="0.25">
      <c r="A4270" s="47">
        <v>2009</v>
      </c>
      <c r="C4270" s="12" t="s">
        <v>906</v>
      </c>
      <c r="D4270" s="13">
        <v>2255</v>
      </c>
      <c r="E4270" s="14">
        <v>2.2799999999999998</v>
      </c>
    </row>
    <row r="4271" spans="1:5" x14ac:dyDescent="0.25">
      <c r="A4271" s="47">
        <v>2009</v>
      </c>
      <c r="C4271" s="12" t="s">
        <v>354</v>
      </c>
      <c r="D4271" s="13">
        <v>1385</v>
      </c>
      <c r="E4271" s="14">
        <v>2.0499999999999998</v>
      </c>
    </row>
    <row r="4272" spans="1:5" x14ac:dyDescent="0.25">
      <c r="A4272" s="47">
        <v>2009</v>
      </c>
      <c r="C4272" s="12" t="s">
        <v>540</v>
      </c>
      <c r="D4272" s="13">
        <v>1247</v>
      </c>
      <c r="E4272" s="14">
        <v>2.09</v>
      </c>
    </row>
    <row r="4273" spans="1:5" x14ac:dyDescent="0.25">
      <c r="A4273" s="47">
        <v>2009</v>
      </c>
      <c r="C4273" s="12" t="s">
        <v>678</v>
      </c>
      <c r="D4273" s="13">
        <v>846</v>
      </c>
      <c r="E4273" s="14">
        <v>1.94</v>
      </c>
    </row>
    <row r="4274" spans="1:5" x14ac:dyDescent="0.25">
      <c r="A4274" s="47">
        <v>2009</v>
      </c>
      <c r="C4274" s="12" t="s">
        <v>564</v>
      </c>
      <c r="D4274" s="13">
        <v>1633</v>
      </c>
      <c r="E4274" s="14">
        <v>2.25</v>
      </c>
    </row>
    <row r="4275" spans="1:5" x14ac:dyDescent="0.25">
      <c r="A4275" s="47">
        <v>2009</v>
      </c>
      <c r="C4275" s="40" t="s">
        <v>1060</v>
      </c>
      <c r="D4275" s="13">
        <v>1464</v>
      </c>
      <c r="E4275" s="14">
        <v>2.0499999999999998</v>
      </c>
    </row>
    <row r="4276" spans="1:5" x14ac:dyDescent="0.25">
      <c r="A4276" s="47">
        <v>2009</v>
      </c>
      <c r="C4276" s="12" t="s">
        <v>368</v>
      </c>
      <c r="D4276" s="13">
        <v>1021</v>
      </c>
      <c r="E4276" s="14">
        <v>1.9</v>
      </c>
    </row>
    <row r="4277" spans="1:5" x14ac:dyDescent="0.25">
      <c r="A4277" s="47">
        <v>2009</v>
      </c>
      <c r="C4277" s="12" t="s">
        <v>912</v>
      </c>
      <c r="D4277" s="13">
        <v>2380</v>
      </c>
      <c r="E4277" s="14">
        <v>2.0699999999999998</v>
      </c>
    </row>
    <row r="4278" spans="1:5" x14ac:dyDescent="0.25">
      <c r="A4278" s="47">
        <v>2009</v>
      </c>
      <c r="C4278" s="12" t="s">
        <v>566</v>
      </c>
      <c r="D4278" s="13">
        <v>1388</v>
      </c>
      <c r="E4278" s="14">
        <v>2.0699999999999998</v>
      </c>
    </row>
    <row r="4279" spans="1:5" x14ac:dyDescent="0.25">
      <c r="A4279" s="47">
        <v>2009</v>
      </c>
      <c r="C4279" s="12" t="s">
        <v>933</v>
      </c>
      <c r="D4279" s="13">
        <v>1424</v>
      </c>
      <c r="E4279" s="14">
        <v>2.12</v>
      </c>
    </row>
    <row r="4280" spans="1:5" x14ac:dyDescent="0.25">
      <c r="A4280" s="47">
        <v>2009</v>
      </c>
      <c r="C4280" s="12" t="s">
        <v>720</v>
      </c>
      <c r="D4280" s="13">
        <v>1090</v>
      </c>
      <c r="E4280" s="14">
        <v>2.04</v>
      </c>
    </row>
    <row r="4281" spans="1:5" x14ac:dyDescent="0.25">
      <c r="A4281" s="47">
        <v>2009</v>
      </c>
      <c r="C4281" s="12" t="s">
        <v>662</v>
      </c>
      <c r="D4281" s="13">
        <v>613</v>
      </c>
      <c r="E4281" s="14">
        <v>2.11</v>
      </c>
    </row>
    <row r="4282" spans="1:5" x14ac:dyDescent="0.25">
      <c r="A4282" s="47">
        <v>2009</v>
      </c>
      <c r="C4282" s="12" t="s">
        <v>434</v>
      </c>
      <c r="D4282" s="13">
        <v>4337</v>
      </c>
      <c r="E4282" s="14">
        <v>1.65</v>
      </c>
    </row>
    <row r="4283" spans="1:5" x14ac:dyDescent="0.25">
      <c r="A4283" s="47">
        <v>2009</v>
      </c>
      <c r="C4283" s="12" t="s">
        <v>78</v>
      </c>
      <c r="D4283" s="13">
        <v>2804</v>
      </c>
      <c r="E4283" s="14">
        <v>2.09</v>
      </c>
    </row>
    <row r="4284" spans="1:5" x14ac:dyDescent="0.25">
      <c r="A4284" s="47">
        <v>2009</v>
      </c>
      <c r="C4284" s="12" t="s">
        <v>568</v>
      </c>
      <c r="D4284" s="13">
        <v>1313</v>
      </c>
      <c r="E4284" s="14">
        <v>2.2799999999999998</v>
      </c>
    </row>
    <row r="4285" spans="1:5" x14ac:dyDescent="0.25">
      <c r="A4285" s="47">
        <v>2009</v>
      </c>
      <c r="C4285" s="12" t="s">
        <v>804</v>
      </c>
      <c r="D4285" s="13">
        <v>12916</v>
      </c>
      <c r="E4285" s="14">
        <v>1.71</v>
      </c>
    </row>
    <row r="4286" spans="1:5" x14ac:dyDescent="0.25">
      <c r="A4286" s="47">
        <v>2009</v>
      </c>
      <c r="C4286" s="66" t="s">
        <v>955</v>
      </c>
      <c r="D4286" s="13">
        <v>494</v>
      </c>
      <c r="E4286" s="14">
        <v>1.9</v>
      </c>
    </row>
    <row r="4287" spans="1:5" x14ac:dyDescent="0.25">
      <c r="A4287" s="47">
        <v>2009</v>
      </c>
      <c r="C4287" s="12" t="s">
        <v>356</v>
      </c>
      <c r="D4287" s="13">
        <v>754</v>
      </c>
      <c r="E4287" s="14">
        <v>1.96</v>
      </c>
    </row>
    <row r="4288" spans="1:5" x14ac:dyDescent="0.25">
      <c r="A4288" s="47">
        <v>2009</v>
      </c>
      <c r="C4288" s="12" t="s">
        <v>578</v>
      </c>
      <c r="D4288" s="13">
        <v>1368</v>
      </c>
      <c r="E4288" s="14">
        <v>2.06</v>
      </c>
    </row>
    <row r="4289" spans="1:5" x14ac:dyDescent="0.25">
      <c r="A4289" s="47">
        <v>2009</v>
      </c>
      <c r="C4289" s="66" t="s">
        <v>962</v>
      </c>
      <c r="D4289" s="13">
        <v>1464</v>
      </c>
      <c r="E4289" s="14">
        <v>2.13</v>
      </c>
    </row>
    <row r="4290" spans="1:5" x14ac:dyDescent="0.25">
      <c r="A4290" s="47">
        <v>2009</v>
      </c>
      <c r="C4290" s="12" t="s">
        <v>154</v>
      </c>
      <c r="D4290" s="13">
        <v>4061</v>
      </c>
      <c r="E4290" s="14">
        <v>2.0499999999999998</v>
      </c>
    </row>
    <row r="4291" spans="1:5" x14ac:dyDescent="0.25">
      <c r="A4291" s="47">
        <v>2009</v>
      </c>
      <c r="C4291" s="12" t="s">
        <v>680</v>
      </c>
      <c r="D4291" s="13">
        <v>34937</v>
      </c>
      <c r="E4291" s="14">
        <v>1.93</v>
      </c>
    </row>
    <row r="4292" spans="1:5" x14ac:dyDescent="0.25">
      <c r="A4292" s="47">
        <v>2009</v>
      </c>
      <c r="C4292" s="12" t="s">
        <v>680</v>
      </c>
      <c r="D4292" s="13">
        <v>34937</v>
      </c>
      <c r="E4292" s="14">
        <v>1.93</v>
      </c>
    </row>
    <row r="4293" spans="1:5" x14ac:dyDescent="0.25">
      <c r="A4293" s="47">
        <v>2009</v>
      </c>
      <c r="C4293" s="12" t="s">
        <v>288</v>
      </c>
      <c r="D4293" s="13">
        <v>3674</v>
      </c>
      <c r="E4293" s="14">
        <v>2.3199999999999998</v>
      </c>
    </row>
    <row r="4294" spans="1:5" x14ac:dyDescent="0.25">
      <c r="A4294" s="47">
        <v>2009</v>
      </c>
      <c r="C4294" s="12" t="s">
        <v>478</v>
      </c>
      <c r="D4294" s="13">
        <v>4533</v>
      </c>
      <c r="E4294" s="14">
        <v>2.5499999999999998</v>
      </c>
    </row>
    <row r="4295" spans="1:5" x14ac:dyDescent="0.25">
      <c r="A4295" s="47">
        <v>2009</v>
      </c>
      <c r="C4295" s="12" t="s">
        <v>436</v>
      </c>
      <c r="D4295" s="13">
        <v>5335</v>
      </c>
      <c r="E4295" s="14">
        <v>1.63</v>
      </c>
    </row>
    <row r="4296" spans="1:5" x14ac:dyDescent="0.25">
      <c r="A4296" s="47">
        <v>2009</v>
      </c>
      <c r="C4296" s="66" t="s">
        <v>956</v>
      </c>
      <c r="D4296" s="13">
        <v>736</v>
      </c>
      <c r="E4296" s="14">
        <v>2.06</v>
      </c>
    </row>
    <row r="4297" spans="1:5" x14ac:dyDescent="0.25">
      <c r="A4297" s="47">
        <v>2009</v>
      </c>
      <c r="C4297" s="12" t="s">
        <v>893</v>
      </c>
      <c r="D4297" s="13">
        <v>2423</v>
      </c>
      <c r="E4297" s="14">
        <v>2.04</v>
      </c>
    </row>
    <row r="4298" spans="1:5" x14ac:dyDescent="0.25">
      <c r="A4298" s="47">
        <v>2009</v>
      </c>
      <c r="C4298" s="12" t="s">
        <v>274</v>
      </c>
      <c r="D4298" s="13">
        <v>1591</v>
      </c>
      <c r="E4298" s="14">
        <v>1.63</v>
      </c>
    </row>
    <row r="4299" spans="1:5" x14ac:dyDescent="0.25">
      <c r="A4299" s="47">
        <v>2009</v>
      </c>
      <c r="C4299" s="12" t="s">
        <v>264</v>
      </c>
      <c r="D4299" s="13">
        <v>5997</v>
      </c>
      <c r="E4299" s="14">
        <v>1.87</v>
      </c>
    </row>
    <row r="4300" spans="1:5" x14ac:dyDescent="0.25">
      <c r="A4300" s="47">
        <v>2009</v>
      </c>
      <c r="C4300" s="12" t="s">
        <v>370</v>
      </c>
      <c r="D4300" s="13">
        <v>1343</v>
      </c>
      <c r="E4300" s="14">
        <v>2</v>
      </c>
    </row>
    <row r="4301" spans="1:5" x14ac:dyDescent="0.25">
      <c r="A4301" s="47">
        <v>2009</v>
      </c>
      <c r="C4301" s="12" t="s">
        <v>828</v>
      </c>
      <c r="D4301" s="13">
        <v>1192</v>
      </c>
      <c r="E4301" s="14">
        <v>1.98</v>
      </c>
    </row>
    <row r="4302" spans="1:5" x14ac:dyDescent="0.25">
      <c r="A4302" s="47">
        <v>2009</v>
      </c>
      <c r="C4302" s="12" t="s">
        <v>602</v>
      </c>
      <c r="D4302" s="13">
        <v>1309</v>
      </c>
      <c r="E4302" s="14">
        <v>2.0499999999999998</v>
      </c>
    </row>
    <row r="4303" spans="1:5" x14ac:dyDescent="0.25">
      <c r="A4303" s="47">
        <v>2009</v>
      </c>
      <c r="C4303" s="12" t="s">
        <v>518</v>
      </c>
      <c r="D4303" s="13">
        <v>1242</v>
      </c>
      <c r="E4303" s="14">
        <v>2.1</v>
      </c>
    </row>
    <row r="4304" spans="1:5" x14ac:dyDescent="0.25">
      <c r="A4304" s="47">
        <v>2009</v>
      </c>
      <c r="C4304" s="66" t="s">
        <v>950</v>
      </c>
      <c r="D4304" s="13">
        <v>749</v>
      </c>
      <c r="E4304" s="14">
        <v>2.14</v>
      </c>
    </row>
    <row r="4305" spans="1:5" x14ac:dyDescent="0.25">
      <c r="A4305" s="47">
        <v>2009</v>
      </c>
      <c r="C4305" s="12" t="s">
        <v>790</v>
      </c>
      <c r="D4305" s="13">
        <v>1013</v>
      </c>
      <c r="E4305" s="14">
        <v>2.31</v>
      </c>
    </row>
    <row r="4306" spans="1:5" x14ac:dyDescent="0.25">
      <c r="A4306" s="47">
        <v>2009</v>
      </c>
      <c r="C4306" s="12" t="s">
        <v>374</v>
      </c>
      <c r="D4306" s="13">
        <v>1353</v>
      </c>
      <c r="E4306" s="14">
        <v>1.64</v>
      </c>
    </row>
    <row r="4307" spans="1:5" x14ac:dyDescent="0.25">
      <c r="A4307" s="47">
        <v>2009</v>
      </c>
      <c r="C4307" s="12" t="s">
        <v>922</v>
      </c>
      <c r="D4307" s="13">
        <v>1964</v>
      </c>
      <c r="E4307" s="14">
        <v>2.23</v>
      </c>
    </row>
    <row r="4308" spans="1:5" x14ac:dyDescent="0.25">
      <c r="A4308" s="47">
        <v>2009</v>
      </c>
      <c r="C4308" s="12" t="s">
        <v>664</v>
      </c>
      <c r="D4308" s="13">
        <v>490</v>
      </c>
      <c r="E4308" s="14">
        <v>2.34</v>
      </c>
    </row>
    <row r="4309" spans="1:5" x14ac:dyDescent="0.25">
      <c r="A4309" s="47">
        <v>2009</v>
      </c>
      <c r="C4309" s="12" t="s">
        <v>850</v>
      </c>
      <c r="D4309" s="13">
        <v>834</v>
      </c>
      <c r="E4309" s="14">
        <v>2.4500000000000002</v>
      </c>
    </row>
    <row r="4310" spans="1:5" x14ac:dyDescent="0.25">
      <c r="A4310" s="47">
        <v>2009</v>
      </c>
      <c r="C4310" s="12" t="s">
        <v>104</v>
      </c>
      <c r="D4310" s="13">
        <v>1169</v>
      </c>
      <c r="E4310" s="14">
        <v>1.92</v>
      </c>
    </row>
    <row r="4311" spans="1:5" x14ac:dyDescent="0.25">
      <c r="A4311" s="47">
        <v>2009</v>
      </c>
      <c r="C4311" s="12" t="s">
        <v>218</v>
      </c>
      <c r="D4311" s="13">
        <v>848</v>
      </c>
      <c r="E4311" s="14">
        <v>1.98</v>
      </c>
    </row>
    <row r="4312" spans="1:5" x14ac:dyDescent="0.25">
      <c r="A4312" s="47">
        <v>2009</v>
      </c>
      <c r="C4312" s="12" t="s">
        <v>236</v>
      </c>
      <c r="D4312" s="13">
        <v>71042</v>
      </c>
      <c r="E4312" s="14">
        <v>2.06</v>
      </c>
    </row>
    <row r="4313" spans="1:5" x14ac:dyDescent="0.25">
      <c r="A4313" s="47">
        <v>2009</v>
      </c>
      <c r="C4313" s="12" t="s">
        <v>817</v>
      </c>
      <c r="D4313" s="13">
        <v>39493</v>
      </c>
      <c r="E4313" s="14">
        <v>2.11</v>
      </c>
    </row>
    <row r="4314" spans="1:5" x14ac:dyDescent="0.25">
      <c r="A4314" s="47">
        <v>2009</v>
      </c>
      <c r="C4314" s="12" t="s">
        <v>580</v>
      </c>
      <c r="D4314" s="13">
        <v>1263</v>
      </c>
      <c r="E4314" s="14">
        <v>2.25</v>
      </c>
    </row>
    <row r="4315" spans="1:5" x14ac:dyDescent="0.25">
      <c r="A4315" s="47">
        <v>2009</v>
      </c>
      <c r="C4315" s="12" t="s">
        <v>857</v>
      </c>
      <c r="D4315" s="13">
        <v>280</v>
      </c>
      <c r="E4315" s="14">
        <v>2.1</v>
      </c>
    </row>
    <row r="4316" spans="1:5" x14ac:dyDescent="0.25">
      <c r="A4316" s="47">
        <v>2009</v>
      </c>
      <c r="C4316" s="12" t="s">
        <v>606</v>
      </c>
      <c r="D4316" s="13">
        <v>8927</v>
      </c>
      <c r="E4316" s="14">
        <v>2.04</v>
      </c>
    </row>
    <row r="4317" spans="1:5" x14ac:dyDescent="0.25">
      <c r="A4317" s="47">
        <v>2009</v>
      </c>
      <c r="C4317" s="66" t="s">
        <v>980</v>
      </c>
      <c r="D4317" s="13">
        <v>1382</v>
      </c>
      <c r="E4317" s="14">
        <v>2.08</v>
      </c>
    </row>
    <row r="4318" spans="1:5" x14ac:dyDescent="0.25">
      <c r="A4318" s="47">
        <v>2009</v>
      </c>
      <c r="C4318" s="12" t="s">
        <v>812</v>
      </c>
      <c r="D4318" s="13">
        <v>31247</v>
      </c>
      <c r="E4318" s="14">
        <v>1.95</v>
      </c>
    </row>
    <row r="4319" spans="1:5" x14ac:dyDescent="0.25">
      <c r="A4319" s="47">
        <v>2009</v>
      </c>
      <c r="C4319" s="12" t="s">
        <v>438</v>
      </c>
      <c r="D4319" s="13">
        <v>2998</v>
      </c>
      <c r="E4319" s="14">
        <v>1.1599999999999999</v>
      </c>
    </row>
    <row r="4320" spans="1:5" x14ac:dyDescent="0.25">
      <c r="A4320" s="47">
        <v>2009</v>
      </c>
      <c r="C4320" s="12" t="s">
        <v>852</v>
      </c>
      <c r="D4320" s="13">
        <v>728</v>
      </c>
      <c r="E4320" s="14">
        <v>2.37</v>
      </c>
    </row>
    <row r="4321" spans="1:5" x14ac:dyDescent="0.25">
      <c r="A4321" s="47">
        <v>2009</v>
      </c>
      <c r="C4321" s="12" t="s">
        <v>80</v>
      </c>
      <c r="D4321" s="13">
        <v>3874</v>
      </c>
      <c r="E4321" s="14">
        <v>2.06</v>
      </c>
    </row>
    <row r="4322" spans="1:5" ht="15" x14ac:dyDescent="0.25">
      <c r="A4322" s="47">
        <v>2009</v>
      </c>
      <c r="C4322" s="12" t="s">
        <v>1112</v>
      </c>
      <c r="D4322" s="13">
        <v>5087</v>
      </c>
      <c r="E4322" s="14">
        <v>2.2000000000000002</v>
      </c>
    </row>
    <row r="4323" spans="1:5" x14ac:dyDescent="0.25">
      <c r="A4323" s="47">
        <v>2009</v>
      </c>
      <c r="C4323" s="12" t="s">
        <v>542</v>
      </c>
      <c r="D4323" s="13">
        <v>1182</v>
      </c>
      <c r="E4323" s="14">
        <v>1.87</v>
      </c>
    </row>
    <row r="4324" spans="1:5" x14ac:dyDescent="0.25">
      <c r="A4324" s="47">
        <v>2009</v>
      </c>
      <c r="C4324" s="12" t="s">
        <v>923</v>
      </c>
      <c r="D4324" s="13">
        <v>1813</v>
      </c>
      <c r="E4324" s="14">
        <v>1.94</v>
      </c>
    </row>
    <row r="4325" spans="1:5" x14ac:dyDescent="0.25">
      <c r="A4325" s="47">
        <v>2009</v>
      </c>
      <c r="C4325" s="12" t="s">
        <v>118</v>
      </c>
      <c r="D4325" s="13">
        <v>3645</v>
      </c>
      <c r="E4325" s="14">
        <v>2.09</v>
      </c>
    </row>
    <row r="4326" spans="1:5" x14ac:dyDescent="0.25">
      <c r="A4326" s="47">
        <v>2009</v>
      </c>
      <c r="C4326" s="12" t="s">
        <v>604</v>
      </c>
      <c r="D4326" s="13">
        <v>1381</v>
      </c>
      <c r="E4326" s="14">
        <v>2.17</v>
      </c>
    </row>
    <row r="4327" spans="1:5" x14ac:dyDescent="0.25">
      <c r="A4327" s="47">
        <v>2009</v>
      </c>
      <c r="C4327" s="12" t="s">
        <v>924</v>
      </c>
      <c r="D4327" s="13">
        <v>1896</v>
      </c>
      <c r="E4327" s="14">
        <v>1.75</v>
      </c>
    </row>
    <row r="4328" spans="1:5" x14ac:dyDescent="0.25">
      <c r="A4328" s="47">
        <v>2009</v>
      </c>
      <c r="C4328" s="12" t="s">
        <v>290</v>
      </c>
      <c r="D4328" s="13">
        <v>3359</v>
      </c>
      <c r="E4328" s="14">
        <v>2.0699999999999998</v>
      </c>
    </row>
    <row r="4329" spans="1:5" x14ac:dyDescent="0.25">
      <c r="A4329" s="47">
        <v>2009</v>
      </c>
      <c r="C4329" s="12" t="s">
        <v>300</v>
      </c>
      <c r="D4329" s="13">
        <v>1393</v>
      </c>
      <c r="E4329" s="14">
        <v>2.0699999999999998</v>
      </c>
    </row>
    <row r="4330" spans="1:5" x14ac:dyDescent="0.25">
      <c r="A4330" s="47">
        <v>2009</v>
      </c>
      <c r="C4330" s="12" t="s">
        <v>818</v>
      </c>
      <c r="D4330" s="13">
        <v>6079</v>
      </c>
      <c r="E4330" s="14">
        <v>2.02</v>
      </c>
    </row>
    <row r="4331" spans="1:5" x14ac:dyDescent="0.25">
      <c r="A4331" s="47">
        <v>2009</v>
      </c>
      <c r="C4331" s="12" t="s">
        <v>620</v>
      </c>
      <c r="D4331" s="13">
        <v>1256</v>
      </c>
      <c r="E4331" s="14">
        <v>2.0499999999999998</v>
      </c>
    </row>
    <row r="4332" spans="1:5" x14ac:dyDescent="0.25">
      <c r="A4332" s="47">
        <v>2009</v>
      </c>
      <c r="C4332" s="40" t="s">
        <v>692</v>
      </c>
      <c r="D4332" s="13">
        <v>1689</v>
      </c>
      <c r="E4332" s="14">
        <v>2.08</v>
      </c>
    </row>
    <row r="4333" spans="1:5" x14ac:dyDescent="0.25">
      <c r="A4333" s="47">
        <v>2009</v>
      </c>
      <c r="C4333" s="12" t="s">
        <v>302</v>
      </c>
      <c r="D4333" s="13">
        <v>1107</v>
      </c>
      <c r="E4333" s="14">
        <v>2.02</v>
      </c>
    </row>
    <row r="4334" spans="1:5" x14ac:dyDescent="0.25">
      <c r="A4334" s="47">
        <v>2009</v>
      </c>
      <c r="C4334" s="12" t="s">
        <v>802</v>
      </c>
      <c r="D4334" s="13">
        <v>2112</v>
      </c>
      <c r="E4334" s="14">
        <v>2.0499999999999998</v>
      </c>
    </row>
    <row r="4335" spans="1:5" x14ac:dyDescent="0.25">
      <c r="A4335" s="47">
        <v>2009</v>
      </c>
      <c r="C4335" s="12" t="s">
        <v>106</v>
      </c>
      <c r="D4335" s="13">
        <v>978</v>
      </c>
      <c r="E4335" s="14">
        <v>1.83</v>
      </c>
    </row>
    <row r="4336" spans="1:5" x14ac:dyDescent="0.25">
      <c r="A4336" s="47">
        <v>2009</v>
      </c>
      <c r="C4336" s="12" t="s">
        <v>304</v>
      </c>
      <c r="D4336" s="13">
        <v>1027</v>
      </c>
      <c r="E4336" s="14">
        <v>1.97</v>
      </c>
    </row>
    <row r="4337" spans="1:5" x14ac:dyDescent="0.25">
      <c r="A4337" s="47">
        <v>2009</v>
      </c>
      <c r="C4337" s="12" t="s">
        <v>898</v>
      </c>
      <c r="D4337" s="13">
        <v>2143</v>
      </c>
      <c r="E4337" s="14">
        <v>1.47</v>
      </c>
    </row>
    <row r="4338" spans="1:5" x14ac:dyDescent="0.25">
      <c r="A4338" s="47">
        <v>2009</v>
      </c>
      <c r="C4338" s="12" t="s">
        <v>120</v>
      </c>
      <c r="D4338" s="13">
        <v>66358</v>
      </c>
      <c r="E4338" s="14">
        <v>1.91</v>
      </c>
    </row>
    <row r="4339" spans="1:5" x14ac:dyDescent="0.25">
      <c r="A4339" s="47">
        <v>2010</v>
      </c>
      <c r="C4339" s="12" t="s">
        <v>728</v>
      </c>
      <c r="D4339" s="13">
        <v>1012</v>
      </c>
      <c r="E4339" s="14">
        <v>2.23</v>
      </c>
    </row>
    <row r="4340" spans="1:5" x14ac:dyDescent="0.25">
      <c r="A4340" s="47">
        <v>2010</v>
      </c>
      <c r="C4340" s="66" t="s">
        <v>951</v>
      </c>
      <c r="D4340" s="13">
        <v>272</v>
      </c>
      <c r="E4340" s="14">
        <v>1.89</v>
      </c>
    </row>
    <row r="4341" spans="1:5" x14ac:dyDescent="0.25">
      <c r="A4341" s="47">
        <v>2010</v>
      </c>
      <c r="C4341" s="12" t="s">
        <v>172</v>
      </c>
      <c r="D4341" s="13">
        <v>1356</v>
      </c>
      <c r="E4341" s="14">
        <v>2.04</v>
      </c>
    </row>
    <row r="4342" spans="1:5" x14ac:dyDescent="0.25">
      <c r="A4342" s="47">
        <v>2010</v>
      </c>
      <c r="C4342" s="12" t="s">
        <v>610</v>
      </c>
      <c r="D4342" s="13">
        <v>1496</v>
      </c>
      <c r="E4342" s="14">
        <v>2.13</v>
      </c>
    </row>
    <row r="4343" spans="1:5" x14ac:dyDescent="0.25">
      <c r="A4343" s="47">
        <v>2010</v>
      </c>
      <c r="C4343" s="12" t="s">
        <v>222</v>
      </c>
      <c r="D4343" s="13">
        <v>1561</v>
      </c>
      <c r="E4343" s="14">
        <v>2.1800000000000002</v>
      </c>
    </row>
    <row r="4344" spans="1:5" x14ac:dyDescent="0.25">
      <c r="A4344" s="47">
        <v>2010</v>
      </c>
      <c r="C4344" s="12" t="s">
        <v>546</v>
      </c>
      <c r="D4344" s="13">
        <v>1495</v>
      </c>
      <c r="E4344" s="14">
        <v>2.29</v>
      </c>
    </row>
    <row r="4345" spans="1:5" x14ac:dyDescent="0.25">
      <c r="A4345" s="47">
        <v>2010</v>
      </c>
      <c r="C4345" s="12" t="s">
        <v>796</v>
      </c>
      <c r="D4345" s="13">
        <v>2117</v>
      </c>
      <c r="E4345" s="14">
        <v>2.0699999999999998</v>
      </c>
    </row>
    <row r="4346" spans="1:5" x14ac:dyDescent="0.25">
      <c r="A4346" s="47">
        <v>2010</v>
      </c>
      <c r="C4346" s="12" t="s">
        <v>398</v>
      </c>
      <c r="D4346" s="13">
        <v>790</v>
      </c>
      <c r="E4346" s="14">
        <v>2.09</v>
      </c>
    </row>
    <row r="4347" spans="1:5" x14ac:dyDescent="0.25">
      <c r="A4347" s="47">
        <v>2010</v>
      </c>
      <c r="C4347" s="12" t="s">
        <v>442</v>
      </c>
      <c r="D4347" s="13">
        <v>3729</v>
      </c>
      <c r="E4347" s="14">
        <v>2.61</v>
      </c>
    </row>
    <row r="4348" spans="1:5" x14ac:dyDescent="0.25">
      <c r="A4348" s="47">
        <v>2010</v>
      </c>
      <c r="C4348" s="12" t="s">
        <v>444</v>
      </c>
      <c r="D4348" s="13">
        <v>5541</v>
      </c>
      <c r="E4348" s="14">
        <v>2.1</v>
      </c>
    </row>
    <row r="4349" spans="1:5" x14ac:dyDescent="0.25">
      <c r="A4349" s="47">
        <v>2010</v>
      </c>
      <c r="C4349" s="12" t="s">
        <v>136</v>
      </c>
      <c r="D4349" s="13">
        <v>2898</v>
      </c>
      <c r="E4349" s="14">
        <v>2.12</v>
      </c>
    </row>
    <row r="4350" spans="1:5" x14ac:dyDescent="0.25">
      <c r="A4350" s="47">
        <v>2010</v>
      </c>
      <c r="C4350" s="12" t="s">
        <v>730</v>
      </c>
      <c r="D4350" s="13">
        <v>742</v>
      </c>
      <c r="E4350" s="14">
        <v>1.84</v>
      </c>
    </row>
    <row r="4351" spans="1:5" x14ac:dyDescent="0.25">
      <c r="A4351" s="47">
        <v>2010</v>
      </c>
      <c r="C4351" s="12" t="s">
        <v>334</v>
      </c>
      <c r="D4351" s="13">
        <v>2318</v>
      </c>
      <c r="E4351" s="14">
        <v>2.02</v>
      </c>
    </row>
    <row r="4352" spans="1:5" x14ac:dyDescent="0.25">
      <c r="A4352" s="47">
        <v>2010</v>
      </c>
      <c r="C4352" s="12" t="s">
        <v>522</v>
      </c>
      <c r="D4352" s="13">
        <v>2250</v>
      </c>
      <c r="E4352" s="14">
        <v>2.11</v>
      </c>
    </row>
    <row r="4353" spans="1:5" x14ac:dyDescent="0.25">
      <c r="A4353" s="47">
        <v>2010</v>
      </c>
      <c r="C4353" s="12" t="s">
        <v>224</v>
      </c>
      <c r="D4353" s="13">
        <v>1277</v>
      </c>
      <c r="E4353" s="14">
        <v>2.1800000000000002</v>
      </c>
    </row>
    <row r="4354" spans="1:5" x14ac:dyDescent="0.25">
      <c r="A4354" s="47">
        <v>2010</v>
      </c>
      <c r="C4354" s="12" t="s">
        <v>925</v>
      </c>
      <c r="D4354" s="13">
        <v>1834</v>
      </c>
      <c r="E4354" s="14">
        <v>1.69</v>
      </c>
    </row>
    <row r="4355" spans="1:5" x14ac:dyDescent="0.25">
      <c r="A4355" s="47">
        <v>2010</v>
      </c>
      <c r="C4355" s="66" t="s">
        <v>969</v>
      </c>
      <c r="D4355" s="13">
        <v>2119</v>
      </c>
      <c r="E4355" s="14">
        <v>1.98</v>
      </c>
    </row>
    <row r="4356" spans="1:5" ht="15" x14ac:dyDescent="0.25">
      <c r="A4356" s="47">
        <v>2010</v>
      </c>
      <c r="C4356" s="12" t="s">
        <v>1099</v>
      </c>
      <c r="D4356" s="13">
        <v>2119</v>
      </c>
      <c r="E4356" s="14">
        <v>1.98</v>
      </c>
    </row>
    <row r="4357" spans="1:5" x14ac:dyDescent="0.25">
      <c r="A4357" s="47">
        <v>2010</v>
      </c>
      <c r="C4357" s="66" t="s">
        <v>952</v>
      </c>
      <c r="D4357" s="13">
        <v>170</v>
      </c>
      <c r="E4357" s="14">
        <v>1.42</v>
      </c>
    </row>
    <row r="4358" spans="1:5" x14ac:dyDescent="0.25">
      <c r="A4358" s="47">
        <v>2010</v>
      </c>
      <c r="C4358" s="12" t="s">
        <v>446</v>
      </c>
      <c r="D4358" s="13">
        <v>2993</v>
      </c>
      <c r="E4358" s="14">
        <v>2.04</v>
      </c>
    </row>
    <row r="4359" spans="1:5" x14ac:dyDescent="0.25">
      <c r="A4359" s="47">
        <v>2010</v>
      </c>
      <c r="C4359" s="12" t="s">
        <v>278</v>
      </c>
      <c r="D4359" s="13">
        <v>17240</v>
      </c>
      <c r="E4359" s="14">
        <v>2.11</v>
      </c>
    </row>
    <row r="4360" spans="1:5" x14ac:dyDescent="0.25">
      <c r="A4360" s="47">
        <v>2010</v>
      </c>
      <c r="C4360" s="12" t="s">
        <v>190</v>
      </c>
      <c r="D4360" s="13">
        <v>1014</v>
      </c>
      <c r="E4360" s="14">
        <v>1.92</v>
      </c>
    </row>
    <row r="4361" spans="1:5" x14ac:dyDescent="0.25">
      <c r="A4361" s="47">
        <v>2010</v>
      </c>
      <c r="C4361" s="12" t="s">
        <v>888</v>
      </c>
      <c r="D4361" s="13">
        <v>2296</v>
      </c>
      <c r="E4361" s="14">
        <v>2.54</v>
      </c>
    </row>
    <row r="4362" spans="1:5" x14ac:dyDescent="0.25">
      <c r="A4362" s="47">
        <v>2010</v>
      </c>
      <c r="C4362" s="12" t="s">
        <v>889</v>
      </c>
      <c r="D4362" s="13">
        <v>1777</v>
      </c>
      <c r="E4362" s="14">
        <v>2.2400000000000002</v>
      </c>
    </row>
    <row r="4363" spans="1:5" x14ac:dyDescent="0.25">
      <c r="A4363" s="47">
        <v>2010</v>
      </c>
      <c r="C4363" s="40" t="s">
        <v>718</v>
      </c>
      <c r="D4363" s="13">
        <v>804</v>
      </c>
      <c r="E4363" s="63">
        <v>1.9</v>
      </c>
    </row>
    <row r="4364" spans="1:5" x14ac:dyDescent="0.25">
      <c r="A4364" s="47">
        <v>2010</v>
      </c>
      <c r="C4364" s="66" t="s">
        <v>953</v>
      </c>
      <c r="D4364" s="13">
        <v>889</v>
      </c>
      <c r="E4364" s="14">
        <v>1.84</v>
      </c>
    </row>
    <row r="4365" spans="1:5" x14ac:dyDescent="0.25">
      <c r="A4365" s="47">
        <v>2010</v>
      </c>
      <c r="C4365" s="12" t="s">
        <v>174</v>
      </c>
      <c r="D4365" s="13">
        <v>885</v>
      </c>
      <c r="E4365" s="14">
        <v>2.06</v>
      </c>
    </row>
    <row r="4366" spans="1:5" x14ac:dyDescent="0.25">
      <c r="A4366" s="47">
        <v>2010</v>
      </c>
      <c r="C4366" s="12" t="s">
        <v>62</v>
      </c>
      <c r="D4366" s="13">
        <v>3860</v>
      </c>
      <c r="E4366" s="14">
        <v>2.3199999999999998</v>
      </c>
    </row>
    <row r="4367" spans="1:5" x14ac:dyDescent="0.25">
      <c r="A4367" s="47">
        <v>2010</v>
      </c>
      <c r="C4367" s="12" t="s">
        <v>206</v>
      </c>
      <c r="D4367" s="13">
        <v>831</v>
      </c>
      <c r="E4367" s="14">
        <v>2.8</v>
      </c>
    </row>
    <row r="4368" spans="1:5" x14ac:dyDescent="0.25">
      <c r="A4368" s="47">
        <v>2010</v>
      </c>
      <c r="C4368" s="12" t="s">
        <v>926</v>
      </c>
      <c r="D4368" s="13">
        <v>2224</v>
      </c>
      <c r="E4368" s="14">
        <v>1.93</v>
      </c>
    </row>
    <row r="4369" spans="1:5" x14ac:dyDescent="0.25">
      <c r="A4369" s="47">
        <v>2010</v>
      </c>
      <c r="C4369" s="12" t="s">
        <v>913</v>
      </c>
      <c r="D4369" s="13">
        <v>1581</v>
      </c>
      <c r="E4369" s="14">
        <v>1.93</v>
      </c>
    </row>
    <row r="4370" spans="1:5" x14ac:dyDescent="0.25">
      <c r="A4370" s="47">
        <v>2010</v>
      </c>
      <c r="C4370" s="12" t="s">
        <v>146</v>
      </c>
      <c r="D4370" s="13">
        <v>8627</v>
      </c>
      <c r="E4370" s="14">
        <v>2.33</v>
      </c>
    </row>
    <row r="4371" spans="1:5" x14ac:dyDescent="0.25">
      <c r="A4371" s="47">
        <v>2010</v>
      </c>
      <c r="C4371" s="12" t="s">
        <v>336</v>
      </c>
      <c r="D4371" s="13">
        <v>1826</v>
      </c>
      <c r="E4371" s="14">
        <v>2.25</v>
      </c>
    </row>
    <row r="4372" spans="1:5" x14ac:dyDescent="0.25">
      <c r="A4372" s="47">
        <v>2010</v>
      </c>
      <c r="C4372" s="12" t="s">
        <v>382</v>
      </c>
      <c r="D4372" s="13">
        <v>1452</v>
      </c>
      <c r="E4372" s="14">
        <v>2.1800000000000002</v>
      </c>
    </row>
    <row r="4373" spans="1:5" x14ac:dyDescent="0.25">
      <c r="A4373" s="47">
        <v>2010</v>
      </c>
      <c r="C4373" s="12" t="s">
        <v>448</v>
      </c>
      <c r="D4373" s="13">
        <v>5240</v>
      </c>
      <c r="E4373" s="14">
        <v>2.72</v>
      </c>
    </row>
    <row r="4374" spans="1:5" x14ac:dyDescent="0.25">
      <c r="A4374" s="47">
        <v>2010</v>
      </c>
      <c r="C4374" s="12" t="s">
        <v>338</v>
      </c>
      <c r="D4374" s="13">
        <v>761</v>
      </c>
      <c r="E4374" s="14">
        <v>1.71</v>
      </c>
    </row>
    <row r="4375" spans="1:5" x14ac:dyDescent="0.25">
      <c r="A4375" s="47">
        <v>2010</v>
      </c>
      <c r="C4375" s="40" t="s">
        <v>706</v>
      </c>
      <c r="D4375" s="13">
        <v>1666</v>
      </c>
      <c r="E4375" s="14">
        <v>2.19</v>
      </c>
    </row>
    <row r="4376" spans="1:5" x14ac:dyDescent="0.25">
      <c r="A4376" s="47">
        <v>2010</v>
      </c>
      <c r="C4376" s="66" t="s">
        <v>963</v>
      </c>
      <c r="D4376" s="13">
        <v>441</v>
      </c>
      <c r="E4376" s="14">
        <v>1.92</v>
      </c>
    </row>
    <row r="4377" spans="1:5" x14ac:dyDescent="0.25">
      <c r="A4377" s="47">
        <v>2010</v>
      </c>
      <c r="C4377" s="12" t="s">
        <v>914</v>
      </c>
      <c r="D4377" s="13">
        <v>3291</v>
      </c>
      <c r="E4377" s="14">
        <v>1.64</v>
      </c>
    </row>
    <row r="4378" spans="1:5" x14ac:dyDescent="0.25">
      <c r="A4378" s="47">
        <v>2010</v>
      </c>
      <c r="C4378" s="12" t="s">
        <v>927</v>
      </c>
      <c r="D4378" s="13">
        <v>6486</v>
      </c>
      <c r="E4378" s="14">
        <v>1.71</v>
      </c>
    </row>
    <row r="4379" spans="1:5" x14ac:dyDescent="0.25">
      <c r="A4379" s="47">
        <v>2010</v>
      </c>
      <c r="C4379" s="12" t="s">
        <v>384</v>
      </c>
      <c r="D4379" s="13">
        <v>1113</v>
      </c>
      <c r="E4379" s="14">
        <v>1.82</v>
      </c>
    </row>
    <row r="4380" spans="1:5" x14ac:dyDescent="0.25">
      <c r="A4380" s="47">
        <v>2010</v>
      </c>
      <c r="C4380" s="12" t="s">
        <v>450</v>
      </c>
      <c r="D4380" s="13">
        <v>4070</v>
      </c>
      <c r="E4380" s="14">
        <v>1.96</v>
      </c>
    </row>
    <row r="4381" spans="1:5" x14ac:dyDescent="0.25">
      <c r="A4381" s="47">
        <v>2010</v>
      </c>
      <c r="C4381" s="12" t="s">
        <v>294</v>
      </c>
      <c r="D4381" s="13">
        <v>909</v>
      </c>
      <c r="E4381" s="14">
        <v>1.96</v>
      </c>
    </row>
    <row r="4382" spans="1:5" x14ac:dyDescent="0.25">
      <c r="A4382" s="47">
        <v>2010</v>
      </c>
      <c r="C4382" s="12" t="s">
        <v>360</v>
      </c>
      <c r="D4382" s="13">
        <v>1264</v>
      </c>
      <c r="E4382" s="14">
        <v>2.14</v>
      </c>
    </row>
    <row r="4383" spans="1:5" x14ac:dyDescent="0.25">
      <c r="A4383" s="47">
        <v>2010</v>
      </c>
      <c r="C4383" s="12" t="s">
        <v>226</v>
      </c>
      <c r="D4383" s="13">
        <v>1224</v>
      </c>
      <c r="E4383" s="14">
        <v>1.67</v>
      </c>
    </row>
    <row r="4384" spans="1:5" x14ac:dyDescent="0.25">
      <c r="A4384" s="47">
        <v>2010</v>
      </c>
      <c r="C4384" s="12" t="s">
        <v>829</v>
      </c>
      <c r="D4384" s="13">
        <v>6103</v>
      </c>
      <c r="E4384" s="14">
        <v>2.1</v>
      </c>
    </row>
    <row r="4385" spans="1:5" x14ac:dyDescent="0.25">
      <c r="A4385" s="47">
        <v>2010</v>
      </c>
      <c r="C4385" s="12" t="s">
        <v>84</v>
      </c>
      <c r="D4385" s="13">
        <v>1245</v>
      </c>
      <c r="E4385" s="14">
        <v>2.36</v>
      </c>
    </row>
    <row r="4386" spans="1:5" x14ac:dyDescent="0.25">
      <c r="A4386" s="47">
        <v>2010</v>
      </c>
      <c r="C4386" s="12" t="s">
        <v>64</v>
      </c>
      <c r="D4386" s="13">
        <v>2571</v>
      </c>
      <c r="E4386" s="14">
        <v>2.29</v>
      </c>
    </row>
    <row r="4387" spans="1:5" x14ac:dyDescent="0.25">
      <c r="A4387" s="47">
        <v>2010</v>
      </c>
      <c r="C4387" s="40" t="s">
        <v>716</v>
      </c>
      <c r="D4387" s="13">
        <v>2280</v>
      </c>
      <c r="E4387" s="14">
        <v>2.14</v>
      </c>
    </row>
    <row r="4388" spans="1:5" x14ac:dyDescent="0.25">
      <c r="A4388" s="47">
        <v>2010</v>
      </c>
      <c r="C4388" s="12" t="s">
        <v>148</v>
      </c>
      <c r="D4388" s="13">
        <v>2744</v>
      </c>
      <c r="E4388" s="14">
        <v>2.2599999999999998</v>
      </c>
    </row>
    <row r="4389" spans="1:5" x14ac:dyDescent="0.25">
      <c r="A4389" s="47">
        <v>2010</v>
      </c>
      <c r="C4389" s="12" t="s">
        <v>322</v>
      </c>
      <c r="D4389" s="13">
        <v>1552</v>
      </c>
      <c r="E4389" s="14">
        <v>1.68</v>
      </c>
    </row>
    <row r="4390" spans="1:5" x14ac:dyDescent="0.25">
      <c r="A4390" s="47">
        <v>2010</v>
      </c>
      <c r="C4390" s="12" t="s">
        <v>819</v>
      </c>
      <c r="D4390" s="13">
        <v>7537</v>
      </c>
      <c r="E4390" s="14">
        <v>1.92</v>
      </c>
    </row>
    <row r="4391" spans="1:5" x14ac:dyDescent="0.25">
      <c r="A4391" s="47">
        <v>2010</v>
      </c>
      <c r="C4391" s="12" t="s">
        <v>412</v>
      </c>
      <c r="D4391" s="13">
        <v>3060</v>
      </c>
      <c r="E4391" s="14">
        <v>1.25</v>
      </c>
    </row>
    <row r="4392" spans="1:5" x14ac:dyDescent="0.25">
      <c r="A4392" s="47">
        <v>2010</v>
      </c>
      <c r="C4392" s="12" t="s">
        <v>248</v>
      </c>
      <c r="D4392" s="13">
        <v>1151</v>
      </c>
      <c r="E4392" s="14">
        <v>1.98</v>
      </c>
    </row>
    <row r="4393" spans="1:5" x14ac:dyDescent="0.25">
      <c r="A4393" s="47">
        <v>2010</v>
      </c>
      <c r="C4393" s="12" t="s">
        <v>548</v>
      </c>
      <c r="D4393" s="13">
        <v>1481</v>
      </c>
      <c r="E4393" s="14">
        <v>1.52</v>
      </c>
    </row>
    <row r="4394" spans="1:5" x14ac:dyDescent="0.25">
      <c r="A4394" s="47">
        <v>2010</v>
      </c>
      <c r="C4394" s="66" t="s">
        <v>972</v>
      </c>
      <c r="D4394" s="13">
        <v>745</v>
      </c>
      <c r="E4394" s="14">
        <v>1.98</v>
      </c>
    </row>
    <row r="4395" spans="1:5" x14ac:dyDescent="0.25">
      <c r="A4395" s="47">
        <v>2010</v>
      </c>
      <c r="C4395" s="40" t="s">
        <v>710</v>
      </c>
      <c r="D4395" s="13">
        <v>4757</v>
      </c>
      <c r="E4395" s="14">
        <v>1.74</v>
      </c>
    </row>
    <row r="4396" spans="1:5" x14ac:dyDescent="0.25">
      <c r="A4396" s="47">
        <v>2010</v>
      </c>
      <c r="C4396" s="12" t="s">
        <v>732</v>
      </c>
      <c r="D4396" s="13">
        <v>1275</v>
      </c>
      <c r="E4396" s="14">
        <v>2.0499999999999998</v>
      </c>
    </row>
    <row r="4397" spans="1:5" x14ac:dyDescent="0.25">
      <c r="A4397" s="47">
        <v>2010</v>
      </c>
      <c r="C4397" s="40" t="s">
        <v>700</v>
      </c>
      <c r="D4397" s="13">
        <v>1963</v>
      </c>
      <c r="E4397" s="14">
        <v>2.02</v>
      </c>
    </row>
    <row r="4398" spans="1:5" x14ac:dyDescent="0.25">
      <c r="A4398" s="47">
        <v>2010</v>
      </c>
      <c r="C4398" s="66" t="s">
        <v>973</v>
      </c>
      <c r="D4398" s="13">
        <v>918</v>
      </c>
      <c r="E4398" s="14">
        <v>1.73</v>
      </c>
    </row>
    <row r="4399" spans="1:5" x14ac:dyDescent="0.25">
      <c r="A4399" s="47">
        <v>2010</v>
      </c>
      <c r="C4399" s="66" t="s">
        <v>954</v>
      </c>
      <c r="D4399" s="13">
        <v>425</v>
      </c>
      <c r="E4399" s="14">
        <v>1.89</v>
      </c>
    </row>
    <row r="4400" spans="1:5" x14ac:dyDescent="0.25">
      <c r="A4400" s="47">
        <v>2010</v>
      </c>
      <c r="C4400" s="12" t="s">
        <v>340</v>
      </c>
      <c r="D4400" s="13">
        <v>879</v>
      </c>
      <c r="E4400" s="14">
        <v>1.98</v>
      </c>
    </row>
    <row r="4401" spans="1:5" ht="15" x14ac:dyDescent="0.25">
      <c r="A4401" s="47">
        <v>2010</v>
      </c>
      <c r="C4401" s="12" t="s">
        <v>1100</v>
      </c>
      <c r="D4401" s="13">
        <v>3176</v>
      </c>
      <c r="E4401" s="14">
        <v>2.06</v>
      </c>
    </row>
    <row r="4402" spans="1:5" x14ac:dyDescent="0.25">
      <c r="A4402" s="47">
        <v>2010</v>
      </c>
      <c r="C4402" s="40" t="s">
        <v>696</v>
      </c>
      <c r="D4402" s="13">
        <v>720</v>
      </c>
      <c r="E4402" s="14">
        <v>1.79</v>
      </c>
    </row>
    <row r="4403" spans="1:5" x14ac:dyDescent="0.25">
      <c r="A4403" s="47">
        <v>2010</v>
      </c>
      <c r="C4403" s="12" t="s">
        <v>192</v>
      </c>
      <c r="D4403" s="13">
        <v>1902</v>
      </c>
      <c r="E4403" s="14">
        <v>1.77</v>
      </c>
    </row>
    <row r="4404" spans="1:5" x14ac:dyDescent="0.25">
      <c r="A4404" s="47">
        <v>2010</v>
      </c>
      <c r="C4404" s="12" t="s">
        <v>342</v>
      </c>
      <c r="D4404" s="13">
        <v>1924</v>
      </c>
      <c r="E4404" s="14">
        <v>1.76</v>
      </c>
    </row>
    <row r="4405" spans="1:5" x14ac:dyDescent="0.25">
      <c r="A4405" s="47">
        <v>2010</v>
      </c>
      <c r="C4405" s="12" t="s">
        <v>668</v>
      </c>
      <c r="D4405" s="13">
        <v>1385</v>
      </c>
      <c r="E4405" s="14">
        <v>1.85</v>
      </c>
    </row>
    <row r="4406" spans="1:5" x14ac:dyDescent="0.25">
      <c r="A4406" s="47">
        <v>2010</v>
      </c>
      <c r="C4406" s="12" t="s">
        <v>572</v>
      </c>
      <c r="D4406" s="13">
        <v>1908</v>
      </c>
      <c r="E4406" s="14">
        <v>2.23</v>
      </c>
    </row>
    <row r="4407" spans="1:5" ht="15" x14ac:dyDescent="0.25">
      <c r="A4407" s="47">
        <v>2010</v>
      </c>
      <c r="C4407" s="12" t="s">
        <v>1101</v>
      </c>
      <c r="D4407" s="13">
        <v>3970</v>
      </c>
      <c r="E4407" s="14">
        <v>2.0499999999999998</v>
      </c>
    </row>
    <row r="4408" spans="1:5" ht="15" x14ac:dyDescent="0.25">
      <c r="A4408" s="47">
        <v>2010</v>
      </c>
      <c r="C4408" s="12" t="s">
        <v>1102</v>
      </c>
      <c r="D4408" s="13">
        <v>3822</v>
      </c>
      <c r="E4408" s="14">
        <v>2.0499999999999998</v>
      </c>
    </row>
    <row r="4409" spans="1:5" x14ac:dyDescent="0.25">
      <c r="A4409" s="47">
        <v>2010</v>
      </c>
      <c r="C4409" s="66" t="s">
        <v>960</v>
      </c>
      <c r="D4409" s="13">
        <v>1343</v>
      </c>
      <c r="E4409" s="14">
        <v>1.9</v>
      </c>
    </row>
    <row r="4410" spans="1:5" x14ac:dyDescent="0.25">
      <c r="A4410" s="47">
        <v>2010</v>
      </c>
      <c r="C4410" s="12" t="s">
        <v>176</v>
      </c>
      <c r="D4410" s="13">
        <v>1241</v>
      </c>
      <c r="E4410" s="14">
        <v>2.13</v>
      </c>
    </row>
    <row r="4411" spans="1:5" x14ac:dyDescent="0.25">
      <c r="A4411" s="47">
        <v>2010</v>
      </c>
      <c r="C4411" s="66" t="s">
        <v>945</v>
      </c>
      <c r="D4411" s="13">
        <v>549</v>
      </c>
      <c r="E4411" s="14">
        <v>1.93</v>
      </c>
    </row>
    <row r="4412" spans="1:5" x14ac:dyDescent="0.25">
      <c r="A4412" s="47">
        <v>2010</v>
      </c>
      <c r="C4412" s="12" t="s">
        <v>612</v>
      </c>
      <c r="D4412" s="13">
        <v>1067</v>
      </c>
      <c r="E4412" s="14">
        <v>1.9</v>
      </c>
    </row>
    <row r="4413" spans="1:5" x14ac:dyDescent="0.25">
      <c r="A4413" s="47">
        <v>2010</v>
      </c>
      <c r="C4413" s="12" t="s">
        <v>798</v>
      </c>
      <c r="D4413" s="13">
        <v>997</v>
      </c>
      <c r="E4413" s="14">
        <v>2.16</v>
      </c>
    </row>
    <row r="4414" spans="1:5" x14ac:dyDescent="0.25">
      <c r="A4414" s="47">
        <v>2010</v>
      </c>
      <c r="C4414" s="12" t="s">
        <v>86</v>
      </c>
      <c r="D4414" s="13">
        <v>1193</v>
      </c>
      <c r="E4414" s="14">
        <v>2.02</v>
      </c>
    </row>
    <row r="4415" spans="1:5" x14ac:dyDescent="0.25">
      <c r="A4415" s="47">
        <v>2010</v>
      </c>
      <c r="C4415" s="12" t="s">
        <v>842</v>
      </c>
      <c r="D4415" s="13">
        <v>389</v>
      </c>
      <c r="E4415" s="14">
        <v>2.0099999999999998</v>
      </c>
    </row>
    <row r="4416" spans="1:5" x14ac:dyDescent="0.25">
      <c r="A4416" s="47">
        <v>2010</v>
      </c>
      <c r="C4416" s="12" t="s">
        <v>344</v>
      </c>
      <c r="D4416" s="13">
        <v>2204</v>
      </c>
      <c r="E4416" s="14">
        <v>1.7</v>
      </c>
    </row>
    <row r="4417" spans="1:5" x14ac:dyDescent="0.25">
      <c r="A4417" s="47">
        <v>2010</v>
      </c>
      <c r="C4417" s="66" t="s">
        <v>957</v>
      </c>
      <c r="D4417" s="13">
        <v>839</v>
      </c>
      <c r="E4417" s="14">
        <v>1.86</v>
      </c>
    </row>
    <row r="4418" spans="1:5" x14ac:dyDescent="0.25">
      <c r="A4418" s="47">
        <v>2010</v>
      </c>
      <c r="C4418" s="40" t="s">
        <v>686</v>
      </c>
      <c r="D4418" s="13">
        <v>1169</v>
      </c>
      <c r="E4418" s="14">
        <v>2.2999999999999998</v>
      </c>
    </row>
    <row r="4419" spans="1:5" x14ac:dyDescent="0.25">
      <c r="A4419" s="47">
        <v>2010</v>
      </c>
      <c r="C4419" s="12" t="s">
        <v>734</v>
      </c>
      <c r="D4419" s="13">
        <v>745</v>
      </c>
      <c r="E4419" s="14">
        <v>2.06</v>
      </c>
    </row>
    <row r="4420" spans="1:5" x14ac:dyDescent="0.25">
      <c r="A4420" s="47">
        <v>2010</v>
      </c>
      <c r="C4420" s="12" t="s">
        <v>778</v>
      </c>
      <c r="D4420" s="13">
        <v>919</v>
      </c>
      <c r="E4420" s="14">
        <v>2.7</v>
      </c>
    </row>
    <row r="4421" spans="1:5" x14ac:dyDescent="0.25">
      <c r="A4421" s="47">
        <v>2010</v>
      </c>
      <c r="C4421" s="12" t="s">
        <v>1093</v>
      </c>
      <c r="D4421" s="13">
        <v>5558</v>
      </c>
      <c r="E4421" s="14">
        <v>2.0099999999999998</v>
      </c>
    </row>
    <row r="4422" spans="1:5" x14ac:dyDescent="0.25">
      <c r="A4422" s="47">
        <v>2010</v>
      </c>
      <c r="C4422" s="12" t="s">
        <v>670</v>
      </c>
      <c r="D4422" s="13">
        <v>727</v>
      </c>
      <c r="E4422" s="14">
        <v>1.94</v>
      </c>
    </row>
    <row r="4423" spans="1:5" ht="15" x14ac:dyDescent="0.25">
      <c r="A4423" s="47">
        <v>2010</v>
      </c>
      <c r="C4423" s="12" t="s">
        <v>1106</v>
      </c>
      <c r="D4423" s="13">
        <v>5846</v>
      </c>
      <c r="E4423" s="14">
        <v>1.88</v>
      </c>
    </row>
    <row r="4424" spans="1:5" x14ac:dyDescent="0.25">
      <c r="A4424" s="47">
        <v>2010</v>
      </c>
      <c r="C4424" s="12" t="s">
        <v>280</v>
      </c>
      <c r="D4424" s="13">
        <v>4726</v>
      </c>
      <c r="E4424" s="14">
        <v>1.99</v>
      </c>
    </row>
    <row r="4425" spans="1:5" x14ac:dyDescent="0.25">
      <c r="A4425" s="47">
        <v>2010</v>
      </c>
      <c r="C4425" s="12" t="s">
        <v>742</v>
      </c>
      <c r="D4425" s="13">
        <v>436</v>
      </c>
      <c r="E4425" s="14">
        <v>1.87</v>
      </c>
    </row>
    <row r="4426" spans="1:5" x14ac:dyDescent="0.25">
      <c r="A4426" s="47">
        <v>2010</v>
      </c>
      <c r="C4426" s="12" t="s">
        <v>614</v>
      </c>
      <c r="D4426" s="13">
        <v>1716</v>
      </c>
      <c r="E4426" s="14">
        <v>2.09</v>
      </c>
    </row>
    <row r="4427" spans="1:5" x14ac:dyDescent="0.25">
      <c r="A4427" s="47">
        <v>2010</v>
      </c>
      <c r="C4427" s="66" t="s">
        <v>958</v>
      </c>
      <c r="D4427" s="13">
        <v>1502</v>
      </c>
      <c r="E4427" s="14">
        <v>2.2000000000000002</v>
      </c>
    </row>
    <row r="4428" spans="1:5" x14ac:dyDescent="0.25">
      <c r="A4428" s="47">
        <v>2010</v>
      </c>
      <c r="C4428" s="12" t="s">
        <v>452</v>
      </c>
      <c r="D4428" s="13">
        <v>5536</v>
      </c>
      <c r="E4428" s="14">
        <v>2.29</v>
      </c>
    </row>
    <row r="4429" spans="1:5" x14ac:dyDescent="0.25">
      <c r="A4429" s="47">
        <v>2010</v>
      </c>
      <c r="C4429" s="12" t="s">
        <v>806</v>
      </c>
      <c r="D4429" s="13">
        <v>5068</v>
      </c>
      <c r="E4429" s="14">
        <v>2.0299999999999998</v>
      </c>
    </row>
    <row r="4430" spans="1:5" x14ac:dyDescent="0.25">
      <c r="A4430" s="47">
        <v>2010</v>
      </c>
      <c r="C4430" s="12" t="s">
        <v>362</v>
      </c>
      <c r="D4430" s="13">
        <v>1972</v>
      </c>
      <c r="E4430" s="14">
        <v>2.25</v>
      </c>
    </row>
    <row r="4431" spans="1:5" x14ac:dyDescent="0.25">
      <c r="A4431" s="47">
        <v>2010</v>
      </c>
      <c r="C4431" s="12" t="s">
        <v>882</v>
      </c>
      <c r="D4431" s="13">
        <v>1357</v>
      </c>
      <c r="E4431" s="14">
        <v>2.2599999999999998</v>
      </c>
    </row>
    <row r="4432" spans="1:5" x14ac:dyDescent="0.25">
      <c r="A4432" s="47">
        <v>2010</v>
      </c>
      <c r="C4432" s="12" t="s">
        <v>550</v>
      </c>
      <c r="D4432" s="13">
        <v>1390</v>
      </c>
      <c r="E4432" s="14">
        <v>2.0099999999999998</v>
      </c>
    </row>
    <row r="4433" spans="1:5" x14ac:dyDescent="0.25">
      <c r="A4433" s="47">
        <v>2010</v>
      </c>
      <c r="C4433" s="12" t="s">
        <v>780</v>
      </c>
      <c r="D4433" s="13">
        <v>798</v>
      </c>
      <c r="E4433" s="14">
        <v>2.0099999999999998</v>
      </c>
    </row>
    <row r="4434" spans="1:5" x14ac:dyDescent="0.25">
      <c r="A4434" s="47">
        <v>2010</v>
      </c>
      <c r="C4434" s="40" t="s">
        <v>688</v>
      </c>
      <c r="D4434" s="13">
        <v>1048</v>
      </c>
      <c r="E4434" s="14">
        <v>2.17</v>
      </c>
    </row>
    <row r="4435" spans="1:5" x14ac:dyDescent="0.25">
      <c r="A4435" s="47">
        <v>2010</v>
      </c>
      <c r="C4435" s="12" t="s">
        <v>899</v>
      </c>
      <c r="D4435" s="13">
        <v>3521</v>
      </c>
      <c r="E4435" s="14">
        <v>1.96</v>
      </c>
    </row>
    <row r="4436" spans="1:5" x14ac:dyDescent="0.25">
      <c r="A4436" s="47">
        <v>2010</v>
      </c>
      <c r="C4436" s="12" t="s">
        <v>813</v>
      </c>
      <c r="D4436" s="13">
        <v>8404</v>
      </c>
      <c r="E4436" s="14">
        <v>2.0099999999999998</v>
      </c>
    </row>
    <row r="4437" spans="1:5" x14ac:dyDescent="0.25">
      <c r="A4437" s="47">
        <v>2010</v>
      </c>
      <c r="C4437" s="12" t="s">
        <v>178</v>
      </c>
      <c r="D4437" s="13">
        <v>557</v>
      </c>
      <c r="E4437" s="14">
        <v>1.95</v>
      </c>
    </row>
    <row r="4438" spans="1:5" ht="15" x14ac:dyDescent="0.25">
      <c r="A4438" s="47">
        <v>2010</v>
      </c>
      <c r="C4438" s="66" t="s">
        <v>1097</v>
      </c>
      <c r="D4438" s="13">
        <v>1108</v>
      </c>
      <c r="E4438" s="14">
        <v>2.12</v>
      </c>
    </row>
    <row r="4439" spans="1:5" x14ac:dyDescent="0.25">
      <c r="A4439" s="47">
        <v>2010</v>
      </c>
      <c r="C4439" s="12" t="s">
        <v>838</v>
      </c>
      <c r="D4439" s="13">
        <v>7372</v>
      </c>
      <c r="E4439" s="14">
        <v>1.97</v>
      </c>
    </row>
    <row r="4440" spans="1:5" x14ac:dyDescent="0.25">
      <c r="A4440" s="47">
        <v>2010</v>
      </c>
      <c r="C4440" s="12" t="s">
        <v>138</v>
      </c>
      <c r="D4440" s="13">
        <v>3798</v>
      </c>
      <c r="E4440" s="14">
        <v>2.2200000000000002</v>
      </c>
    </row>
    <row r="4441" spans="1:5" x14ac:dyDescent="0.25">
      <c r="A4441" s="47">
        <v>2010</v>
      </c>
      <c r="C4441" s="12" t="s">
        <v>840</v>
      </c>
      <c r="D4441" s="13">
        <v>3664</v>
      </c>
      <c r="E4441" s="14">
        <v>2.31</v>
      </c>
    </row>
    <row r="4442" spans="1:5" x14ac:dyDescent="0.25">
      <c r="A4442" s="47">
        <v>2010</v>
      </c>
      <c r="C4442" s="12" t="s">
        <v>552</v>
      </c>
      <c r="D4442" s="13">
        <v>1241</v>
      </c>
      <c r="E4442" s="14">
        <v>2.31</v>
      </c>
    </row>
    <row r="4443" spans="1:5" x14ac:dyDescent="0.25">
      <c r="A4443" s="47">
        <v>2010</v>
      </c>
      <c r="C4443" s="12" t="s">
        <v>879</v>
      </c>
      <c r="D4443" s="13">
        <v>3779</v>
      </c>
      <c r="E4443" s="14">
        <v>2.08</v>
      </c>
    </row>
    <row r="4444" spans="1:5" x14ac:dyDescent="0.25">
      <c r="A4444" s="47">
        <v>2010</v>
      </c>
      <c r="C4444" s="66" t="s">
        <v>946</v>
      </c>
      <c r="D4444" s="13">
        <v>940</v>
      </c>
      <c r="E4444" s="14">
        <v>1.45</v>
      </c>
    </row>
    <row r="4445" spans="1:5" x14ac:dyDescent="0.25">
      <c r="A4445" s="47">
        <v>2010</v>
      </c>
      <c r="C4445" s="12" t="s">
        <v>454</v>
      </c>
      <c r="D4445" s="13">
        <v>5861</v>
      </c>
      <c r="E4445" s="14">
        <v>2.2599999999999998</v>
      </c>
    </row>
    <row r="4446" spans="1:5" x14ac:dyDescent="0.25">
      <c r="A4446" s="47">
        <v>2010</v>
      </c>
      <c r="C4446" s="66" t="s">
        <v>947</v>
      </c>
      <c r="D4446" s="13">
        <v>1247</v>
      </c>
      <c r="E4446" s="14">
        <v>2.1</v>
      </c>
    </row>
    <row r="4447" spans="1:5" x14ac:dyDescent="0.25">
      <c r="A4447" s="47">
        <v>2010</v>
      </c>
      <c r="C4447" s="12" t="s">
        <v>758</v>
      </c>
      <c r="D4447" s="13">
        <v>73001</v>
      </c>
      <c r="E4447" s="14">
        <v>2.0299999999999998</v>
      </c>
    </row>
    <row r="4448" spans="1:5" x14ac:dyDescent="0.25">
      <c r="A4448" s="47">
        <v>2010</v>
      </c>
      <c r="C4448" s="12" t="s">
        <v>324</v>
      </c>
      <c r="D4448" s="13">
        <v>1091</v>
      </c>
      <c r="E4448" s="14">
        <v>2.16</v>
      </c>
    </row>
    <row r="4449" spans="1:5" x14ac:dyDescent="0.25">
      <c r="A4449" s="47">
        <v>2010</v>
      </c>
      <c r="C4449" s="12" t="s">
        <v>650</v>
      </c>
      <c r="D4449" s="13">
        <v>1084</v>
      </c>
      <c r="E4449" s="14">
        <v>2.1</v>
      </c>
    </row>
    <row r="4450" spans="1:5" x14ac:dyDescent="0.25">
      <c r="A4450" s="47">
        <v>2010</v>
      </c>
      <c r="C4450" s="12" t="s">
        <v>844</v>
      </c>
      <c r="D4450" s="13">
        <v>652</v>
      </c>
      <c r="E4450" s="14">
        <v>1.99</v>
      </c>
    </row>
    <row r="4451" spans="1:5" x14ac:dyDescent="0.25">
      <c r="A4451" s="47">
        <v>2010</v>
      </c>
      <c r="C4451" s="12" t="s">
        <v>524</v>
      </c>
      <c r="D4451" s="13">
        <v>1167</v>
      </c>
      <c r="E4451" s="14">
        <v>2.2200000000000002</v>
      </c>
    </row>
    <row r="4452" spans="1:5" x14ac:dyDescent="0.25">
      <c r="A4452" s="47">
        <v>2010</v>
      </c>
      <c r="C4452" s="12" t="s">
        <v>376</v>
      </c>
      <c r="D4452" s="13">
        <v>1681</v>
      </c>
      <c r="E4452" s="14">
        <v>1.89</v>
      </c>
    </row>
    <row r="4453" spans="1:5" x14ac:dyDescent="0.25">
      <c r="A4453" s="47">
        <v>2010</v>
      </c>
      <c r="C4453" s="12" t="s">
        <v>208</v>
      </c>
      <c r="D4453" s="13">
        <v>1399</v>
      </c>
      <c r="E4453" s="14">
        <v>2.27</v>
      </c>
    </row>
    <row r="4454" spans="1:5" x14ac:dyDescent="0.25">
      <c r="A4454" s="47">
        <v>2010</v>
      </c>
      <c r="C4454" s="12" t="s">
        <v>156</v>
      </c>
      <c r="D4454" s="13">
        <v>55232</v>
      </c>
      <c r="E4454" s="14">
        <v>1.97</v>
      </c>
    </row>
    <row r="4455" spans="1:5" x14ac:dyDescent="0.25">
      <c r="A4455" s="47">
        <v>2010</v>
      </c>
      <c r="C4455" s="12" t="s">
        <v>782</v>
      </c>
      <c r="D4455" s="13">
        <v>1017</v>
      </c>
      <c r="E4455" s="14">
        <v>2.31</v>
      </c>
    </row>
    <row r="4456" spans="1:5" x14ac:dyDescent="0.25">
      <c r="A4456" s="47">
        <v>2010</v>
      </c>
      <c r="C4456" s="12" t="s">
        <v>894</v>
      </c>
      <c r="D4456" s="13">
        <v>3097</v>
      </c>
      <c r="E4456" s="14">
        <v>1.9</v>
      </c>
    </row>
    <row r="4457" spans="1:5" x14ac:dyDescent="0.25">
      <c r="A4457" s="47">
        <v>2010</v>
      </c>
      <c r="C4457" s="12" t="s">
        <v>250</v>
      </c>
      <c r="D4457" s="13">
        <v>1438</v>
      </c>
      <c r="E4457" s="14">
        <v>2.4</v>
      </c>
    </row>
    <row r="4458" spans="1:5" x14ac:dyDescent="0.25">
      <c r="A4458" s="47">
        <v>2010</v>
      </c>
      <c r="C4458" s="12" t="s">
        <v>830</v>
      </c>
      <c r="D4458" s="13">
        <v>5364</v>
      </c>
      <c r="E4458" s="14">
        <v>2.17</v>
      </c>
    </row>
    <row r="4459" spans="1:5" x14ac:dyDescent="0.25">
      <c r="A4459" s="47">
        <v>2010</v>
      </c>
      <c r="C4459" s="12" t="s">
        <v>510</v>
      </c>
      <c r="D4459" s="13">
        <v>1163</v>
      </c>
      <c r="E4459" s="14">
        <v>2</v>
      </c>
    </row>
    <row r="4460" spans="1:5" x14ac:dyDescent="0.25">
      <c r="A4460" s="47">
        <v>2010</v>
      </c>
      <c r="C4460" s="12" t="s">
        <v>526</v>
      </c>
      <c r="D4460" s="13">
        <v>1474</v>
      </c>
      <c r="E4460" s="14">
        <v>1.94</v>
      </c>
    </row>
    <row r="4461" spans="1:5" x14ac:dyDescent="0.25">
      <c r="A4461" s="47">
        <v>2010</v>
      </c>
      <c r="C4461" s="12" t="s">
        <v>736</v>
      </c>
      <c r="D4461" s="13">
        <v>452</v>
      </c>
      <c r="E4461" s="14">
        <v>2.04</v>
      </c>
    </row>
    <row r="4462" spans="1:5" x14ac:dyDescent="0.25">
      <c r="A4462" s="47">
        <v>2010</v>
      </c>
      <c r="C4462" s="66" t="s">
        <v>961</v>
      </c>
      <c r="D4462" s="13">
        <v>962</v>
      </c>
      <c r="E4462" s="14">
        <v>2.12</v>
      </c>
    </row>
    <row r="4463" spans="1:5" x14ac:dyDescent="0.25">
      <c r="A4463" s="47">
        <v>2010</v>
      </c>
      <c r="C4463" s="12" t="s">
        <v>584</v>
      </c>
      <c r="D4463" s="13">
        <v>1890</v>
      </c>
      <c r="E4463" s="14">
        <v>2.23</v>
      </c>
    </row>
    <row r="4464" spans="1:5" x14ac:dyDescent="0.25">
      <c r="A4464" s="47">
        <v>2010</v>
      </c>
      <c r="C4464" s="12" t="s">
        <v>456</v>
      </c>
      <c r="D4464" s="13">
        <v>5122</v>
      </c>
      <c r="E4464" s="14">
        <v>2.4</v>
      </c>
    </row>
    <row r="4465" spans="1:5" x14ac:dyDescent="0.25">
      <c r="A4465" s="47">
        <v>2010</v>
      </c>
      <c r="C4465" s="12" t="s">
        <v>12</v>
      </c>
      <c r="D4465" s="13">
        <v>687007</v>
      </c>
      <c r="E4465" s="14">
        <v>2</v>
      </c>
    </row>
    <row r="4466" spans="1:5" x14ac:dyDescent="0.25">
      <c r="A4466" s="47">
        <v>2010</v>
      </c>
      <c r="C4466" s="12" t="s">
        <v>858</v>
      </c>
      <c r="D4466" s="13">
        <v>723165</v>
      </c>
      <c r="E4466" s="14">
        <v>2</v>
      </c>
    </row>
    <row r="4467" spans="1:5" x14ac:dyDescent="0.25">
      <c r="A4467" s="47">
        <v>2010</v>
      </c>
      <c r="C4467" s="12" t="s">
        <v>346</v>
      </c>
      <c r="D4467" s="13">
        <v>1519</v>
      </c>
      <c r="E4467" s="14">
        <v>2.0099999999999998</v>
      </c>
    </row>
    <row r="4468" spans="1:5" x14ac:dyDescent="0.25">
      <c r="A4468" s="47">
        <v>2010</v>
      </c>
      <c r="C4468" s="12" t="s">
        <v>586</v>
      </c>
      <c r="D4468" s="13">
        <v>918</v>
      </c>
      <c r="E4468" s="14">
        <v>1.93</v>
      </c>
    </row>
    <row r="4469" spans="1:5" x14ac:dyDescent="0.25">
      <c r="A4469" s="47">
        <v>2010</v>
      </c>
      <c r="C4469" s="12" t="s">
        <v>180</v>
      </c>
      <c r="D4469" s="13">
        <v>1316</v>
      </c>
      <c r="E4469" s="14">
        <v>1.94</v>
      </c>
    </row>
    <row r="4470" spans="1:5" x14ac:dyDescent="0.25">
      <c r="A4470" s="47">
        <v>2010</v>
      </c>
      <c r="C4470" s="12" t="s">
        <v>820</v>
      </c>
      <c r="D4470" s="13">
        <v>16483</v>
      </c>
      <c r="E4470" s="14">
        <v>1.96</v>
      </c>
    </row>
    <row r="4471" spans="1:5" x14ac:dyDescent="0.25">
      <c r="A4471" s="47">
        <v>2010</v>
      </c>
      <c r="C4471" s="12" t="s">
        <v>652</v>
      </c>
      <c r="D4471" s="13">
        <v>1420</v>
      </c>
      <c r="E4471" s="14">
        <v>1.56</v>
      </c>
    </row>
    <row r="4472" spans="1:5" x14ac:dyDescent="0.25">
      <c r="A4472" s="47">
        <v>2010</v>
      </c>
      <c r="C4472" s="12" t="s">
        <v>528</v>
      </c>
      <c r="D4472" s="13">
        <v>1076</v>
      </c>
      <c r="E4472" s="14">
        <v>1.94</v>
      </c>
    </row>
    <row r="4473" spans="1:5" x14ac:dyDescent="0.25">
      <c r="A4473" s="47">
        <v>2010</v>
      </c>
      <c r="C4473" s="12" t="s">
        <v>326</v>
      </c>
      <c r="D4473" s="13">
        <v>1127</v>
      </c>
      <c r="E4473" s="14">
        <v>2.4</v>
      </c>
    </row>
    <row r="4474" spans="1:5" x14ac:dyDescent="0.25">
      <c r="A4474" s="47">
        <v>2010</v>
      </c>
      <c r="C4474" s="40" t="s">
        <v>690</v>
      </c>
      <c r="D4474" s="13">
        <v>1808</v>
      </c>
      <c r="E4474" s="14">
        <v>2.17</v>
      </c>
    </row>
    <row r="4475" spans="1:5" x14ac:dyDescent="0.25">
      <c r="A4475" s="47">
        <v>2010</v>
      </c>
      <c r="C4475" s="12" t="s">
        <v>822</v>
      </c>
      <c r="D4475" s="13">
        <v>932</v>
      </c>
      <c r="E4475" s="14">
        <v>2.15</v>
      </c>
    </row>
    <row r="4476" spans="1:5" x14ac:dyDescent="0.25">
      <c r="A4476" s="47">
        <v>2010</v>
      </c>
      <c r="C4476" s="12" t="s">
        <v>672</v>
      </c>
      <c r="D4476" s="13">
        <v>843</v>
      </c>
      <c r="E4476" s="14">
        <v>2.11</v>
      </c>
    </row>
    <row r="4477" spans="1:5" x14ac:dyDescent="0.25">
      <c r="A4477" s="47">
        <v>2010</v>
      </c>
      <c r="C4477" s="66" t="s">
        <v>968</v>
      </c>
      <c r="D4477" s="13"/>
      <c r="E4477" s="14"/>
    </row>
    <row r="4478" spans="1:5" x14ac:dyDescent="0.25">
      <c r="A4478" s="47">
        <v>2010</v>
      </c>
      <c r="C4478" s="66" t="s">
        <v>944</v>
      </c>
      <c r="D4478" s="13"/>
      <c r="E4478" s="14"/>
    </row>
    <row r="4479" spans="1:5" x14ac:dyDescent="0.25">
      <c r="A4479" s="47">
        <v>2010</v>
      </c>
      <c r="C4479" s="66" t="s">
        <v>944</v>
      </c>
      <c r="D4479" s="13"/>
      <c r="E4479" s="14"/>
    </row>
    <row r="4480" spans="1:5" x14ac:dyDescent="0.25">
      <c r="A4480" s="47">
        <v>2010</v>
      </c>
      <c r="C4480" s="66" t="s">
        <v>944</v>
      </c>
      <c r="D4480" s="13"/>
      <c r="E4480" s="14"/>
    </row>
    <row r="4481" spans="1:5" x14ac:dyDescent="0.25">
      <c r="A4481" s="47">
        <v>2010</v>
      </c>
      <c r="C4481" s="66" t="s">
        <v>944</v>
      </c>
      <c r="D4481" s="13"/>
      <c r="E4481" s="14"/>
    </row>
    <row r="4482" spans="1:5" x14ac:dyDescent="0.25">
      <c r="A4482" s="47">
        <v>2010</v>
      </c>
      <c r="C4482" s="66" t="s">
        <v>944</v>
      </c>
      <c r="D4482" s="13"/>
      <c r="E4482" s="14"/>
    </row>
    <row r="4483" spans="1:5" x14ac:dyDescent="0.25">
      <c r="A4483" s="47">
        <v>2010</v>
      </c>
      <c r="C4483" s="66" t="s">
        <v>944</v>
      </c>
      <c r="D4483" s="13"/>
      <c r="E4483" s="14"/>
    </row>
    <row r="4484" spans="1:5" x14ac:dyDescent="0.25">
      <c r="A4484" s="47">
        <v>2010</v>
      </c>
      <c r="C4484" s="66" t="s">
        <v>944</v>
      </c>
      <c r="D4484" s="13"/>
      <c r="E4484" s="14"/>
    </row>
    <row r="4485" spans="1:5" x14ac:dyDescent="0.25">
      <c r="A4485" s="47">
        <v>2010</v>
      </c>
      <c r="C4485" s="66" t="s">
        <v>944</v>
      </c>
      <c r="D4485" s="13"/>
      <c r="E4485" s="14"/>
    </row>
    <row r="4486" spans="1:5" x14ac:dyDescent="0.25">
      <c r="A4486" s="47">
        <v>2010</v>
      </c>
      <c r="C4486" s="12" t="s">
        <v>88</v>
      </c>
      <c r="D4486" s="13">
        <v>679</v>
      </c>
      <c r="E4486" s="14">
        <v>1.99</v>
      </c>
    </row>
    <row r="4487" spans="1:5" x14ac:dyDescent="0.25">
      <c r="A4487" s="47">
        <v>2010</v>
      </c>
      <c r="C4487" s="12" t="s">
        <v>32</v>
      </c>
      <c r="D4487" s="13">
        <v>2400</v>
      </c>
      <c r="E4487" s="14">
        <v>2</v>
      </c>
    </row>
    <row r="4488" spans="1:5" x14ac:dyDescent="0.25">
      <c r="A4488" s="47">
        <v>2010</v>
      </c>
      <c r="C4488" s="12" t="s">
        <v>228</v>
      </c>
      <c r="D4488" s="13">
        <v>1278</v>
      </c>
      <c r="E4488" s="14">
        <v>1.9</v>
      </c>
    </row>
    <row r="4489" spans="1:5" x14ac:dyDescent="0.25">
      <c r="A4489" s="47">
        <v>2010</v>
      </c>
      <c r="C4489" s="12" t="s">
        <v>674</v>
      </c>
      <c r="D4489" s="13">
        <v>1789</v>
      </c>
      <c r="E4489" s="14">
        <v>2.29</v>
      </c>
    </row>
    <row r="4490" spans="1:5" x14ac:dyDescent="0.25">
      <c r="A4490" s="47">
        <v>2010</v>
      </c>
      <c r="C4490" s="12" t="s">
        <v>853</v>
      </c>
      <c r="D4490" s="13">
        <v>6875</v>
      </c>
      <c r="E4490" s="14">
        <v>2.09</v>
      </c>
    </row>
    <row r="4491" spans="1:5" x14ac:dyDescent="0.25">
      <c r="A4491" s="47">
        <v>2010</v>
      </c>
      <c r="C4491" s="12" t="s">
        <v>530</v>
      </c>
      <c r="D4491" s="13">
        <v>1052</v>
      </c>
      <c r="E4491" s="14">
        <v>2.13</v>
      </c>
    </row>
    <row r="4492" spans="1:5" x14ac:dyDescent="0.25">
      <c r="A4492" s="47">
        <v>2010</v>
      </c>
      <c r="C4492" s="12" t="s">
        <v>554</v>
      </c>
      <c r="D4492" s="13">
        <v>1302</v>
      </c>
      <c r="E4492" s="14">
        <v>2.0699999999999998</v>
      </c>
    </row>
    <row r="4493" spans="1:5" x14ac:dyDescent="0.25">
      <c r="A4493" s="47">
        <v>2010</v>
      </c>
      <c r="C4493" s="12" t="s">
        <v>386</v>
      </c>
      <c r="D4493" s="13">
        <v>1178</v>
      </c>
      <c r="E4493" s="14">
        <v>2.17</v>
      </c>
    </row>
    <row r="4494" spans="1:5" x14ac:dyDescent="0.25">
      <c r="A4494" s="47">
        <v>2010</v>
      </c>
      <c r="C4494" s="12" t="s">
        <v>807</v>
      </c>
      <c r="D4494" s="13">
        <v>37876</v>
      </c>
      <c r="E4494" s="14">
        <v>2.06</v>
      </c>
    </row>
    <row r="4495" spans="1:5" x14ac:dyDescent="0.25">
      <c r="A4495" s="47">
        <v>2010</v>
      </c>
      <c r="C4495" s="12" t="s">
        <v>458</v>
      </c>
      <c r="D4495" s="13">
        <v>4674</v>
      </c>
      <c r="E4495" s="14">
        <v>2.42</v>
      </c>
    </row>
    <row r="4496" spans="1:5" x14ac:dyDescent="0.25">
      <c r="A4496" s="47">
        <v>2010</v>
      </c>
      <c r="C4496" s="12" t="s">
        <v>588</v>
      </c>
      <c r="D4496" s="13">
        <v>1578</v>
      </c>
      <c r="E4496" s="14">
        <v>1.71</v>
      </c>
    </row>
    <row r="4497" spans="1:5" x14ac:dyDescent="0.25">
      <c r="A4497" s="47">
        <v>2010</v>
      </c>
      <c r="C4497" s="40" t="s">
        <v>684</v>
      </c>
      <c r="D4497" s="13">
        <v>1270</v>
      </c>
      <c r="E4497" s="14">
        <v>1.86</v>
      </c>
    </row>
    <row r="4498" spans="1:5" x14ac:dyDescent="0.25">
      <c r="A4498" s="47">
        <v>2010</v>
      </c>
      <c r="C4498" s="12" t="s">
        <v>942</v>
      </c>
      <c r="D4498" s="13">
        <v>4677</v>
      </c>
      <c r="E4498" s="14">
        <v>2.12</v>
      </c>
    </row>
    <row r="4499" spans="1:5" x14ac:dyDescent="0.25">
      <c r="A4499" s="47">
        <v>2010</v>
      </c>
      <c r="C4499" s="12" t="s">
        <v>892</v>
      </c>
      <c r="D4499" s="13">
        <v>1667</v>
      </c>
      <c r="E4499" s="14">
        <v>2.1800000000000002</v>
      </c>
    </row>
    <row r="4500" spans="1:5" x14ac:dyDescent="0.25">
      <c r="A4500" s="47">
        <v>2010</v>
      </c>
      <c r="C4500" s="12" t="s">
        <v>744</v>
      </c>
      <c r="D4500" s="13">
        <v>799</v>
      </c>
      <c r="E4500" s="14">
        <v>2.0699999999999998</v>
      </c>
    </row>
    <row r="4501" spans="1:5" x14ac:dyDescent="0.25">
      <c r="A4501" s="47">
        <v>2010</v>
      </c>
      <c r="C4501" s="12" t="s">
        <v>418</v>
      </c>
      <c r="D4501" s="13">
        <v>2773</v>
      </c>
      <c r="E4501" s="14">
        <v>1.74</v>
      </c>
    </row>
    <row r="4502" spans="1:5" x14ac:dyDescent="0.25">
      <c r="A4502" s="47">
        <v>2010</v>
      </c>
      <c r="C4502" s="12" t="s">
        <v>831</v>
      </c>
      <c r="D4502" s="13">
        <v>14972</v>
      </c>
      <c r="E4502" s="14">
        <v>2.06</v>
      </c>
    </row>
    <row r="4503" spans="1:5" x14ac:dyDescent="0.25">
      <c r="A4503" s="47">
        <v>2010</v>
      </c>
      <c r="C4503" s="12" t="s">
        <v>194</v>
      </c>
      <c r="D4503" s="13">
        <v>845</v>
      </c>
      <c r="E4503" s="14">
        <v>2.11</v>
      </c>
    </row>
    <row r="4504" spans="1:5" x14ac:dyDescent="0.25">
      <c r="A4504" s="47">
        <v>2010</v>
      </c>
      <c r="C4504" s="12" t="s">
        <v>420</v>
      </c>
      <c r="D4504" s="13">
        <v>4456</v>
      </c>
      <c r="E4504" s="14">
        <v>2.35</v>
      </c>
    </row>
    <row r="4505" spans="1:5" x14ac:dyDescent="0.25">
      <c r="A4505" s="47">
        <v>2010</v>
      </c>
      <c r="C4505" s="12" t="s">
        <v>348</v>
      </c>
      <c r="D4505" s="13">
        <v>1262</v>
      </c>
      <c r="E4505" s="14">
        <v>2.12</v>
      </c>
    </row>
    <row r="4506" spans="1:5" x14ac:dyDescent="0.25">
      <c r="A4506" s="47">
        <v>2010</v>
      </c>
      <c r="C4506" s="12" t="s">
        <v>746</v>
      </c>
      <c r="D4506" s="13">
        <v>1614</v>
      </c>
      <c r="E4506" s="14">
        <v>1.94</v>
      </c>
    </row>
    <row r="4507" spans="1:5" x14ac:dyDescent="0.25">
      <c r="A4507" s="47">
        <v>2010</v>
      </c>
      <c r="C4507" s="12" t="s">
        <v>460</v>
      </c>
      <c r="D4507" s="13">
        <v>3503</v>
      </c>
      <c r="E4507" s="14">
        <v>2.06</v>
      </c>
    </row>
    <row r="4508" spans="1:5" x14ac:dyDescent="0.25">
      <c r="A4508" s="47">
        <v>2010</v>
      </c>
      <c r="C4508" s="12" t="s">
        <v>532</v>
      </c>
      <c r="D4508" s="13">
        <v>1090</v>
      </c>
      <c r="E4508" s="14">
        <v>2.04</v>
      </c>
    </row>
    <row r="4509" spans="1:5" x14ac:dyDescent="0.25">
      <c r="A4509" s="47">
        <v>2010</v>
      </c>
      <c r="C4509" s="12" t="s">
        <v>883</v>
      </c>
      <c r="D4509" s="13">
        <v>1134</v>
      </c>
      <c r="E4509" s="14">
        <v>2.0099999999999998</v>
      </c>
    </row>
    <row r="4510" spans="1:5" x14ac:dyDescent="0.25">
      <c r="A4510" s="47">
        <v>2010</v>
      </c>
      <c r="C4510" s="12" t="s">
        <v>512</v>
      </c>
      <c r="D4510" s="13">
        <v>1147</v>
      </c>
      <c r="E4510" s="14">
        <v>2.2000000000000002</v>
      </c>
    </row>
    <row r="4511" spans="1:5" x14ac:dyDescent="0.25">
      <c r="A4511" s="47">
        <v>2010</v>
      </c>
      <c r="C4511" s="12" t="s">
        <v>534</v>
      </c>
      <c r="D4511" s="13">
        <v>1322</v>
      </c>
      <c r="E4511" s="14">
        <v>2.16</v>
      </c>
    </row>
    <row r="4512" spans="1:5" x14ac:dyDescent="0.25">
      <c r="A4512" s="47">
        <v>2010</v>
      </c>
      <c r="C4512" s="12" t="s">
        <v>462</v>
      </c>
      <c r="D4512" s="13">
        <v>2817</v>
      </c>
      <c r="E4512" s="14">
        <v>1.91</v>
      </c>
    </row>
    <row r="4513" spans="1:5" x14ac:dyDescent="0.25">
      <c r="A4513" s="47">
        <v>2010</v>
      </c>
      <c r="C4513" s="12" t="s">
        <v>903</v>
      </c>
      <c r="D4513" s="13">
        <v>1911</v>
      </c>
      <c r="E4513" s="14">
        <v>2.2599999999999998</v>
      </c>
    </row>
    <row r="4514" spans="1:5" x14ac:dyDescent="0.25">
      <c r="A4514" s="47">
        <v>2010</v>
      </c>
      <c r="C4514" s="12" t="s">
        <v>358</v>
      </c>
      <c r="D4514" s="13">
        <v>14969</v>
      </c>
      <c r="E4514" s="14">
        <v>2.04</v>
      </c>
    </row>
    <row r="4515" spans="1:5" x14ac:dyDescent="0.25">
      <c r="A4515" s="47">
        <v>2010</v>
      </c>
      <c r="C4515" s="12" t="s">
        <v>364</v>
      </c>
      <c r="D4515" s="13">
        <v>1313</v>
      </c>
      <c r="E4515" s="14">
        <v>1.97</v>
      </c>
    </row>
    <row r="4516" spans="1:5" x14ac:dyDescent="0.25">
      <c r="A4516" s="47">
        <v>2010</v>
      </c>
      <c r="C4516" s="12" t="s">
        <v>182</v>
      </c>
      <c r="D4516" s="13">
        <v>979</v>
      </c>
      <c r="E4516" s="14">
        <v>1.96</v>
      </c>
    </row>
    <row r="4517" spans="1:5" x14ac:dyDescent="0.25">
      <c r="A4517" s="47">
        <v>2010</v>
      </c>
      <c r="C4517" s="12" t="s">
        <v>464</v>
      </c>
      <c r="D4517" s="13">
        <v>4192</v>
      </c>
      <c r="E4517" s="14">
        <v>2.0499999999999998</v>
      </c>
    </row>
    <row r="4518" spans="1:5" x14ac:dyDescent="0.25">
      <c r="A4518" s="47">
        <v>2010</v>
      </c>
      <c r="C4518" s="12" t="s">
        <v>196</v>
      </c>
      <c r="D4518" s="13">
        <v>1119</v>
      </c>
      <c r="E4518" s="14">
        <v>1.88</v>
      </c>
    </row>
    <row r="4519" spans="1:5" x14ac:dyDescent="0.25">
      <c r="A4519" s="47">
        <v>2010</v>
      </c>
      <c r="C4519" s="12" t="s">
        <v>616</v>
      </c>
      <c r="D4519" s="13">
        <v>1313</v>
      </c>
      <c r="E4519" s="14">
        <v>2.0299999999999998</v>
      </c>
    </row>
    <row r="4520" spans="1:5" x14ac:dyDescent="0.25">
      <c r="A4520" s="47">
        <v>2010</v>
      </c>
      <c r="C4520" s="12" t="s">
        <v>466</v>
      </c>
      <c r="D4520" s="13">
        <v>4433</v>
      </c>
      <c r="E4520" s="14">
        <v>2.21</v>
      </c>
    </row>
    <row r="4521" spans="1:5" x14ac:dyDescent="0.25">
      <c r="A4521" s="47">
        <v>2010</v>
      </c>
      <c r="C4521" s="12" t="s">
        <v>328</v>
      </c>
      <c r="D4521" s="13">
        <v>2018</v>
      </c>
      <c r="E4521" s="14">
        <v>2.15</v>
      </c>
    </row>
    <row r="4522" spans="1:5" x14ac:dyDescent="0.25">
      <c r="A4522" s="47">
        <v>2010</v>
      </c>
      <c r="C4522" s="12" t="s">
        <v>90</v>
      </c>
      <c r="D4522" s="13">
        <v>1140</v>
      </c>
      <c r="E4522" s="14">
        <v>2.31</v>
      </c>
    </row>
    <row r="4523" spans="1:5" x14ac:dyDescent="0.25">
      <c r="A4523" s="47">
        <v>2010</v>
      </c>
      <c r="C4523" s="12" t="s">
        <v>410</v>
      </c>
      <c r="D4523" s="13">
        <v>54613</v>
      </c>
      <c r="E4523" s="14">
        <v>1.82</v>
      </c>
    </row>
    <row r="4524" spans="1:5" x14ac:dyDescent="0.25">
      <c r="A4524" s="47">
        <v>2010</v>
      </c>
      <c r="C4524" s="12" t="s">
        <v>400</v>
      </c>
      <c r="D4524" s="13">
        <v>2016</v>
      </c>
      <c r="E4524" s="14">
        <v>2.08</v>
      </c>
    </row>
    <row r="4525" spans="1:5" x14ac:dyDescent="0.25">
      <c r="A4525" s="47">
        <v>2010</v>
      </c>
      <c r="C4525" s="40" t="s">
        <v>986</v>
      </c>
      <c r="D4525" s="13">
        <v>828</v>
      </c>
      <c r="E4525" s="14">
        <v>2.34</v>
      </c>
    </row>
    <row r="4526" spans="1:5" x14ac:dyDescent="0.25">
      <c r="A4526" s="47">
        <v>2010</v>
      </c>
      <c r="C4526" s="12" t="s">
        <v>915</v>
      </c>
      <c r="D4526" s="13">
        <v>1318</v>
      </c>
      <c r="E4526" s="14">
        <v>2</v>
      </c>
    </row>
    <row r="4527" spans="1:5" x14ac:dyDescent="0.25">
      <c r="A4527" s="47">
        <v>2010</v>
      </c>
      <c r="C4527" s="12" t="s">
        <v>422</v>
      </c>
      <c r="D4527" s="13">
        <v>2952</v>
      </c>
      <c r="E4527" s="14">
        <v>1.53</v>
      </c>
    </row>
    <row r="4528" spans="1:5" x14ac:dyDescent="0.25">
      <c r="A4528" s="47">
        <v>2010</v>
      </c>
      <c r="C4528" s="66" t="s">
        <v>977</v>
      </c>
      <c r="D4528" s="13">
        <v>953</v>
      </c>
      <c r="E4528" s="14">
        <v>2.69</v>
      </c>
    </row>
    <row r="4529" spans="1:5" x14ac:dyDescent="0.25">
      <c r="A4529" s="47">
        <v>2010</v>
      </c>
      <c r="C4529" s="12" t="s">
        <v>424</v>
      </c>
      <c r="D4529" s="13">
        <v>2221</v>
      </c>
      <c r="E4529" s="14">
        <v>1.55</v>
      </c>
    </row>
    <row r="4530" spans="1:5" x14ac:dyDescent="0.25">
      <c r="A4530" s="47">
        <v>2010</v>
      </c>
      <c r="C4530" s="12" t="s">
        <v>832</v>
      </c>
      <c r="D4530" s="13">
        <v>17558</v>
      </c>
      <c r="E4530" s="14">
        <v>2.1</v>
      </c>
    </row>
    <row r="4531" spans="1:5" x14ac:dyDescent="0.25">
      <c r="A4531" s="47">
        <v>2010</v>
      </c>
      <c r="C4531" s="66" t="s">
        <v>974</v>
      </c>
      <c r="D4531" s="13">
        <v>1137</v>
      </c>
      <c r="E4531" s="14">
        <v>2.09</v>
      </c>
    </row>
    <row r="4532" spans="1:5" x14ac:dyDescent="0.25">
      <c r="A4532" s="47">
        <v>2010</v>
      </c>
      <c r="C4532" s="12" t="s">
        <v>784</v>
      </c>
      <c r="D4532" s="13">
        <v>1267</v>
      </c>
      <c r="E4532" s="14">
        <v>2.33</v>
      </c>
    </row>
    <row r="4533" spans="1:5" x14ac:dyDescent="0.25">
      <c r="A4533" s="47">
        <v>2010</v>
      </c>
      <c r="C4533" s="12" t="s">
        <v>881</v>
      </c>
      <c r="D4533" s="13">
        <v>1653</v>
      </c>
      <c r="E4533" s="14">
        <v>2.37</v>
      </c>
    </row>
    <row r="4534" spans="1:5" x14ac:dyDescent="0.25">
      <c r="A4534" s="47">
        <v>2010</v>
      </c>
      <c r="C4534" s="12" t="s">
        <v>895</v>
      </c>
      <c r="D4534" s="13">
        <v>3752</v>
      </c>
      <c r="E4534" s="14">
        <v>1.78</v>
      </c>
    </row>
    <row r="4535" spans="1:5" x14ac:dyDescent="0.25">
      <c r="A4535" s="47">
        <v>2010</v>
      </c>
      <c r="C4535" s="12" t="s">
        <v>468</v>
      </c>
      <c r="D4535" s="13">
        <v>2312</v>
      </c>
      <c r="E4535" s="14">
        <v>1.66</v>
      </c>
    </row>
    <row r="4536" spans="1:5" x14ac:dyDescent="0.25">
      <c r="A4536" s="47">
        <v>2010</v>
      </c>
      <c r="C4536" s="12" t="s">
        <v>878</v>
      </c>
      <c r="D4536" s="13">
        <v>5784</v>
      </c>
      <c r="E4536" s="14">
        <v>2.14</v>
      </c>
    </row>
    <row r="4537" spans="1:5" x14ac:dyDescent="0.25">
      <c r="A4537" s="47">
        <v>2010</v>
      </c>
      <c r="C4537" s="12" t="s">
        <v>876</v>
      </c>
      <c r="D4537" s="13">
        <v>1857</v>
      </c>
      <c r="E4537" s="14">
        <v>1.9</v>
      </c>
    </row>
    <row r="4538" spans="1:5" x14ac:dyDescent="0.25">
      <c r="A4538" s="47">
        <v>2010</v>
      </c>
      <c r="C4538" s="12" t="s">
        <v>426</v>
      </c>
      <c r="D4538" s="13">
        <v>4929</v>
      </c>
      <c r="E4538" s="14">
        <v>1.81</v>
      </c>
    </row>
    <row r="4539" spans="1:5" x14ac:dyDescent="0.25">
      <c r="A4539" s="47">
        <v>2010</v>
      </c>
      <c r="C4539" s="12" t="s">
        <v>808</v>
      </c>
      <c r="D4539" s="13">
        <v>13797</v>
      </c>
      <c r="E4539" s="14">
        <v>2</v>
      </c>
    </row>
    <row r="4540" spans="1:5" x14ac:dyDescent="0.25">
      <c r="A4540" s="47">
        <v>2010</v>
      </c>
      <c r="C4540" s="12" t="s">
        <v>92</v>
      </c>
      <c r="D4540" s="13">
        <v>1518</v>
      </c>
      <c r="E4540" s="14">
        <v>1.62</v>
      </c>
    </row>
    <row r="4541" spans="1:5" x14ac:dyDescent="0.25">
      <c r="A4541" s="47">
        <v>2010</v>
      </c>
      <c r="C4541" s="12" t="s">
        <v>152</v>
      </c>
      <c r="D4541" s="13">
        <v>10412</v>
      </c>
      <c r="E4541" s="14">
        <v>1.63</v>
      </c>
    </row>
    <row r="4542" spans="1:5" x14ac:dyDescent="0.25">
      <c r="A4542" s="47">
        <v>2010</v>
      </c>
      <c r="C4542" s="12" t="s">
        <v>900</v>
      </c>
      <c r="D4542" s="13">
        <v>5299</v>
      </c>
      <c r="E4542" s="14">
        <v>2.02</v>
      </c>
    </row>
    <row r="4543" spans="1:5" x14ac:dyDescent="0.25">
      <c r="A4543" s="47">
        <v>2010</v>
      </c>
      <c r="C4543" s="12" t="s">
        <v>814</v>
      </c>
      <c r="D4543" s="13">
        <v>7066</v>
      </c>
      <c r="E4543" s="14">
        <v>1.9</v>
      </c>
    </row>
    <row r="4544" spans="1:5" x14ac:dyDescent="0.25">
      <c r="A4544" s="47">
        <v>2010</v>
      </c>
      <c r="C4544" s="12" t="s">
        <v>514</v>
      </c>
      <c r="D4544" s="13">
        <v>980</v>
      </c>
      <c r="E4544" s="14">
        <v>2.15</v>
      </c>
    </row>
    <row r="4545" spans="1:5" x14ac:dyDescent="0.25">
      <c r="A4545" s="47">
        <v>2010</v>
      </c>
      <c r="C4545" s="12" t="s">
        <v>428</v>
      </c>
      <c r="D4545" s="13">
        <v>4982</v>
      </c>
      <c r="E4545" s="14">
        <v>2.17</v>
      </c>
    </row>
    <row r="4546" spans="1:5" x14ac:dyDescent="0.25">
      <c r="A4546" s="47">
        <v>2010</v>
      </c>
      <c r="C4546" s="12" t="s">
        <v>252</v>
      </c>
      <c r="D4546" s="13">
        <v>997</v>
      </c>
      <c r="E4546" s="14">
        <v>1.95</v>
      </c>
    </row>
    <row r="4547" spans="1:5" x14ac:dyDescent="0.25">
      <c r="A4547" s="47">
        <v>2010</v>
      </c>
      <c r="C4547" s="12" t="s">
        <v>210</v>
      </c>
      <c r="D4547" s="13">
        <v>1248</v>
      </c>
      <c r="E4547" s="14">
        <v>1.81</v>
      </c>
    </row>
    <row r="4548" spans="1:5" x14ac:dyDescent="0.25">
      <c r="A4548" s="47">
        <v>2010</v>
      </c>
      <c r="C4548" s="12" t="s">
        <v>204</v>
      </c>
      <c r="D4548" s="13">
        <v>7762</v>
      </c>
      <c r="E4548" s="14">
        <v>2.09</v>
      </c>
    </row>
    <row r="4549" spans="1:5" x14ac:dyDescent="0.25">
      <c r="A4549" s="47">
        <v>2010</v>
      </c>
      <c r="C4549" s="12" t="s">
        <v>112</v>
      </c>
      <c r="D4549" s="13">
        <v>5738</v>
      </c>
      <c r="E4549" s="14">
        <v>1.7</v>
      </c>
    </row>
    <row r="4550" spans="1:5" x14ac:dyDescent="0.25">
      <c r="A4550" s="47">
        <v>2010</v>
      </c>
      <c r="C4550" s="12" t="s">
        <v>408</v>
      </c>
      <c r="D4550" s="13">
        <v>133111</v>
      </c>
      <c r="E4550" s="14">
        <v>2</v>
      </c>
    </row>
    <row r="4551" spans="1:5" x14ac:dyDescent="0.25">
      <c r="A4551" s="47">
        <v>2010</v>
      </c>
      <c r="C4551" s="12" t="s">
        <v>909</v>
      </c>
      <c r="D4551" s="13">
        <v>3532</v>
      </c>
      <c r="E4551" s="14">
        <v>2.33</v>
      </c>
    </row>
    <row r="4552" spans="1:5" x14ac:dyDescent="0.25">
      <c r="A4552" s="47">
        <v>2010</v>
      </c>
      <c r="C4552" s="66" t="s">
        <v>959</v>
      </c>
      <c r="D4552" s="13">
        <v>1629</v>
      </c>
      <c r="E4552" s="14">
        <v>2.0099999999999998</v>
      </c>
    </row>
    <row r="4553" spans="1:5" x14ac:dyDescent="0.25">
      <c r="A4553" s="47">
        <v>2010</v>
      </c>
      <c r="C4553" s="12" t="s">
        <v>556</v>
      </c>
      <c r="D4553" s="13">
        <v>1880</v>
      </c>
      <c r="E4553" s="14">
        <v>2.09</v>
      </c>
    </row>
    <row r="4554" spans="1:5" x14ac:dyDescent="0.25">
      <c r="A4554" s="47">
        <v>2010</v>
      </c>
      <c r="C4554" s="12" t="s">
        <v>350</v>
      </c>
      <c r="D4554" s="13">
        <v>603</v>
      </c>
      <c r="E4554" s="14">
        <v>2.0699999999999998</v>
      </c>
    </row>
    <row r="4555" spans="1:5" x14ac:dyDescent="0.25">
      <c r="A4555" s="47">
        <v>2010</v>
      </c>
      <c r="C4555" s="12" t="s">
        <v>296</v>
      </c>
      <c r="D4555" s="13">
        <v>617</v>
      </c>
      <c r="E4555" s="14">
        <v>2.21</v>
      </c>
    </row>
    <row r="4556" spans="1:5" x14ac:dyDescent="0.25">
      <c r="A4556" s="47">
        <v>2010</v>
      </c>
      <c r="C4556" s="12" t="s">
        <v>66</v>
      </c>
      <c r="D4556" s="13">
        <v>7965</v>
      </c>
      <c r="E4556" s="14">
        <v>1.79</v>
      </c>
    </row>
    <row r="4557" spans="1:5" x14ac:dyDescent="0.25">
      <c r="A4557" s="47">
        <v>2010</v>
      </c>
      <c r="C4557" s="12" t="s">
        <v>230</v>
      </c>
      <c r="D4557" s="13">
        <v>1382</v>
      </c>
      <c r="E4557" s="14">
        <v>2.31</v>
      </c>
    </row>
    <row r="4558" spans="1:5" x14ac:dyDescent="0.25">
      <c r="A4558" s="47">
        <v>2010</v>
      </c>
      <c r="C4558" s="12" t="s">
        <v>916</v>
      </c>
      <c r="D4558" s="13">
        <v>3538</v>
      </c>
      <c r="E4558" s="14">
        <v>2.08</v>
      </c>
    </row>
    <row r="4559" spans="1:5" x14ac:dyDescent="0.25">
      <c r="A4559" s="47">
        <v>2010</v>
      </c>
      <c r="C4559" s="12" t="s">
        <v>198</v>
      </c>
      <c r="D4559" s="13">
        <v>561</v>
      </c>
      <c r="E4559" s="14">
        <v>2.23</v>
      </c>
    </row>
    <row r="4560" spans="1:5" x14ac:dyDescent="0.25">
      <c r="A4560" s="47">
        <v>2010</v>
      </c>
      <c r="C4560" s="12" t="s">
        <v>761</v>
      </c>
      <c r="D4560" s="13">
        <v>1167</v>
      </c>
      <c r="E4560" s="14">
        <v>2.2599999999999998</v>
      </c>
    </row>
    <row r="4561" spans="1:5" x14ac:dyDescent="0.25">
      <c r="A4561" s="47">
        <v>2010</v>
      </c>
      <c r="C4561" s="12" t="s">
        <v>809</v>
      </c>
      <c r="D4561" s="13">
        <v>16384</v>
      </c>
      <c r="E4561" s="14">
        <v>1.88</v>
      </c>
    </row>
    <row r="4562" spans="1:5" x14ac:dyDescent="0.25">
      <c r="A4562" s="47">
        <v>2010</v>
      </c>
      <c r="C4562" s="40" t="s">
        <v>714</v>
      </c>
      <c r="D4562" s="13">
        <v>718</v>
      </c>
      <c r="E4562" s="14">
        <v>2.11</v>
      </c>
    </row>
    <row r="4563" spans="1:5" x14ac:dyDescent="0.25">
      <c r="A4563" s="47">
        <v>2010</v>
      </c>
      <c r="C4563" s="12" t="s">
        <v>470</v>
      </c>
      <c r="D4563" s="13">
        <v>3523</v>
      </c>
      <c r="E4563" s="14">
        <v>1.93</v>
      </c>
    </row>
    <row r="4564" spans="1:5" x14ac:dyDescent="0.25">
      <c r="A4564" s="47">
        <v>2010</v>
      </c>
      <c r="C4564" s="66" t="s">
        <v>970</v>
      </c>
      <c r="D4564" s="13">
        <v>1641</v>
      </c>
      <c r="E4564" s="14">
        <v>1.98</v>
      </c>
    </row>
    <row r="4565" spans="1:5" x14ac:dyDescent="0.25">
      <c r="A4565" s="47">
        <v>2010</v>
      </c>
      <c r="C4565" s="12" t="s">
        <v>654</v>
      </c>
      <c r="D4565" s="13">
        <v>852</v>
      </c>
      <c r="E4565" s="14">
        <v>2.42</v>
      </c>
    </row>
    <row r="4566" spans="1:5" x14ac:dyDescent="0.25">
      <c r="A4566" s="47">
        <v>2010</v>
      </c>
      <c r="C4566" s="12" t="s">
        <v>402</v>
      </c>
      <c r="D4566" s="13">
        <v>923</v>
      </c>
      <c r="E4566" s="14">
        <v>2.12</v>
      </c>
    </row>
    <row r="4567" spans="1:5" x14ac:dyDescent="0.25">
      <c r="A4567" s="47">
        <v>2010</v>
      </c>
      <c r="C4567" s="12" t="s">
        <v>618</v>
      </c>
      <c r="D4567" s="13">
        <v>1527</v>
      </c>
      <c r="E4567" s="14">
        <v>2.19</v>
      </c>
    </row>
    <row r="4568" spans="1:5" x14ac:dyDescent="0.25">
      <c r="A4568" s="47">
        <v>2010</v>
      </c>
      <c r="C4568" s="12" t="s">
        <v>884</v>
      </c>
      <c r="D4568" s="13">
        <v>2138</v>
      </c>
      <c r="E4568" s="14">
        <v>2.12</v>
      </c>
    </row>
    <row r="4569" spans="1:5" x14ac:dyDescent="0.25">
      <c r="A4569" s="47">
        <v>2010</v>
      </c>
      <c r="C4569" s="12" t="s">
        <v>917</v>
      </c>
      <c r="D4569" s="13">
        <v>3912</v>
      </c>
      <c r="E4569" s="14">
        <v>2.36</v>
      </c>
    </row>
    <row r="4570" spans="1:5" x14ac:dyDescent="0.25">
      <c r="A4570" s="47">
        <v>2010</v>
      </c>
      <c r="C4570" s="12" t="s">
        <v>590</v>
      </c>
      <c r="D4570" s="13">
        <v>887</v>
      </c>
      <c r="E4570" s="14">
        <v>2.06</v>
      </c>
    </row>
    <row r="4571" spans="1:5" x14ac:dyDescent="0.25">
      <c r="A4571" s="47">
        <v>2010</v>
      </c>
      <c r="C4571" s="40" t="s">
        <v>722</v>
      </c>
      <c r="D4571" s="13">
        <v>861</v>
      </c>
      <c r="E4571" s="14">
        <v>2.2000000000000002</v>
      </c>
    </row>
    <row r="4572" spans="1:5" x14ac:dyDescent="0.25">
      <c r="A4572" s="47">
        <v>2010</v>
      </c>
      <c r="C4572" s="40" t="s">
        <v>704</v>
      </c>
      <c r="D4572" s="13">
        <v>1618</v>
      </c>
      <c r="E4572" s="18">
        <v>2.0499999999999998</v>
      </c>
    </row>
    <row r="4573" spans="1:5" x14ac:dyDescent="0.25">
      <c r="A4573" s="47">
        <v>2010</v>
      </c>
      <c r="C4573" s="12" t="s">
        <v>536</v>
      </c>
      <c r="D4573" s="13">
        <v>1674</v>
      </c>
      <c r="E4573" s="14">
        <v>2.0699999999999998</v>
      </c>
    </row>
    <row r="4574" spans="1:5" x14ac:dyDescent="0.25">
      <c r="A4574" s="47">
        <v>2010</v>
      </c>
      <c r="C4574" s="12" t="s">
        <v>232</v>
      </c>
      <c r="D4574" s="13">
        <v>1258</v>
      </c>
      <c r="E4574" s="14">
        <v>2.11</v>
      </c>
    </row>
    <row r="4575" spans="1:5" x14ac:dyDescent="0.25">
      <c r="A4575" s="47">
        <v>2010</v>
      </c>
      <c r="C4575" s="12" t="s">
        <v>34</v>
      </c>
      <c r="D4575" s="13">
        <v>3566</v>
      </c>
      <c r="E4575" s="14">
        <v>1.64</v>
      </c>
    </row>
    <row r="4576" spans="1:5" x14ac:dyDescent="0.25">
      <c r="A4576" s="47">
        <v>2010</v>
      </c>
      <c r="C4576" s="12" t="s">
        <v>254</v>
      </c>
      <c r="D4576" s="13">
        <v>1228</v>
      </c>
      <c r="E4576" s="14">
        <v>1.61</v>
      </c>
    </row>
    <row r="4577" spans="1:5" x14ac:dyDescent="0.25">
      <c r="A4577" s="47">
        <v>2010</v>
      </c>
      <c r="C4577" s="12" t="s">
        <v>430</v>
      </c>
      <c r="D4577" s="13">
        <v>6262</v>
      </c>
      <c r="E4577" s="14">
        <v>3.18</v>
      </c>
    </row>
    <row r="4578" spans="1:5" x14ac:dyDescent="0.25">
      <c r="A4578" s="47">
        <v>2010</v>
      </c>
      <c r="C4578" s="40" t="s">
        <v>724</v>
      </c>
      <c r="D4578" s="13">
        <v>1983</v>
      </c>
      <c r="E4578" s="14">
        <v>2.2599999999999998</v>
      </c>
    </row>
    <row r="4579" spans="1:5" x14ac:dyDescent="0.25">
      <c r="A4579" s="47">
        <v>2010</v>
      </c>
      <c r="C4579" s="12" t="s">
        <v>380</v>
      </c>
      <c r="D4579" s="13">
        <v>9259</v>
      </c>
      <c r="E4579" s="14">
        <v>1.89</v>
      </c>
    </row>
    <row r="4580" spans="1:5" ht="77.25" x14ac:dyDescent="0.25">
      <c r="A4580" s="47">
        <v>2010</v>
      </c>
      <c r="C4580" s="74" t="s">
        <v>981</v>
      </c>
      <c r="D4580" s="13">
        <v>206</v>
      </c>
      <c r="E4580" s="75" t="s">
        <v>874</v>
      </c>
    </row>
    <row r="4581" spans="1:5" x14ac:dyDescent="0.25">
      <c r="A4581" s="47">
        <v>2010</v>
      </c>
      <c r="C4581" s="66" t="s">
        <v>975</v>
      </c>
      <c r="D4581" s="13">
        <v>925</v>
      </c>
      <c r="E4581" s="14">
        <v>2.23</v>
      </c>
    </row>
    <row r="4582" spans="1:5" x14ac:dyDescent="0.25">
      <c r="A4582" s="47">
        <v>2010</v>
      </c>
      <c r="C4582" s="12" t="s">
        <v>656</v>
      </c>
      <c r="D4582" s="13">
        <v>1019</v>
      </c>
      <c r="E4582" s="14">
        <v>2.41</v>
      </c>
    </row>
    <row r="4583" spans="1:5" x14ac:dyDescent="0.25">
      <c r="A4583" s="47">
        <v>2010</v>
      </c>
      <c r="C4583" s="12" t="s">
        <v>846</v>
      </c>
      <c r="D4583" s="13">
        <v>667</v>
      </c>
      <c r="E4583" s="14">
        <v>3.07</v>
      </c>
    </row>
    <row r="4584" spans="1:5" x14ac:dyDescent="0.25">
      <c r="A4584" s="47">
        <v>2010</v>
      </c>
      <c r="C4584" s="12" t="s">
        <v>14</v>
      </c>
      <c r="D4584" s="13">
        <v>30826</v>
      </c>
      <c r="E4584" s="14">
        <v>1.85</v>
      </c>
    </row>
    <row r="4585" spans="1:5" x14ac:dyDescent="0.25">
      <c r="A4585" s="47">
        <v>2010</v>
      </c>
      <c r="C4585" s="12" t="s">
        <v>184</v>
      </c>
      <c r="D4585" s="13">
        <v>923</v>
      </c>
      <c r="E4585" s="14">
        <v>1.86</v>
      </c>
    </row>
    <row r="4586" spans="1:5" x14ac:dyDescent="0.25">
      <c r="A4586" s="47">
        <v>2010</v>
      </c>
      <c r="C4586" s="12" t="s">
        <v>896</v>
      </c>
      <c r="D4586" s="13">
        <v>1987</v>
      </c>
      <c r="E4586" s="14">
        <v>2.06</v>
      </c>
    </row>
    <row r="4587" spans="1:5" x14ac:dyDescent="0.25">
      <c r="A4587" s="47">
        <v>2010</v>
      </c>
      <c r="C4587" s="12" t="s">
        <v>366</v>
      </c>
      <c r="D4587" s="13">
        <v>1606</v>
      </c>
      <c r="E4587" s="14">
        <v>2.1</v>
      </c>
    </row>
    <row r="4588" spans="1:5" x14ac:dyDescent="0.25">
      <c r="A4588" s="47">
        <v>2010</v>
      </c>
      <c r="C4588" s="12" t="s">
        <v>212</v>
      </c>
      <c r="D4588" s="13">
        <v>998</v>
      </c>
      <c r="E4588" s="14">
        <v>1.8</v>
      </c>
    </row>
    <row r="4589" spans="1:5" x14ac:dyDescent="0.25">
      <c r="A4589" s="47">
        <v>2010</v>
      </c>
      <c r="C4589" s="12" t="s">
        <v>897</v>
      </c>
      <c r="D4589" s="13">
        <v>1888</v>
      </c>
      <c r="E4589" s="14">
        <v>2.17</v>
      </c>
    </row>
    <row r="4590" spans="1:5" x14ac:dyDescent="0.25">
      <c r="A4590" s="47">
        <v>2010</v>
      </c>
      <c r="C4590" s="12" t="s">
        <v>390</v>
      </c>
      <c r="D4590" s="13">
        <v>854</v>
      </c>
      <c r="E4590" s="14">
        <v>2.13</v>
      </c>
    </row>
    <row r="4591" spans="1:5" x14ac:dyDescent="0.25">
      <c r="A4591" s="47">
        <v>2010</v>
      </c>
      <c r="C4591" s="66" t="s">
        <v>964</v>
      </c>
      <c r="D4591" s="13">
        <v>650</v>
      </c>
      <c r="E4591" s="14">
        <v>2.25</v>
      </c>
    </row>
    <row r="4592" spans="1:5" x14ac:dyDescent="0.25">
      <c r="A4592" s="47">
        <v>2010</v>
      </c>
      <c r="C4592" s="12" t="s">
        <v>928</v>
      </c>
      <c r="D4592" s="13">
        <v>2429</v>
      </c>
      <c r="E4592" s="14">
        <v>2.16</v>
      </c>
    </row>
    <row r="4593" spans="1:5" x14ac:dyDescent="0.25">
      <c r="A4593" s="47">
        <v>2010</v>
      </c>
      <c r="C4593" s="12" t="s">
        <v>36</v>
      </c>
      <c r="D4593" s="13">
        <v>2393</v>
      </c>
      <c r="E4593" s="14">
        <v>1.89</v>
      </c>
    </row>
    <row r="4594" spans="1:5" x14ac:dyDescent="0.25">
      <c r="A4594" s="47">
        <v>2010</v>
      </c>
      <c r="C4594" s="12" t="s">
        <v>266</v>
      </c>
      <c r="D4594" s="13">
        <v>683</v>
      </c>
      <c r="E4594" s="14">
        <v>2.0099999999999998</v>
      </c>
    </row>
    <row r="4595" spans="1:5" x14ac:dyDescent="0.25">
      <c r="A4595" s="47">
        <v>2010</v>
      </c>
      <c r="C4595" s="12" t="s">
        <v>805</v>
      </c>
      <c r="D4595" s="13">
        <v>89199</v>
      </c>
      <c r="E4595" s="14">
        <v>2.0299999999999998</v>
      </c>
    </row>
    <row r="4596" spans="1:5" x14ac:dyDescent="0.25">
      <c r="A4596" s="47">
        <v>2010</v>
      </c>
      <c r="C4596" s="12" t="s">
        <v>200</v>
      </c>
      <c r="D4596" s="13">
        <v>1039</v>
      </c>
      <c r="E4596" s="14">
        <v>2.09</v>
      </c>
    </row>
    <row r="4597" spans="1:5" x14ac:dyDescent="0.25">
      <c r="A4597" s="47">
        <v>2010</v>
      </c>
      <c r="C4597" s="66" t="s">
        <v>978</v>
      </c>
      <c r="D4597" s="13">
        <v>1572</v>
      </c>
      <c r="E4597" s="14">
        <v>2.2999999999999998</v>
      </c>
    </row>
    <row r="4598" spans="1:5" x14ac:dyDescent="0.25">
      <c r="A4598" s="47">
        <v>2010</v>
      </c>
      <c r="C4598" s="12" t="s">
        <v>810</v>
      </c>
      <c r="D4598" s="13">
        <v>5848</v>
      </c>
      <c r="E4598" s="14">
        <v>1.97</v>
      </c>
    </row>
    <row r="4599" spans="1:5" x14ac:dyDescent="0.25">
      <c r="A4599" s="47">
        <v>2010</v>
      </c>
      <c r="C4599" s="12" t="s">
        <v>786</v>
      </c>
      <c r="D4599" s="13">
        <v>3383</v>
      </c>
      <c r="E4599" s="14">
        <v>2.14</v>
      </c>
    </row>
    <row r="4600" spans="1:5" x14ac:dyDescent="0.25">
      <c r="A4600" s="47">
        <v>2010</v>
      </c>
      <c r="C4600" s="12" t="s">
        <v>776</v>
      </c>
      <c r="D4600" s="13">
        <v>9258</v>
      </c>
      <c r="E4600" s="14">
        <v>2.21</v>
      </c>
    </row>
    <row r="4601" spans="1:5" ht="15" x14ac:dyDescent="0.25">
      <c r="A4601" s="47">
        <v>2010</v>
      </c>
      <c r="C4601" s="12" t="s">
        <v>1109</v>
      </c>
      <c r="D4601" s="13">
        <v>2989</v>
      </c>
      <c r="E4601" s="14">
        <v>1.88</v>
      </c>
    </row>
    <row r="4602" spans="1:5" x14ac:dyDescent="0.25">
      <c r="A4602" s="47">
        <v>2010</v>
      </c>
      <c r="C4602" s="12" t="s">
        <v>392</v>
      </c>
      <c r="D4602" s="13">
        <v>1814</v>
      </c>
      <c r="E4602" s="14">
        <v>1.45</v>
      </c>
    </row>
    <row r="4603" spans="1:5" x14ac:dyDescent="0.25">
      <c r="A4603" s="47">
        <v>2010</v>
      </c>
      <c r="C4603" s="12" t="s">
        <v>901</v>
      </c>
      <c r="D4603" s="13">
        <v>4477</v>
      </c>
      <c r="E4603" s="14">
        <v>1.6</v>
      </c>
    </row>
    <row r="4604" spans="1:5" x14ac:dyDescent="0.25">
      <c r="A4604" s="47">
        <v>2010</v>
      </c>
      <c r="C4604" s="12" t="s">
        <v>815</v>
      </c>
      <c r="D4604" s="13">
        <v>9101</v>
      </c>
      <c r="E4604" s="14">
        <v>1.99</v>
      </c>
    </row>
    <row r="4605" spans="1:5" x14ac:dyDescent="0.25">
      <c r="A4605" s="47">
        <v>2010</v>
      </c>
      <c r="C4605" s="12" t="s">
        <v>268</v>
      </c>
      <c r="D4605" s="13">
        <v>1682</v>
      </c>
      <c r="E4605" s="14">
        <v>2.2599999999999998</v>
      </c>
    </row>
    <row r="4606" spans="1:5" x14ac:dyDescent="0.25">
      <c r="A4606" s="47">
        <v>2010</v>
      </c>
      <c r="C4606" s="12" t="s">
        <v>202</v>
      </c>
      <c r="D4606" s="13">
        <v>586</v>
      </c>
      <c r="E4606" s="14">
        <v>1.77</v>
      </c>
    </row>
    <row r="4607" spans="1:5" x14ac:dyDescent="0.25">
      <c r="A4607" s="47">
        <v>2010</v>
      </c>
      <c r="C4607" s="12" t="s">
        <v>875</v>
      </c>
      <c r="D4607" s="13">
        <v>3297</v>
      </c>
      <c r="E4607" s="14">
        <v>2.41</v>
      </c>
    </row>
    <row r="4608" spans="1:5" x14ac:dyDescent="0.25">
      <c r="A4608" s="47">
        <v>2010</v>
      </c>
      <c r="C4608" s="66" t="s">
        <v>965</v>
      </c>
      <c r="D4608" s="13">
        <v>404</v>
      </c>
      <c r="E4608" s="14">
        <v>1.99</v>
      </c>
    </row>
    <row r="4609" spans="1:5" x14ac:dyDescent="0.25">
      <c r="A4609" s="47">
        <v>2010</v>
      </c>
      <c r="C4609" s="12" t="s">
        <v>440</v>
      </c>
      <c r="D4609" s="13">
        <v>78498</v>
      </c>
      <c r="E4609" s="14">
        <v>2.19</v>
      </c>
    </row>
    <row r="4610" spans="1:5" x14ac:dyDescent="0.25">
      <c r="A4610" s="47">
        <v>2010</v>
      </c>
      <c r="C4610" s="12" t="s">
        <v>574</v>
      </c>
      <c r="D4610" s="13">
        <v>2097</v>
      </c>
      <c r="E4610" s="14">
        <v>1.57</v>
      </c>
    </row>
    <row r="4611" spans="1:5" x14ac:dyDescent="0.25">
      <c r="A4611" s="47">
        <v>2010</v>
      </c>
      <c r="C4611" s="12" t="s">
        <v>570</v>
      </c>
      <c r="D4611" s="13">
        <v>8439</v>
      </c>
      <c r="E4611" s="14">
        <v>1.96</v>
      </c>
    </row>
    <row r="4612" spans="1:5" x14ac:dyDescent="0.25">
      <c r="A4612" s="47">
        <v>2010</v>
      </c>
      <c r="C4612" s="40" t="s">
        <v>698</v>
      </c>
      <c r="D4612" s="13">
        <v>1294</v>
      </c>
      <c r="E4612" s="14">
        <v>2.25</v>
      </c>
    </row>
    <row r="4613" spans="1:5" x14ac:dyDescent="0.25">
      <c r="A4613" s="47">
        <v>2010</v>
      </c>
      <c r="C4613" s="12" t="s">
        <v>94</v>
      </c>
      <c r="D4613" s="13">
        <v>1358</v>
      </c>
      <c r="E4613" s="14">
        <v>2.5</v>
      </c>
    </row>
    <row r="4614" spans="1:5" x14ac:dyDescent="0.25">
      <c r="A4614" s="47">
        <v>2010</v>
      </c>
      <c r="C4614" s="66" t="s">
        <v>976</v>
      </c>
      <c r="D4614" s="13">
        <v>595</v>
      </c>
      <c r="E4614" s="14">
        <v>1.94</v>
      </c>
    </row>
    <row r="4615" spans="1:5" x14ac:dyDescent="0.25">
      <c r="A4615" s="47">
        <v>2010</v>
      </c>
      <c r="C4615" s="12" t="s">
        <v>910</v>
      </c>
      <c r="D4615" s="13">
        <v>3162</v>
      </c>
      <c r="E4615" s="14">
        <v>2.64</v>
      </c>
    </row>
    <row r="4616" spans="1:5" x14ac:dyDescent="0.25">
      <c r="A4616" s="47">
        <v>2010</v>
      </c>
      <c r="C4616" s="12" t="s">
        <v>929</v>
      </c>
      <c r="D4616" s="13">
        <v>3280</v>
      </c>
      <c r="E4616" s="14">
        <v>1.83</v>
      </c>
    </row>
    <row r="4617" spans="1:5" x14ac:dyDescent="0.25">
      <c r="A4617" s="47">
        <v>2010</v>
      </c>
      <c r="C4617" s="12" t="s">
        <v>930</v>
      </c>
      <c r="D4617" s="13">
        <v>1787</v>
      </c>
      <c r="E4617" s="14">
        <v>2.2599999999999998</v>
      </c>
    </row>
    <row r="4618" spans="1:5" x14ac:dyDescent="0.25">
      <c r="A4618" s="47">
        <v>2010</v>
      </c>
      <c r="C4618" s="12" t="s">
        <v>918</v>
      </c>
      <c r="D4618" s="13">
        <v>2740</v>
      </c>
      <c r="E4618" s="14">
        <v>1.55</v>
      </c>
    </row>
    <row r="4619" spans="1:5" x14ac:dyDescent="0.25">
      <c r="A4619" s="47">
        <v>2010</v>
      </c>
      <c r="C4619" s="40" t="s">
        <v>694</v>
      </c>
      <c r="D4619" s="13">
        <v>1205</v>
      </c>
      <c r="E4619" s="14">
        <v>2.14</v>
      </c>
    </row>
    <row r="4620" spans="1:5" x14ac:dyDescent="0.25">
      <c r="A4620" s="47">
        <v>2010</v>
      </c>
      <c r="C4620" s="12" t="s">
        <v>96</v>
      </c>
      <c r="D4620" s="13">
        <v>1992</v>
      </c>
      <c r="E4620" s="14">
        <v>2.0299999999999998</v>
      </c>
    </row>
    <row r="4621" spans="1:5" x14ac:dyDescent="0.25">
      <c r="A4621" s="47">
        <v>2010</v>
      </c>
      <c r="C4621" s="12" t="s">
        <v>848</v>
      </c>
      <c r="D4621" s="13">
        <v>384</v>
      </c>
      <c r="E4621" s="14">
        <v>1.87</v>
      </c>
    </row>
    <row r="4622" spans="1:5" x14ac:dyDescent="0.25">
      <c r="A4622" s="47">
        <v>2010</v>
      </c>
      <c r="C4622" s="12" t="s">
        <v>919</v>
      </c>
      <c r="D4622" s="13">
        <v>2632</v>
      </c>
      <c r="E4622" s="14">
        <v>2.0699999999999998</v>
      </c>
    </row>
    <row r="4623" spans="1:5" x14ac:dyDescent="0.25">
      <c r="A4623" s="47">
        <v>2010</v>
      </c>
      <c r="C4623" s="12" t="s">
        <v>472</v>
      </c>
      <c r="D4623" s="13">
        <v>4462</v>
      </c>
      <c r="E4623" s="14">
        <v>2.13</v>
      </c>
    </row>
    <row r="4624" spans="1:5" x14ac:dyDescent="0.25">
      <c r="A4624" s="47">
        <v>2010</v>
      </c>
      <c r="C4624" s="12" t="s">
        <v>886</v>
      </c>
      <c r="D4624" s="13">
        <v>1585</v>
      </c>
      <c r="E4624" s="14">
        <v>1.99</v>
      </c>
    </row>
    <row r="4625" spans="1:5" x14ac:dyDescent="0.25">
      <c r="A4625" s="47">
        <v>2010</v>
      </c>
      <c r="C4625" s="12" t="s">
        <v>298</v>
      </c>
      <c r="D4625" s="13">
        <v>1133</v>
      </c>
      <c r="E4625" s="14">
        <v>2.2799999999999998</v>
      </c>
    </row>
    <row r="4626" spans="1:5" x14ac:dyDescent="0.25">
      <c r="A4626" s="47">
        <v>2010</v>
      </c>
      <c r="C4626" s="12" t="s">
        <v>592</v>
      </c>
      <c r="D4626" s="13">
        <v>1889</v>
      </c>
      <c r="E4626" s="14">
        <v>2.09</v>
      </c>
    </row>
    <row r="4627" spans="1:5" ht="15" x14ac:dyDescent="0.25">
      <c r="A4627" s="47">
        <v>2010</v>
      </c>
      <c r="C4627" s="66" t="s">
        <v>1098</v>
      </c>
      <c r="D4627" s="13">
        <v>1238</v>
      </c>
      <c r="E4627" s="14">
        <v>2.17</v>
      </c>
    </row>
    <row r="4628" spans="1:5" x14ac:dyDescent="0.25">
      <c r="A4628" s="47">
        <v>2010</v>
      </c>
      <c r="C4628" s="40" t="s">
        <v>1095</v>
      </c>
      <c r="D4628" s="13">
        <v>2976</v>
      </c>
      <c r="E4628" s="14">
        <v>1.97</v>
      </c>
    </row>
    <row r="4629" spans="1:5" x14ac:dyDescent="0.25">
      <c r="A4629" s="47">
        <v>2010</v>
      </c>
      <c r="C4629" s="12" t="s">
        <v>98</v>
      </c>
      <c r="D4629" s="13">
        <v>478</v>
      </c>
      <c r="E4629" s="14">
        <v>1.77</v>
      </c>
    </row>
    <row r="4630" spans="1:5" x14ac:dyDescent="0.25">
      <c r="A4630" s="47">
        <v>2010</v>
      </c>
      <c r="C4630" s="12" t="s">
        <v>474</v>
      </c>
      <c r="D4630" s="13">
        <v>2992</v>
      </c>
      <c r="E4630" s="14">
        <v>1.93</v>
      </c>
    </row>
    <row r="4631" spans="1:5" x14ac:dyDescent="0.25">
      <c r="A4631" s="47">
        <v>2010</v>
      </c>
      <c r="C4631" s="12" t="s">
        <v>748</v>
      </c>
      <c r="D4631" s="13">
        <v>554</v>
      </c>
      <c r="E4631" s="14">
        <v>1.89</v>
      </c>
    </row>
    <row r="4632" spans="1:5" x14ac:dyDescent="0.25">
      <c r="A4632" s="47">
        <v>2010</v>
      </c>
      <c r="C4632" s="12" t="s">
        <v>70</v>
      </c>
      <c r="D4632" s="13">
        <v>3047</v>
      </c>
      <c r="E4632" s="14">
        <v>2.38</v>
      </c>
    </row>
    <row r="4633" spans="1:5" x14ac:dyDescent="0.25">
      <c r="A4633" s="47">
        <v>2010</v>
      </c>
      <c r="C4633" s="12" t="s">
        <v>352</v>
      </c>
      <c r="D4633" s="13">
        <v>864</v>
      </c>
      <c r="E4633" s="14">
        <v>2.0299999999999998</v>
      </c>
    </row>
    <row r="4634" spans="1:5" x14ac:dyDescent="0.25">
      <c r="A4634" s="47">
        <v>2010</v>
      </c>
      <c r="C4634" s="12" t="s">
        <v>100</v>
      </c>
      <c r="D4634" s="13">
        <v>849</v>
      </c>
      <c r="E4634" s="14">
        <v>2.14</v>
      </c>
    </row>
    <row r="4635" spans="1:5" x14ac:dyDescent="0.25">
      <c r="A4635" s="47">
        <v>2010</v>
      </c>
      <c r="C4635" s="12" t="s">
        <v>516</v>
      </c>
      <c r="D4635" s="13">
        <v>752</v>
      </c>
      <c r="E4635" s="14">
        <v>2.21</v>
      </c>
    </row>
    <row r="4636" spans="1:5" x14ac:dyDescent="0.25">
      <c r="A4636" s="47">
        <v>2010</v>
      </c>
      <c r="C4636" s="12" t="s">
        <v>877</v>
      </c>
      <c r="D4636" s="13">
        <v>3230</v>
      </c>
      <c r="E4636" s="14">
        <v>2.12</v>
      </c>
    </row>
    <row r="4637" spans="1:5" x14ac:dyDescent="0.25">
      <c r="A4637" s="47">
        <v>2010</v>
      </c>
      <c r="C4637" s="12" t="s">
        <v>270</v>
      </c>
      <c r="D4637" s="13">
        <v>1228</v>
      </c>
      <c r="E4637" s="14">
        <v>2.4</v>
      </c>
    </row>
    <row r="4638" spans="1:5" x14ac:dyDescent="0.25">
      <c r="A4638" s="47">
        <v>2010</v>
      </c>
      <c r="C4638" s="12" t="s">
        <v>594</v>
      </c>
      <c r="D4638" s="13">
        <v>979</v>
      </c>
      <c r="E4638" s="14">
        <v>1.54</v>
      </c>
    </row>
    <row r="4639" spans="1:5" x14ac:dyDescent="0.25">
      <c r="A4639" s="47">
        <v>2010</v>
      </c>
      <c r="C4639" s="12" t="s">
        <v>234</v>
      </c>
      <c r="D4639" s="13">
        <v>1121</v>
      </c>
      <c r="E4639" s="14">
        <v>1.68</v>
      </c>
    </row>
    <row r="4640" spans="1:5" x14ac:dyDescent="0.25">
      <c r="A4640" s="47">
        <v>2010</v>
      </c>
      <c r="C4640" s="12" t="s">
        <v>538</v>
      </c>
      <c r="D4640" s="13">
        <v>1406</v>
      </c>
      <c r="E4640" s="14">
        <v>2.0499999999999998</v>
      </c>
    </row>
    <row r="4641" spans="1:5" x14ac:dyDescent="0.25">
      <c r="A4641" s="47">
        <v>2010</v>
      </c>
      <c r="C4641" s="12" t="s">
        <v>902</v>
      </c>
      <c r="D4641" s="13">
        <v>344</v>
      </c>
      <c r="E4641" s="14">
        <v>2.4300000000000002</v>
      </c>
    </row>
    <row r="4642" spans="1:5" x14ac:dyDescent="0.25">
      <c r="A4642" s="47">
        <v>2010</v>
      </c>
      <c r="C4642" s="12" t="s">
        <v>750</v>
      </c>
      <c r="D4642" s="13">
        <v>450</v>
      </c>
      <c r="E4642" s="14">
        <v>1.79</v>
      </c>
    </row>
    <row r="4643" spans="1:5" x14ac:dyDescent="0.25">
      <c r="A4643" s="47">
        <v>2010</v>
      </c>
      <c r="C4643" s="12" t="s">
        <v>72</v>
      </c>
      <c r="D4643" s="13">
        <v>3701</v>
      </c>
      <c r="E4643" s="14">
        <v>2.14</v>
      </c>
    </row>
    <row r="4644" spans="1:5" x14ac:dyDescent="0.25">
      <c r="A4644" s="47">
        <v>2010</v>
      </c>
      <c r="C4644" s="66" t="s">
        <v>979</v>
      </c>
      <c r="D4644" s="13">
        <v>1358</v>
      </c>
      <c r="E4644" s="14">
        <v>2.3199999999999998</v>
      </c>
    </row>
    <row r="4645" spans="1:5" x14ac:dyDescent="0.25">
      <c r="A4645" s="47">
        <v>2010</v>
      </c>
      <c r="C4645" s="12" t="s">
        <v>880</v>
      </c>
      <c r="D4645" s="13">
        <v>4827</v>
      </c>
      <c r="E4645" s="14">
        <v>2.41</v>
      </c>
    </row>
    <row r="4646" spans="1:5" x14ac:dyDescent="0.25">
      <c r="A4646" s="47">
        <v>2010</v>
      </c>
      <c r="C4646" s="12" t="s">
        <v>752</v>
      </c>
      <c r="D4646" s="13">
        <v>1039</v>
      </c>
      <c r="E4646" s="14">
        <v>1.88</v>
      </c>
    </row>
    <row r="4647" spans="1:5" x14ac:dyDescent="0.25">
      <c r="A4647" s="47">
        <v>2010</v>
      </c>
      <c r="C4647" s="66" t="s">
        <v>948</v>
      </c>
      <c r="D4647" s="13">
        <v>1067</v>
      </c>
      <c r="E4647" s="14">
        <v>2.21</v>
      </c>
    </row>
    <row r="4648" spans="1:5" x14ac:dyDescent="0.25">
      <c r="A4648" s="47">
        <v>2010</v>
      </c>
      <c r="C4648" s="12" t="s">
        <v>763</v>
      </c>
      <c r="D4648" s="13">
        <v>1297</v>
      </c>
      <c r="E4648" s="14">
        <v>2.35</v>
      </c>
    </row>
    <row r="4649" spans="1:5" x14ac:dyDescent="0.25">
      <c r="A4649" s="47">
        <v>2010</v>
      </c>
      <c r="C4649" s="12" t="s">
        <v>114</v>
      </c>
      <c r="D4649" s="13">
        <v>2862</v>
      </c>
      <c r="E4649" s="14">
        <v>1.99</v>
      </c>
    </row>
    <row r="4650" spans="1:5" x14ac:dyDescent="0.25">
      <c r="A4650" s="47">
        <v>2010</v>
      </c>
      <c r="C4650" s="12" t="s">
        <v>754</v>
      </c>
      <c r="D4650" s="13">
        <v>956</v>
      </c>
      <c r="E4650" s="14">
        <v>2.19</v>
      </c>
    </row>
    <row r="4651" spans="1:5" x14ac:dyDescent="0.25">
      <c r="A4651" s="47">
        <v>2010</v>
      </c>
      <c r="C4651" s="12" t="s">
        <v>558</v>
      </c>
      <c r="D4651" s="13">
        <v>1363</v>
      </c>
      <c r="E4651" s="14">
        <v>2.23</v>
      </c>
    </row>
    <row r="4652" spans="1:5" x14ac:dyDescent="0.25">
      <c r="A4652" s="47">
        <v>2010</v>
      </c>
      <c r="C4652" s="12" t="s">
        <v>142</v>
      </c>
      <c r="D4652" s="13">
        <v>6641</v>
      </c>
      <c r="E4652" s="14">
        <v>1.62</v>
      </c>
    </row>
    <row r="4653" spans="1:5" x14ac:dyDescent="0.25">
      <c r="A4653" s="47">
        <v>2010</v>
      </c>
      <c r="C4653" s="12" t="s">
        <v>833</v>
      </c>
      <c r="D4653" s="13">
        <v>1185</v>
      </c>
      <c r="E4653" s="14">
        <v>2.21</v>
      </c>
    </row>
    <row r="4654" spans="1:5" x14ac:dyDescent="0.25">
      <c r="A4654" s="47">
        <v>2010</v>
      </c>
      <c r="C4654" s="66" t="s">
        <v>966</v>
      </c>
      <c r="D4654" s="13">
        <v>1065</v>
      </c>
      <c r="E4654" s="14">
        <v>2.1800000000000002</v>
      </c>
    </row>
    <row r="4655" spans="1:5" ht="15" x14ac:dyDescent="0.25">
      <c r="A4655" s="47">
        <v>2010</v>
      </c>
      <c r="C4655" s="12" t="s">
        <v>1110</v>
      </c>
      <c r="D4655" s="13">
        <v>2889</v>
      </c>
      <c r="E4655" s="14">
        <v>2.1</v>
      </c>
    </row>
    <row r="4656" spans="1:5" x14ac:dyDescent="0.25">
      <c r="A4656" s="47">
        <v>2010</v>
      </c>
      <c r="C4656" s="12" t="s">
        <v>920</v>
      </c>
      <c r="D4656" s="13">
        <v>2634</v>
      </c>
      <c r="E4656" s="14">
        <v>2.4300000000000002</v>
      </c>
    </row>
    <row r="4657" spans="1:5" x14ac:dyDescent="0.25">
      <c r="A4657" s="47">
        <v>2010</v>
      </c>
      <c r="C4657" s="12" t="s">
        <v>286</v>
      </c>
      <c r="D4657" s="13">
        <v>2236</v>
      </c>
      <c r="E4657" s="14">
        <v>1.95</v>
      </c>
    </row>
    <row r="4658" spans="1:5" x14ac:dyDescent="0.25">
      <c r="A4658" s="47">
        <v>2010</v>
      </c>
      <c r="C4658" s="12" t="s">
        <v>646</v>
      </c>
      <c r="D4658" s="13">
        <v>5671</v>
      </c>
      <c r="E4658" s="14">
        <v>2.23</v>
      </c>
    </row>
    <row r="4659" spans="1:5" x14ac:dyDescent="0.25">
      <c r="A4659" s="47">
        <v>2010</v>
      </c>
      <c r="C4659" s="66" t="s">
        <v>971</v>
      </c>
      <c r="D4659" s="13">
        <v>1535</v>
      </c>
      <c r="E4659" s="14">
        <v>2.15</v>
      </c>
    </row>
    <row r="4660" spans="1:5" x14ac:dyDescent="0.25">
      <c r="A4660" s="47">
        <v>2010</v>
      </c>
      <c r="C4660" s="12" t="s">
        <v>800</v>
      </c>
      <c r="D4660" s="13">
        <v>759</v>
      </c>
      <c r="E4660" s="14">
        <v>1.95</v>
      </c>
    </row>
    <row r="4661" spans="1:5" ht="15.75" customHeight="1" x14ac:dyDescent="0.25">
      <c r="A4661" s="47">
        <v>2010</v>
      </c>
      <c r="C4661" s="12" t="s">
        <v>330</v>
      </c>
      <c r="D4661" s="13">
        <v>1749</v>
      </c>
      <c r="E4661" s="14">
        <v>2.04</v>
      </c>
    </row>
    <row r="4662" spans="1:5" x14ac:dyDescent="0.25">
      <c r="A4662" s="47">
        <v>2010</v>
      </c>
      <c r="C4662" s="12" t="s">
        <v>186</v>
      </c>
      <c r="D4662" s="13">
        <v>1147</v>
      </c>
      <c r="E4662" s="14">
        <v>2.1</v>
      </c>
    </row>
    <row r="4663" spans="1:5" x14ac:dyDescent="0.25">
      <c r="A4663" s="47">
        <v>2010</v>
      </c>
      <c r="C4663" s="12" t="s">
        <v>480</v>
      </c>
      <c r="D4663" s="13">
        <v>106434</v>
      </c>
      <c r="E4663" s="14">
        <v>2.0099999999999998</v>
      </c>
    </row>
    <row r="4664" spans="1:5" x14ac:dyDescent="0.25">
      <c r="A4664" s="47">
        <v>2010</v>
      </c>
      <c r="C4664" s="12" t="s">
        <v>931</v>
      </c>
      <c r="D4664" s="13">
        <v>3090</v>
      </c>
      <c r="E4664" s="14">
        <v>1.93</v>
      </c>
    </row>
    <row r="4665" spans="1:5" x14ac:dyDescent="0.25">
      <c r="A4665" s="47">
        <v>2010</v>
      </c>
      <c r="C4665" s="12" t="s">
        <v>658</v>
      </c>
      <c r="D4665" s="13">
        <v>686</v>
      </c>
      <c r="E4665" s="14">
        <v>1.95</v>
      </c>
    </row>
    <row r="4666" spans="1:5" x14ac:dyDescent="0.25">
      <c r="A4666" s="47">
        <v>2010</v>
      </c>
      <c r="C4666" s="12" t="s">
        <v>214</v>
      </c>
      <c r="D4666" s="13">
        <v>907</v>
      </c>
      <c r="E4666" s="14">
        <v>2.2799999999999998</v>
      </c>
    </row>
    <row r="4667" spans="1:5" x14ac:dyDescent="0.25">
      <c r="A4667" s="47">
        <v>2010</v>
      </c>
      <c r="C4667" s="12" t="s">
        <v>216</v>
      </c>
      <c r="D4667" s="13">
        <v>1466</v>
      </c>
      <c r="E4667" s="14">
        <v>2.14</v>
      </c>
    </row>
    <row r="4668" spans="1:5" x14ac:dyDescent="0.25">
      <c r="A4668" s="47">
        <v>2010</v>
      </c>
      <c r="C4668" s="12" t="s">
        <v>738</v>
      </c>
      <c r="D4668" s="13">
        <v>842</v>
      </c>
      <c r="E4668" s="14">
        <v>1.95</v>
      </c>
    </row>
    <row r="4669" spans="1:5" x14ac:dyDescent="0.25">
      <c r="A4669" s="47">
        <v>2010</v>
      </c>
      <c r="C4669" s="12" t="s">
        <v>394</v>
      </c>
      <c r="D4669" s="13">
        <v>1195</v>
      </c>
      <c r="E4669" s="14">
        <v>2.06</v>
      </c>
    </row>
    <row r="4670" spans="1:5" x14ac:dyDescent="0.25">
      <c r="A4670" s="47">
        <v>2010</v>
      </c>
      <c r="C4670" s="12" t="s">
        <v>788</v>
      </c>
      <c r="D4670" s="13">
        <v>854</v>
      </c>
      <c r="E4670" s="14">
        <v>1.88</v>
      </c>
    </row>
    <row r="4671" spans="1:5" x14ac:dyDescent="0.25">
      <c r="A4671" s="47">
        <v>2010</v>
      </c>
      <c r="C4671" s="12" t="s">
        <v>576</v>
      </c>
      <c r="D4671" s="13">
        <v>1620</v>
      </c>
      <c r="E4671" s="14">
        <v>2.2400000000000002</v>
      </c>
    </row>
    <row r="4672" spans="1:5" x14ac:dyDescent="0.25">
      <c r="A4672" s="47">
        <v>2010</v>
      </c>
      <c r="C4672" s="12" t="s">
        <v>102</v>
      </c>
      <c r="D4672" s="13">
        <v>1208</v>
      </c>
      <c r="E4672" s="14">
        <v>1.9</v>
      </c>
    </row>
    <row r="4673" spans="1:5" x14ac:dyDescent="0.25">
      <c r="A4673" s="47">
        <v>2010</v>
      </c>
      <c r="C4673" s="66" t="s">
        <v>967</v>
      </c>
      <c r="D4673" s="13">
        <v>329</v>
      </c>
      <c r="E4673" s="14">
        <v>2</v>
      </c>
    </row>
    <row r="4674" spans="1:5" x14ac:dyDescent="0.25">
      <c r="A4674" s="47">
        <v>2010</v>
      </c>
      <c r="C4674" s="12" t="s">
        <v>767</v>
      </c>
      <c r="D4674" s="13">
        <v>1693</v>
      </c>
      <c r="E4674" s="14">
        <v>2.23</v>
      </c>
    </row>
    <row r="4675" spans="1:5" x14ac:dyDescent="0.25">
      <c r="A4675" s="47">
        <v>2010</v>
      </c>
      <c r="C4675" s="12" t="s">
        <v>256</v>
      </c>
      <c r="D4675" s="13">
        <v>909</v>
      </c>
      <c r="E4675" s="14">
        <v>1.78</v>
      </c>
    </row>
    <row r="4676" spans="1:5" x14ac:dyDescent="0.25">
      <c r="A4676" s="47">
        <v>2010</v>
      </c>
      <c r="C4676" s="12" t="s">
        <v>38</v>
      </c>
      <c r="D4676" s="13">
        <v>1741</v>
      </c>
      <c r="E4676" s="14">
        <v>1.8</v>
      </c>
    </row>
    <row r="4677" spans="1:5" x14ac:dyDescent="0.25">
      <c r="A4677" s="47">
        <v>2010</v>
      </c>
      <c r="C4677" s="12" t="s">
        <v>622</v>
      </c>
      <c r="D4677" s="13">
        <v>60144</v>
      </c>
      <c r="E4677" s="14">
        <v>1.99</v>
      </c>
    </row>
    <row r="4678" spans="1:5" x14ac:dyDescent="0.25">
      <c r="A4678" s="47">
        <v>2010</v>
      </c>
      <c r="C4678" s="12" t="s">
        <v>811</v>
      </c>
      <c r="D4678" s="13">
        <v>16567</v>
      </c>
      <c r="E4678" s="14">
        <v>1.86</v>
      </c>
    </row>
    <row r="4679" spans="1:5" x14ac:dyDescent="0.25">
      <c r="A4679" s="47">
        <v>2010</v>
      </c>
      <c r="C4679" s="12" t="s">
        <v>921</v>
      </c>
      <c r="D4679" s="13">
        <v>3448</v>
      </c>
      <c r="E4679" s="14">
        <v>1.63</v>
      </c>
    </row>
    <row r="4680" spans="1:5" x14ac:dyDescent="0.25">
      <c r="A4680" s="47">
        <v>2010</v>
      </c>
      <c r="C4680" s="12" t="s">
        <v>911</v>
      </c>
      <c r="D4680" s="13">
        <v>2207</v>
      </c>
      <c r="E4680" s="14">
        <v>2.12</v>
      </c>
    </row>
    <row r="4681" spans="1:5" x14ac:dyDescent="0.25">
      <c r="A4681" s="47">
        <v>2010</v>
      </c>
      <c r="C4681" s="12" t="s">
        <v>432</v>
      </c>
      <c r="D4681" s="13">
        <v>5131</v>
      </c>
      <c r="E4681" s="14">
        <v>1.89</v>
      </c>
    </row>
    <row r="4682" spans="1:5" x14ac:dyDescent="0.25">
      <c r="A4682" s="47">
        <v>2010</v>
      </c>
      <c r="C4682" s="12" t="s">
        <v>596</v>
      </c>
      <c r="D4682" s="13">
        <v>1228</v>
      </c>
      <c r="E4682" s="14">
        <v>2.08</v>
      </c>
    </row>
    <row r="4683" spans="1:5" x14ac:dyDescent="0.25">
      <c r="A4683" s="47">
        <v>2010</v>
      </c>
      <c r="C4683" s="12" t="s">
        <v>372</v>
      </c>
      <c r="D4683" s="13">
        <v>1958</v>
      </c>
      <c r="E4683" s="14">
        <v>2.1</v>
      </c>
    </row>
    <row r="4684" spans="1:5" x14ac:dyDescent="0.25">
      <c r="A4684" s="47">
        <v>2010</v>
      </c>
      <c r="C4684" s="12" t="s">
        <v>824</v>
      </c>
      <c r="D4684" s="13">
        <v>1240</v>
      </c>
      <c r="E4684" s="14">
        <v>2.2599999999999998</v>
      </c>
    </row>
    <row r="4685" spans="1:5" x14ac:dyDescent="0.25">
      <c r="A4685" s="47">
        <v>2010</v>
      </c>
      <c r="C4685" s="12" t="s">
        <v>116</v>
      </c>
      <c r="D4685" s="13">
        <v>2156</v>
      </c>
      <c r="E4685" s="14">
        <v>2.0099999999999998</v>
      </c>
    </row>
    <row r="4686" spans="1:5" x14ac:dyDescent="0.25">
      <c r="A4686" s="47">
        <v>2010</v>
      </c>
      <c r="C4686" s="12" t="s">
        <v>258</v>
      </c>
      <c r="D4686" s="13">
        <v>1281</v>
      </c>
      <c r="E4686" s="14">
        <v>1.92</v>
      </c>
    </row>
    <row r="4687" spans="1:5" x14ac:dyDescent="0.25">
      <c r="A4687" s="47">
        <v>2010</v>
      </c>
      <c r="C4687" s="12" t="s">
        <v>816</v>
      </c>
      <c r="D4687" s="13">
        <v>8895</v>
      </c>
      <c r="E4687" s="14">
        <v>1.94</v>
      </c>
    </row>
    <row r="4688" spans="1:5" x14ac:dyDescent="0.25">
      <c r="A4688" s="47">
        <v>2010</v>
      </c>
      <c r="C4688" s="12" t="s">
        <v>260</v>
      </c>
      <c r="D4688" s="13">
        <v>863</v>
      </c>
      <c r="E4688" s="14">
        <v>1.93</v>
      </c>
    </row>
    <row r="4689" spans="1:5" x14ac:dyDescent="0.25">
      <c r="A4689" s="47">
        <v>2010</v>
      </c>
      <c r="C4689" s="12" t="s">
        <v>378</v>
      </c>
      <c r="D4689" s="13">
        <v>1210</v>
      </c>
      <c r="E4689" s="14">
        <v>2.1800000000000002</v>
      </c>
    </row>
    <row r="4690" spans="1:5" x14ac:dyDescent="0.25">
      <c r="A4690" s="47">
        <v>2010</v>
      </c>
      <c r="C4690" s="12" t="s">
        <v>74</v>
      </c>
      <c r="D4690" s="13">
        <v>3472</v>
      </c>
      <c r="E4690" s="14">
        <v>2.0499999999999998</v>
      </c>
    </row>
    <row r="4691" spans="1:5" x14ac:dyDescent="0.25">
      <c r="A4691" s="47">
        <v>2010</v>
      </c>
      <c r="C4691" s="12" t="s">
        <v>887</v>
      </c>
      <c r="D4691" s="13">
        <v>2478</v>
      </c>
      <c r="E4691" s="14">
        <v>2.04</v>
      </c>
    </row>
    <row r="4692" spans="1:5" x14ac:dyDescent="0.25">
      <c r="A4692" s="47">
        <v>2010</v>
      </c>
      <c r="C4692" s="12" t="s">
        <v>905</v>
      </c>
      <c r="D4692" s="13">
        <v>3655</v>
      </c>
      <c r="E4692" s="14">
        <v>2.2200000000000002</v>
      </c>
    </row>
    <row r="4693" spans="1:5" x14ac:dyDescent="0.25">
      <c r="A4693" s="47">
        <v>2010</v>
      </c>
      <c r="C4693" s="12" t="s">
        <v>272</v>
      </c>
      <c r="D4693" s="13">
        <v>1165</v>
      </c>
      <c r="E4693" s="14">
        <v>2.0299999999999998</v>
      </c>
    </row>
    <row r="4694" spans="1:5" x14ac:dyDescent="0.25">
      <c r="A4694" s="47">
        <v>2010</v>
      </c>
      <c r="C4694" s="12" t="s">
        <v>676</v>
      </c>
      <c r="D4694" s="13">
        <v>1202</v>
      </c>
      <c r="E4694" s="14">
        <v>2.2599999999999998</v>
      </c>
    </row>
    <row r="4695" spans="1:5" x14ac:dyDescent="0.25">
      <c r="A4695" s="47">
        <v>2010</v>
      </c>
      <c r="C4695" s="12" t="s">
        <v>396</v>
      </c>
      <c r="D4695" s="13">
        <v>8120</v>
      </c>
      <c r="E4695" s="14">
        <v>2.0699999999999998</v>
      </c>
    </row>
    <row r="4696" spans="1:5" x14ac:dyDescent="0.25">
      <c r="A4696" s="47">
        <v>2010</v>
      </c>
      <c r="C4696" s="12" t="s">
        <v>826</v>
      </c>
      <c r="D4696" s="13">
        <v>1013</v>
      </c>
      <c r="E4696" s="14">
        <v>1.88</v>
      </c>
    </row>
    <row r="4697" spans="1:5" x14ac:dyDescent="0.25">
      <c r="A4697" s="47">
        <v>2010</v>
      </c>
      <c r="C4697" s="12" t="s">
        <v>40</v>
      </c>
      <c r="D4697" s="13">
        <v>3199</v>
      </c>
      <c r="E4697" s="14">
        <v>1.7</v>
      </c>
    </row>
    <row r="4698" spans="1:5" x14ac:dyDescent="0.25">
      <c r="A4698" s="47">
        <v>2010</v>
      </c>
      <c r="C4698" s="12" t="s">
        <v>582</v>
      </c>
      <c r="D4698" s="13">
        <v>14018</v>
      </c>
      <c r="E4698" s="14">
        <v>1.98</v>
      </c>
    </row>
    <row r="4699" spans="1:5" x14ac:dyDescent="0.25">
      <c r="A4699" s="47">
        <v>2010</v>
      </c>
      <c r="C4699" s="12" t="s">
        <v>598</v>
      </c>
      <c r="D4699" s="13">
        <v>959</v>
      </c>
      <c r="E4699" s="14">
        <v>1.99</v>
      </c>
    </row>
    <row r="4700" spans="1:5" x14ac:dyDescent="0.25">
      <c r="A4700" s="47">
        <v>2010</v>
      </c>
      <c r="C4700" s="12" t="s">
        <v>476</v>
      </c>
      <c r="D4700" s="13">
        <v>2675</v>
      </c>
      <c r="E4700" s="14">
        <v>1.93</v>
      </c>
    </row>
    <row r="4701" spans="1:5" x14ac:dyDescent="0.25">
      <c r="A4701" s="47">
        <v>2010</v>
      </c>
      <c r="C4701" s="12" t="s">
        <v>562</v>
      </c>
      <c r="D4701" s="13">
        <v>1800</v>
      </c>
      <c r="E4701" s="14">
        <v>2.33</v>
      </c>
    </row>
    <row r="4702" spans="1:5" x14ac:dyDescent="0.25">
      <c r="A4702" s="47">
        <v>2010</v>
      </c>
      <c r="C4702" s="40" t="s">
        <v>702</v>
      </c>
      <c r="D4702" s="13">
        <v>2792</v>
      </c>
      <c r="E4702" s="14">
        <v>1.88</v>
      </c>
    </row>
    <row r="4703" spans="1:5" x14ac:dyDescent="0.25">
      <c r="A4703" s="47">
        <v>2010</v>
      </c>
      <c r="C4703" s="12" t="s">
        <v>932</v>
      </c>
      <c r="D4703" s="13">
        <v>3004</v>
      </c>
      <c r="E4703" s="14">
        <v>2.17</v>
      </c>
    </row>
    <row r="4704" spans="1:5" x14ac:dyDescent="0.25">
      <c r="A4704" s="47">
        <v>2010</v>
      </c>
      <c r="C4704" s="12" t="s">
        <v>76</v>
      </c>
      <c r="D4704" s="13">
        <v>3138</v>
      </c>
      <c r="E4704" s="14">
        <v>2.2599999999999998</v>
      </c>
    </row>
    <row r="4705" spans="1:5" x14ac:dyDescent="0.25">
      <c r="A4705" s="47">
        <v>2010</v>
      </c>
      <c r="C4705" s="12" t="s">
        <v>262</v>
      </c>
      <c r="D4705" s="13">
        <v>1028</v>
      </c>
      <c r="E4705" s="14">
        <v>2.11</v>
      </c>
    </row>
    <row r="4706" spans="1:5" x14ac:dyDescent="0.25">
      <c r="A4706" s="47">
        <v>2010</v>
      </c>
      <c r="C4706" s="12" t="s">
        <v>600</v>
      </c>
      <c r="D4706" s="13">
        <v>908</v>
      </c>
      <c r="E4706" s="14">
        <v>2.13</v>
      </c>
    </row>
    <row r="4707" spans="1:5" x14ac:dyDescent="0.25">
      <c r="A4707" s="47">
        <v>2010</v>
      </c>
      <c r="C4707" s="12" t="s">
        <v>855</v>
      </c>
      <c r="D4707" s="13">
        <v>1239</v>
      </c>
      <c r="E4707" s="14">
        <v>2.13</v>
      </c>
    </row>
    <row r="4708" spans="1:5" x14ac:dyDescent="0.25">
      <c r="A4708" s="47">
        <v>2010</v>
      </c>
      <c r="C4708" s="66" t="s">
        <v>949</v>
      </c>
      <c r="D4708" s="13">
        <v>173</v>
      </c>
      <c r="E4708" s="14">
        <v>1.75</v>
      </c>
    </row>
    <row r="4709" spans="1:5" x14ac:dyDescent="0.25">
      <c r="A4709" s="47">
        <v>2010</v>
      </c>
      <c r="C4709" s="12" t="s">
        <v>660</v>
      </c>
      <c r="D4709" s="13">
        <v>1181</v>
      </c>
      <c r="E4709" s="14">
        <v>2.04</v>
      </c>
    </row>
    <row r="4710" spans="1:5" x14ac:dyDescent="0.25">
      <c r="A4710" s="47">
        <v>2010</v>
      </c>
      <c r="C4710" s="12" t="s">
        <v>906</v>
      </c>
      <c r="D4710" s="13">
        <v>2167</v>
      </c>
      <c r="E4710" s="14">
        <v>2.2200000000000002</v>
      </c>
    </row>
    <row r="4711" spans="1:5" x14ac:dyDescent="0.25">
      <c r="A4711" s="47">
        <v>2010</v>
      </c>
      <c r="C4711" s="12" t="s">
        <v>354</v>
      </c>
      <c r="D4711" s="13">
        <v>1406</v>
      </c>
      <c r="E4711" s="14">
        <v>2.09</v>
      </c>
    </row>
    <row r="4712" spans="1:5" x14ac:dyDescent="0.25">
      <c r="A4712" s="47">
        <v>2010</v>
      </c>
      <c r="C4712" s="12" t="s">
        <v>540</v>
      </c>
      <c r="D4712" s="13">
        <v>1242</v>
      </c>
      <c r="E4712" s="14">
        <v>2.12</v>
      </c>
    </row>
    <row r="4713" spans="1:5" x14ac:dyDescent="0.25">
      <c r="A4713" s="47">
        <v>2010</v>
      </c>
      <c r="C4713" s="12" t="s">
        <v>678</v>
      </c>
      <c r="D4713" s="13">
        <v>929</v>
      </c>
      <c r="E4713" s="14">
        <v>2.1</v>
      </c>
    </row>
    <row r="4714" spans="1:5" x14ac:dyDescent="0.25">
      <c r="A4714" s="47">
        <v>2010</v>
      </c>
      <c r="C4714" s="12" t="s">
        <v>564</v>
      </c>
      <c r="D4714" s="13">
        <v>1627</v>
      </c>
      <c r="E4714" s="14">
        <v>2.2200000000000002</v>
      </c>
    </row>
    <row r="4715" spans="1:5" x14ac:dyDescent="0.25">
      <c r="A4715" s="47">
        <v>2010</v>
      </c>
      <c r="C4715" s="40" t="s">
        <v>1060</v>
      </c>
      <c r="D4715" s="13">
        <v>1432</v>
      </c>
      <c r="E4715" s="14">
        <v>2.02</v>
      </c>
    </row>
    <row r="4716" spans="1:5" x14ac:dyDescent="0.25">
      <c r="A4716" s="47">
        <v>2010</v>
      </c>
      <c r="C4716" s="12" t="s">
        <v>368</v>
      </c>
      <c r="D4716" s="13">
        <v>1100</v>
      </c>
      <c r="E4716" s="14">
        <v>2.02</v>
      </c>
    </row>
    <row r="4717" spans="1:5" x14ac:dyDescent="0.25">
      <c r="A4717" s="47">
        <v>2010</v>
      </c>
      <c r="C4717" s="12" t="s">
        <v>912</v>
      </c>
      <c r="D4717" s="13">
        <v>2437</v>
      </c>
      <c r="E4717" s="14">
        <v>2.11</v>
      </c>
    </row>
    <row r="4718" spans="1:5" x14ac:dyDescent="0.25">
      <c r="A4718" s="47">
        <v>2010</v>
      </c>
      <c r="C4718" s="12" t="s">
        <v>566</v>
      </c>
      <c r="D4718" s="13">
        <v>1396</v>
      </c>
      <c r="E4718" s="14">
        <v>2.09</v>
      </c>
    </row>
    <row r="4719" spans="1:5" x14ac:dyDescent="0.25">
      <c r="A4719" s="47">
        <v>2010</v>
      </c>
      <c r="C4719" s="12" t="s">
        <v>933</v>
      </c>
      <c r="D4719" s="13">
        <v>1402</v>
      </c>
      <c r="E4719" s="14">
        <v>2.08</v>
      </c>
    </row>
    <row r="4720" spans="1:5" x14ac:dyDescent="0.25">
      <c r="A4720" s="47">
        <v>2010</v>
      </c>
      <c r="C4720" s="12" t="s">
        <v>720</v>
      </c>
      <c r="D4720" s="13">
        <v>1079</v>
      </c>
      <c r="E4720" s="14">
        <v>2.04</v>
      </c>
    </row>
    <row r="4721" spans="1:5" x14ac:dyDescent="0.25">
      <c r="A4721" s="47">
        <v>2010</v>
      </c>
      <c r="C4721" s="12" t="s">
        <v>662</v>
      </c>
      <c r="D4721" s="13">
        <v>638</v>
      </c>
      <c r="E4721" s="14">
        <v>2.16</v>
      </c>
    </row>
    <row r="4722" spans="1:5" x14ac:dyDescent="0.25">
      <c r="A4722" s="47">
        <v>2010</v>
      </c>
      <c r="C4722" s="12" t="s">
        <v>434</v>
      </c>
      <c r="D4722" s="13">
        <v>4565</v>
      </c>
      <c r="E4722" s="14">
        <v>1.69</v>
      </c>
    </row>
    <row r="4723" spans="1:5" x14ac:dyDescent="0.25">
      <c r="A4723" s="47">
        <v>2010</v>
      </c>
      <c r="C4723" s="12" t="s">
        <v>78</v>
      </c>
      <c r="D4723" s="13">
        <v>2876</v>
      </c>
      <c r="E4723" s="14">
        <v>2.13</v>
      </c>
    </row>
    <row r="4724" spans="1:5" x14ac:dyDescent="0.25">
      <c r="A4724" s="47">
        <v>2010</v>
      </c>
      <c r="C4724" s="12" t="s">
        <v>568</v>
      </c>
      <c r="D4724" s="13">
        <v>1398</v>
      </c>
      <c r="E4724" s="14">
        <v>2.4700000000000002</v>
      </c>
    </row>
    <row r="4725" spans="1:5" x14ac:dyDescent="0.25">
      <c r="A4725" s="47">
        <v>2010</v>
      </c>
      <c r="C4725" s="12" t="s">
        <v>804</v>
      </c>
      <c r="D4725" s="13">
        <v>13299</v>
      </c>
      <c r="E4725" s="14">
        <v>1.73</v>
      </c>
    </row>
    <row r="4726" spans="1:5" x14ac:dyDescent="0.25">
      <c r="A4726" s="47">
        <v>2010</v>
      </c>
      <c r="C4726" s="66" t="s">
        <v>955</v>
      </c>
      <c r="D4726" s="13">
        <v>487</v>
      </c>
      <c r="E4726" s="14">
        <v>1.85</v>
      </c>
    </row>
    <row r="4727" spans="1:5" x14ac:dyDescent="0.25">
      <c r="A4727" s="47">
        <v>2010</v>
      </c>
      <c r="C4727" s="12" t="s">
        <v>356</v>
      </c>
      <c r="D4727" s="13">
        <v>917</v>
      </c>
      <c r="E4727" s="14">
        <v>2.34</v>
      </c>
    </row>
    <row r="4728" spans="1:5" x14ac:dyDescent="0.25">
      <c r="A4728" s="47">
        <v>2010</v>
      </c>
      <c r="C4728" s="12" t="s">
        <v>578</v>
      </c>
      <c r="D4728" s="13">
        <v>1510</v>
      </c>
      <c r="E4728" s="14">
        <v>2.29</v>
      </c>
    </row>
    <row r="4729" spans="1:5" x14ac:dyDescent="0.25">
      <c r="A4729" s="47">
        <v>2010</v>
      </c>
      <c r="C4729" s="66" t="s">
        <v>962</v>
      </c>
      <c r="D4729" s="13">
        <v>1517</v>
      </c>
      <c r="E4729" s="14">
        <v>2.2400000000000002</v>
      </c>
    </row>
    <row r="4730" spans="1:5" x14ac:dyDescent="0.25">
      <c r="A4730" s="47">
        <v>2010</v>
      </c>
      <c r="C4730" s="12" t="s">
        <v>154</v>
      </c>
      <c r="D4730" s="13">
        <v>4145</v>
      </c>
      <c r="E4730" s="14">
        <v>2.0699999999999998</v>
      </c>
    </row>
    <row r="4731" spans="1:5" x14ac:dyDescent="0.25">
      <c r="A4731" s="47">
        <v>2010</v>
      </c>
      <c r="C4731" s="12" t="s">
        <v>680</v>
      </c>
      <c r="D4731" s="13">
        <v>35952</v>
      </c>
      <c r="E4731" s="14">
        <v>1.98</v>
      </c>
    </row>
    <row r="4732" spans="1:5" x14ac:dyDescent="0.25">
      <c r="A4732" s="47">
        <v>2010</v>
      </c>
      <c r="C4732" s="12" t="s">
        <v>680</v>
      </c>
      <c r="D4732" s="13">
        <v>35952</v>
      </c>
      <c r="E4732" s="14">
        <v>1.98</v>
      </c>
    </row>
    <row r="4733" spans="1:5" x14ac:dyDescent="0.25">
      <c r="A4733" s="47">
        <v>2010</v>
      </c>
      <c r="C4733" s="12" t="s">
        <v>288</v>
      </c>
      <c r="D4733" s="13">
        <v>3679</v>
      </c>
      <c r="E4733" s="14">
        <v>2.2999999999999998</v>
      </c>
    </row>
    <row r="4734" spans="1:5" x14ac:dyDescent="0.25">
      <c r="A4734" s="47">
        <v>2010</v>
      </c>
      <c r="C4734" s="12" t="s">
        <v>478</v>
      </c>
      <c r="D4734" s="13">
        <v>4823</v>
      </c>
      <c r="E4734" s="14">
        <v>2.71</v>
      </c>
    </row>
    <row r="4735" spans="1:5" x14ac:dyDescent="0.25">
      <c r="A4735" s="47">
        <v>2010</v>
      </c>
      <c r="C4735" s="12" t="s">
        <v>436</v>
      </c>
      <c r="D4735" s="13">
        <v>5546</v>
      </c>
      <c r="E4735" s="14">
        <v>1.66</v>
      </c>
    </row>
    <row r="4736" spans="1:5" x14ac:dyDescent="0.25">
      <c r="A4736" s="47">
        <v>2010</v>
      </c>
      <c r="C4736" s="66" t="s">
        <v>956</v>
      </c>
      <c r="D4736" s="13">
        <v>746</v>
      </c>
      <c r="E4736" s="14">
        <v>2.0699999999999998</v>
      </c>
    </row>
    <row r="4737" spans="1:5" x14ac:dyDescent="0.25">
      <c r="A4737" s="47">
        <v>2010</v>
      </c>
      <c r="C4737" s="12" t="s">
        <v>893</v>
      </c>
      <c r="D4737" s="13">
        <v>2542</v>
      </c>
      <c r="E4737" s="14">
        <v>2.13</v>
      </c>
    </row>
    <row r="4738" spans="1:5" x14ac:dyDescent="0.25">
      <c r="A4738" s="47">
        <v>2010</v>
      </c>
      <c r="C4738" s="12" t="s">
        <v>274</v>
      </c>
      <c r="D4738" s="13">
        <v>1555</v>
      </c>
      <c r="E4738" s="14">
        <v>1.6</v>
      </c>
    </row>
    <row r="4739" spans="1:5" x14ac:dyDescent="0.25">
      <c r="A4739" s="47">
        <v>2010</v>
      </c>
      <c r="C4739" s="12" t="s">
        <v>264</v>
      </c>
      <c r="D4739" s="13">
        <v>6313</v>
      </c>
      <c r="E4739" s="14">
        <v>1.99</v>
      </c>
    </row>
    <row r="4740" spans="1:5" x14ac:dyDescent="0.25">
      <c r="A4740" s="47">
        <v>2010</v>
      </c>
      <c r="C4740" s="12" t="s">
        <v>370</v>
      </c>
      <c r="D4740" s="13">
        <v>1456</v>
      </c>
      <c r="E4740" s="14">
        <v>2.09</v>
      </c>
    </row>
    <row r="4741" spans="1:5" x14ac:dyDescent="0.25">
      <c r="A4741" s="47">
        <v>2010</v>
      </c>
      <c r="C4741" s="12" t="s">
        <v>828</v>
      </c>
      <c r="D4741" s="13">
        <v>1206</v>
      </c>
      <c r="E4741" s="14">
        <v>2.0099999999999998</v>
      </c>
    </row>
    <row r="4742" spans="1:5" x14ac:dyDescent="0.25">
      <c r="A4742" s="47">
        <v>2010</v>
      </c>
      <c r="C4742" s="12" t="s">
        <v>602</v>
      </c>
      <c r="D4742" s="13">
        <v>1306</v>
      </c>
      <c r="E4742" s="14">
        <v>2.08</v>
      </c>
    </row>
    <row r="4743" spans="1:5" x14ac:dyDescent="0.25">
      <c r="A4743" s="47">
        <v>2010</v>
      </c>
      <c r="C4743" s="12" t="s">
        <v>518</v>
      </c>
      <c r="D4743" s="13">
        <v>1322</v>
      </c>
      <c r="E4743" s="14">
        <v>2.34</v>
      </c>
    </row>
    <row r="4744" spans="1:5" x14ac:dyDescent="0.25">
      <c r="A4744" s="47">
        <v>2010</v>
      </c>
      <c r="C4744" s="66" t="s">
        <v>950</v>
      </c>
      <c r="D4744" s="13">
        <v>762</v>
      </c>
      <c r="E4744" s="14">
        <v>2.19</v>
      </c>
    </row>
    <row r="4745" spans="1:5" x14ac:dyDescent="0.25">
      <c r="A4745" s="47">
        <v>2010</v>
      </c>
      <c r="C4745" s="12" t="s">
        <v>790</v>
      </c>
      <c r="D4745" s="13">
        <v>1020</v>
      </c>
      <c r="E4745" s="14">
        <v>2.37</v>
      </c>
    </row>
    <row r="4746" spans="1:5" x14ac:dyDescent="0.25">
      <c r="A4746" s="47">
        <v>2010</v>
      </c>
      <c r="C4746" s="12" t="s">
        <v>374</v>
      </c>
      <c r="D4746" s="13">
        <v>1409</v>
      </c>
      <c r="E4746" s="14">
        <v>1.7</v>
      </c>
    </row>
    <row r="4747" spans="1:5" x14ac:dyDescent="0.25">
      <c r="A4747" s="47">
        <v>2010</v>
      </c>
      <c r="C4747" s="12" t="s">
        <v>922</v>
      </c>
      <c r="D4747" s="13">
        <v>1976</v>
      </c>
      <c r="E4747" s="14">
        <v>2.31</v>
      </c>
    </row>
    <row r="4748" spans="1:5" x14ac:dyDescent="0.25">
      <c r="A4748" s="47">
        <v>2010</v>
      </c>
      <c r="C4748" s="12" t="s">
        <v>664</v>
      </c>
      <c r="D4748" s="13">
        <v>492</v>
      </c>
      <c r="E4748" s="14">
        <v>2.2999999999999998</v>
      </c>
    </row>
    <row r="4749" spans="1:5" x14ac:dyDescent="0.25">
      <c r="A4749" s="47">
        <v>2010</v>
      </c>
      <c r="C4749" s="12" t="s">
        <v>850</v>
      </c>
      <c r="D4749" s="13">
        <v>838</v>
      </c>
      <c r="E4749" s="14">
        <v>2.56</v>
      </c>
    </row>
    <row r="4750" spans="1:5" x14ac:dyDescent="0.25">
      <c r="A4750" s="47">
        <v>2010</v>
      </c>
      <c r="C4750" s="12" t="s">
        <v>104</v>
      </c>
      <c r="D4750" s="13">
        <v>1198</v>
      </c>
      <c r="E4750" s="14">
        <v>1.97</v>
      </c>
    </row>
    <row r="4751" spans="1:5" x14ac:dyDescent="0.25">
      <c r="A4751" s="47">
        <v>2010</v>
      </c>
      <c r="C4751" s="12" t="s">
        <v>218</v>
      </c>
      <c r="D4751" s="13">
        <v>913</v>
      </c>
      <c r="E4751" s="14">
        <v>2.09</v>
      </c>
    </row>
    <row r="4752" spans="1:5" x14ac:dyDescent="0.25">
      <c r="A4752" s="47">
        <v>2010</v>
      </c>
      <c r="C4752" s="12" t="s">
        <v>236</v>
      </c>
      <c r="D4752" s="13">
        <v>72090</v>
      </c>
      <c r="E4752" s="14">
        <v>2.09</v>
      </c>
    </row>
    <row r="4753" spans="1:5" x14ac:dyDescent="0.25">
      <c r="A4753" s="47">
        <v>2010</v>
      </c>
      <c r="C4753" s="12" t="s">
        <v>817</v>
      </c>
      <c r="D4753" s="13">
        <v>40012</v>
      </c>
      <c r="E4753" s="14">
        <v>2.11</v>
      </c>
    </row>
    <row r="4754" spans="1:5" x14ac:dyDescent="0.25">
      <c r="A4754" s="47">
        <v>2010</v>
      </c>
      <c r="C4754" s="12" t="s">
        <v>580</v>
      </c>
      <c r="D4754" s="13">
        <v>1304</v>
      </c>
      <c r="E4754" s="14">
        <v>2.31</v>
      </c>
    </row>
    <row r="4755" spans="1:5" x14ac:dyDescent="0.25">
      <c r="A4755" s="47">
        <v>2010</v>
      </c>
      <c r="C4755" s="12" t="s">
        <v>857</v>
      </c>
      <c r="D4755" s="13">
        <v>275</v>
      </c>
      <c r="E4755" s="14">
        <v>2.1</v>
      </c>
    </row>
    <row r="4756" spans="1:5" x14ac:dyDescent="0.25">
      <c r="A4756" s="47">
        <v>2010</v>
      </c>
      <c r="C4756" s="12" t="s">
        <v>606</v>
      </c>
      <c r="D4756" s="13">
        <v>9024</v>
      </c>
      <c r="E4756" s="14">
        <v>2.06</v>
      </c>
    </row>
    <row r="4757" spans="1:5" x14ac:dyDescent="0.25">
      <c r="A4757" s="47">
        <v>2010</v>
      </c>
      <c r="C4757" s="66" t="s">
        <v>980</v>
      </c>
      <c r="D4757" s="13">
        <v>1585</v>
      </c>
      <c r="E4757" s="14">
        <v>2.4</v>
      </c>
    </row>
    <row r="4758" spans="1:5" x14ac:dyDescent="0.25">
      <c r="A4758" s="47">
        <v>2010</v>
      </c>
      <c r="C4758" s="12" t="s">
        <v>812</v>
      </c>
      <c r="D4758" s="13">
        <v>31712</v>
      </c>
      <c r="E4758" s="14">
        <v>1.94</v>
      </c>
    </row>
    <row r="4759" spans="1:5" x14ac:dyDescent="0.25">
      <c r="A4759" s="47">
        <v>2010</v>
      </c>
      <c r="C4759" s="12" t="s">
        <v>438</v>
      </c>
      <c r="D4759" s="13">
        <v>3059</v>
      </c>
      <c r="E4759" s="14">
        <v>1.17</v>
      </c>
    </row>
    <row r="4760" spans="1:5" x14ac:dyDescent="0.25">
      <c r="A4760" s="47">
        <v>2010</v>
      </c>
      <c r="C4760" s="12" t="s">
        <v>852</v>
      </c>
      <c r="D4760" s="13">
        <v>734</v>
      </c>
      <c r="E4760" s="14">
        <v>2.4700000000000002</v>
      </c>
    </row>
    <row r="4761" spans="1:5" x14ac:dyDescent="0.25">
      <c r="A4761" s="47">
        <v>2010</v>
      </c>
      <c r="C4761" s="12" t="s">
        <v>80</v>
      </c>
      <c r="D4761" s="13">
        <v>3949</v>
      </c>
      <c r="E4761" s="14">
        <v>2.1</v>
      </c>
    </row>
    <row r="4762" spans="1:5" ht="15" x14ac:dyDescent="0.25">
      <c r="A4762" s="47">
        <v>2010</v>
      </c>
      <c r="C4762" s="12" t="s">
        <v>1112</v>
      </c>
      <c r="D4762" s="13">
        <v>5468</v>
      </c>
      <c r="E4762" s="14">
        <v>2.39</v>
      </c>
    </row>
    <row r="4763" spans="1:5" x14ac:dyDescent="0.25">
      <c r="A4763" s="47">
        <v>2010</v>
      </c>
      <c r="C4763" s="12" t="s">
        <v>542</v>
      </c>
      <c r="D4763" s="13">
        <v>1219</v>
      </c>
      <c r="E4763" s="14">
        <v>1.96</v>
      </c>
    </row>
    <row r="4764" spans="1:5" x14ac:dyDescent="0.25">
      <c r="A4764" s="47">
        <v>2010</v>
      </c>
      <c r="C4764" s="12" t="s">
        <v>923</v>
      </c>
      <c r="D4764" s="13">
        <v>1889</v>
      </c>
      <c r="E4764" s="14">
        <v>2</v>
      </c>
    </row>
    <row r="4765" spans="1:5" x14ac:dyDescent="0.25">
      <c r="A4765" s="47">
        <v>2010</v>
      </c>
      <c r="C4765" s="12" t="s">
        <v>118</v>
      </c>
      <c r="D4765" s="13">
        <v>3771</v>
      </c>
      <c r="E4765" s="14">
        <v>2.16</v>
      </c>
    </row>
    <row r="4766" spans="1:5" x14ac:dyDescent="0.25">
      <c r="A4766" s="47">
        <v>2010</v>
      </c>
      <c r="C4766" s="12" t="s">
        <v>604</v>
      </c>
      <c r="D4766" s="13">
        <v>1476</v>
      </c>
      <c r="E4766" s="14">
        <v>2.2799999999999998</v>
      </c>
    </row>
    <row r="4767" spans="1:5" x14ac:dyDescent="0.25">
      <c r="A4767" s="47">
        <v>2010</v>
      </c>
      <c r="C4767" s="12" t="s">
        <v>924</v>
      </c>
      <c r="D4767" s="13">
        <v>1997</v>
      </c>
      <c r="E4767" s="14">
        <v>1.84</v>
      </c>
    </row>
    <row r="4768" spans="1:5" x14ac:dyDescent="0.25">
      <c r="A4768" s="47">
        <v>2010</v>
      </c>
      <c r="C4768" s="12" t="s">
        <v>290</v>
      </c>
      <c r="D4768" s="13">
        <v>3525</v>
      </c>
      <c r="E4768" s="14">
        <v>2.15</v>
      </c>
    </row>
    <row r="4769" spans="1:7" x14ac:dyDescent="0.25">
      <c r="A4769" s="47">
        <v>2010</v>
      </c>
      <c r="C4769" s="12" t="s">
        <v>300</v>
      </c>
      <c r="D4769" s="13">
        <v>1352</v>
      </c>
      <c r="E4769" s="14">
        <v>2.0299999999999998</v>
      </c>
    </row>
    <row r="4770" spans="1:7" x14ac:dyDescent="0.25">
      <c r="A4770" s="47">
        <v>2010</v>
      </c>
      <c r="C4770" s="12" t="s">
        <v>818</v>
      </c>
      <c r="D4770" s="13">
        <v>6248</v>
      </c>
      <c r="E4770" s="14">
        <v>2.1</v>
      </c>
    </row>
    <row r="4771" spans="1:7" x14ac:dyDescent="0.25">
      <c r="A4771" s="47">
        <v>2010</v>
      </c>
      <c r="C4771" s="12" t="s">
        <v>620</v>
      </c>
      <c r="D4771" s="13">
        <v>1187</v>
      </c>
      <c r="E4771" s="14">
        <v>1.95</v>
      </c>
    </row>
    <row r="4772" spans="1:7" x14ac:dyDescent="0.25">
      <c r="A4772" s="47">
        <v>2010</v>
      </c>
      <c r="C4772" s="40" t="s">
        <v>692</v>
      </c>
      <c r="D4772" s="13">
        <v>1681</v>
      </c>
      <c r="E4772" s="14">
        <v>2.0699999999999998</v>
      </c>
    </row>
    <row r="4773" spans="1:7" x14ac:dyDescent="0.25">
      <c r="A4773" s="47">
        <v>2010</v>
      </c>
      <c r="C4773" s="12" t="s">
        <v>302</v>
      </c>
      <c r="D4773" s="13">
        <v>1128</v>
      </c>
      <c r="E4773" s="14">
        <v>2.1</v>
      </c>
    </row>
    <row r="4774" spans="1:7" x14ac:dyDescent="0.25">
      <c r="A4774" s="47">
        <v>2010</v>
      </c>
      <c r="C4774" s="12" t="s">
        <v>802</v>
      </c>
      <c r="D4774" s="13">
        <v>2230</v>
      </c>
      <c r="E4774" s="14">
        <v>2.17</v>
      </c>
    </row>
    <row r="4775" spans="1:7" x14ac:dyDescent="0.25">
      <c r="A4775" s="47">
        <v>2010</v>
      </c>
      <c r="C4775" s="12" t="s">
        <v>106</v>
      </c>
      <c r="D4775" s="13">
        <v>939</v>
      </c>
      <c r="E4775" s="14">
        <v>1.74</v>
      </c>
    </row>
    <row r="4776" spans="1:7" x14ac:dyDescent="0.25">
      <c r="A4776" s="47">
        <v>2010</v>
      </c>
      <c r="C4776" s="12" t="s">
        <v>304</v>
      </c>
      <c r="D4776" s="13">
        <v>1109</v>
      </c>
      <c r="E4776" s="14">
        <v>2.15</v>
      </c>
    </row>
    <row r="4777" spans="1:7" x14ac:dyDescent="0.25">
      <c r="A4777" s="47">
        <v>2010</v>
      </c>
      <c r="C4777" s="12" t="s">
        <v>898</v>
      </c>
      <c r="D4777" s="13">
        <v>2119</v>
      </c>
      <c r="E4777" s="14">
        <v>1.41</v>
      </c>
    </row>
    <row r="4778" spans="1:7" x14ac:dyDescent="0.25">
      <c r="A4778" s="47">
        <v>2010</v>
      </c>
      <c r="C4778" s="12" t="s">
        <v>120</v>
      </c>
      <c r="D4778" s="13">
        <v>66970</v>
      </c>
      <c r="E4778" s="14">
        <v>1.89</v>
      </c>
    </row>
    <row r="4779" spans="1:7" x14ac:dyDescent="0.25">
      <c r="A4779" s="47">
        <v>2011</v>
      </c>
      <c r="B4779" s="12"/>
      <c r="C4779" s="12" t="s">
        <v>728</v>
      </c>
      <c r="D4779" s="13">
        <v>941</v>
      </c>
      <c r="E4779" s="14">
        <v>1.92</v>
      </c>
      <c r="F4779" s="57"/>
      <c r="G4779" s="58"/>
    </row>
    <row r="4780" spans="1:7" x14ac:dyDescent="0.25">
      <c r="A4780" s="47">
        <v>2011</v>
      </c>
      <c r="B4780" s="12"/>
      <c r="C4780" s="12" t="s">
        <v>172</v>
      </c>
      <c r="D4780" s="13">
        <v>1284</v>
      </c>
      <c r="E4780" s="14">
        <v>1.88</v>
      </c>
    </row>
    <row r="4781" spans="1:7" x14ac:dyDescent="0.25">
      <c r="A4781" s="47">
        <v>2011</v>
      </c>
      <c r="C4781" s="12" t="s">
        <v>610</v>
      </c>
      <c r="D4781" s="13">
        <v>1567</v>
      </c>
      <c r="E4781" s="14">
        <v>2.0499999999999998</v>
      </c>
    </row>
    <row r="4782" spans="1:7" x14ac:dyDescent="0.25">
      <c r="A4782" s="47">
        <v>2011</v>
      </c>
      <c r="B4782" s="12"/>
      <c r="C4782" s="12" t="s">
        <v>222</v>
      </c>
      <c r="D4782" s="13">
        <v>1517</v>
      </c>
      <c r="E4782" s="14">
        <v>2.06</v>
      </c>
    </row>
    <row r="4783" spans="1:7" x14ac:dyDescent="0.25">
      <c r="A4783" s="47">
        <v>2011</v>
      </c>
      <c r="C4783" s="12" t="s">
        <v>546</v>
      </c>
      <c r="D4783" s="13">
        <v>1449</v>
      </c>
      <c r="E4783" s="14">
        <v>2.0699999999999998</v>
      </c>
    </row>
    <row r="4784" spans="1:7" x14ac:dyDescent="0.25">
      <c r="A4784" s="47">
        <v>2011</v>
      </c>
      <c r="C4784" s="12" t="s">
        <v>796</v>
      </c>
      <c r="D4784" s="13">
        <v>2232</v>
      </c>
      <c r="E4784" s="14">
        <v>2.09</v>
      </c>
    </row>
    <row r="4785" spans="1:7" x14ac:dyDescent="0.25">
      <c r="A4785" s="47">
        <v>2011</v>
      </c>
      <c r="C4785" s="12" t="s">
        <v>398</v>
      </c>
      <c r="D4785" s="13">
        <v>794</v>
      </c>
      <c r="E4785" s="14">
        <v>1.89</v>
      </c>
    </row>
    <row r="4786" spans="1:7" x14ac:dyDescent="0.25">
      <c r="A4786" s="47">
        <v>2011</v>
      </c>
      <c r="C4786" s="12" t="s">
        <v>442</v>
      </c>
      <c r="D4786" s="13">
        <v>3688</v>
      </c>
      <c r="E4786" s="14">
        <v>2.4500000000000002</v>
      </c>
    </row>
    <row r="4787" spans="1:7" x14ac:dyDescent="0.25">
      <c r="A4787" s="47">
        <v>2011</v>
      </c>
      <c r="C4787" s="12" t="s">
        <v>444</v>
      </c>
      <c r="D4787" s="13">
        <v>5506</v>
      </c>
      <c r="E4787" s="14">
        <v>1.89</v>
      </c>
    </row>
    <row r="4788" spans="1:7" x14ac:dyDescent="0.25">
      <c r="A4788" s="47">
        <v>2011</v>
      </c>
      <c r="B4788" s="12"/>
      <c r="C4788" s="12" t="s">
        <v>136</v>
      </c>
      <c r="D4788" s="13">
        <v>2991</v>
      </c>
      <c r="E4788" s="14">
        <v>2.11</v>
      </c>
    </row>
    <row r="4789" spans="1:7" x14ac:dyDescent="0.25">
      <c r="A4789" s="47">
        <v>2011</v>
      </c>
      <c r="B4789" s="12"/>
      <c r="C4789" s="12" t="s">
        <v>730</v>
      </c>
      <c r="D4789" s="13">
        <v>712</v>
      </c>
      <c r="E4789" s="14">
        <v>1.83</v>
      </c>
    </row>
    <row r="4790" spans="1:7" x14ac:dyDescent="0.25">
      <c r="A4790" s="47">
        <v>2011</v>
      </c>
      <c r="C4790" s="12" t="s">
        <v>334</v>
      </c>
      <c r="D4790" s="13">
        <v>2317</v>
      </c>
      <c r="E4790" s="14">
        <v>2.0299999999999998</v>
      </c>
    </row>
    <row r="4791" spans="1:7" x14ac:dyDescent="0.25">
      <c r="A4791" s="47">
        <v>2011</v>
      </c>
      <c r="C4791" s="12" t="s">
        <v>522</v>
      </c>
      <c r="D4791" s="13">
        <v>2367</v>
      </c>
      <c r="E4791" s="14">
        <v>2.11</v>
      </c>
    </row>
    <row r="4792" spans="1:7" x14ac:dyDescent="0.25">
      <c r="A4792" s="47">
        <v>2011</v>
      </c>
      <c r="B4792" s="12"/>
      <c r="C4792" s="12" t="s">
        <v>224</v>
      </c>
      <c r="D4792" s="13">
        <v>1292</v>
      </c>
      <c r="E4792" s="14">
        <v>2.13</v>
      </c>
    </row>
    <row r="4793" spans="1:7" x14ac:dyDescent="0.25">
      <c r="A4793" s="47">
        <v>2011</v>
      </c>
      <c r="C4793" s="12" t="s">
        <v>925</v>
      </c>
      <c r="D4793" s="13">
        <v>1820</v>
      </c>
      <c r="E4793" s="14">
        <v>1.71</v>
      </c>
    </row>
    <row r="4794" spans="1:7" x14ac:dyDescent="0.25">
      <c r="A4794" s="47">
        <v>2011</v>
      </c>
      <c r="C4794" s="12" t="s">
        <v>907</v>
      </c>
      <c r="D4794" s="13">
        <v>2088</v>
      </c>
      <c r="E4794" s="14">
        <v>1.99</v>
      </c>
    </row>
    <row r="4795" spans="1:7" x14ac:dyDescent="0.25">
      <c r="A4795" s="47">
        <v>2011</v>
      </c>
      <c r="C4795" s="12" t="s">
        <v>446</v>
      </c>
      <c r="D4795" s="13">
        <v>3172</v>
      </c>
      <c r="E4795" s="14">
        <v>2.08</v>
      </c>
    </row>
    <row r="4796" spans="1:7" x14ac:dyDescent="0.25">
      <c r="A4796" s="47">
        <v>2011</v>
      </c>
      <c r="C4796" s="12" t="s">
        <v>278</v>
      </c>
      <c r="D4796" s="13">
        <v>17423</v>
      </c>
      <c r="E4796" s="14">
        <v>2.09</v>
      </c>
    </row>
    <row r="4797" spans="1:7" x14ac:dyDescent="0.25">
      <c r="A4797" s="47">
        <v>2011</v>
      </c>
      <c r="B4797" s="12"/>
      <c r="C4797" s="12" t="s">
        <v>190</v>
      </c>
      <c r="D4797" s="13">
        <v>1038</v>
      </c>
      <c r="E4797" s="14">
        <v>1.9</v>
      </c>
    </row>
    <row r="4798" spans="1:7" x14ac:dyDescent="0.25">
      <c r="A4798" s="47">
        <v>2011</v>
      </c>
      <c r="B4798" s="12"/>
      <c r="C4798" s="12" t="s">
        <v>888</v>
      </c>
      <c r="D4798" s="13">
        <v>2344</v>
      </c>
      <c r="E4798" s="14">
        <v>2.29</v>
      </c>
      <c r="F4798" s="57"/>
      <c r="G4798" s="58"/>
    </row>
    <row r="4799" spans="1:7" x14ac:dyDescent="0.25">
      <c r="A4799" s="47">
        <v>2011</v>
      </c>
      <c r="B4799" s="12"/>
      <c r="C4799" s="12" t="s">
        <v>889</v>
      </c>
      <c r="D4799" s="13">
        <v>1735</v>
      </c>
      <c r="E4799" s="14">
        <v>2.0499999999999998</v>
      </c>
      <c r="F4799" s="57"/>
      <c r="G4799" s="58"/>
    </row>
    <row r="4800" spans="1:7" x14ac:dyDescent="0.25">
      <c r="A4800" s="47">
        <v>2011</v>
      </c>
      <c r="C4800" s="40" t="s">
        <v>718</v>
      </c>
      <c r="D4800" s="13">
        <v>789</v>
      </c>
      <c r="E4800" s="64">
        <v>1.79</v>
      </c>
    </row>
    <row r="4801" spans="1:5" x14ac:dyDescent="0.25">
      <c r="A4801" s="47">
        <v>2011</v>
      </c>
      <c r="B4801" s="12"/>
      <c r="C4801" s="12" t="s">
        <v>174</v>
      </c>
      <c r="D4801" s="13">
        <v>905</v>
      </c>
      <c r="E4801" s="14">
        <v>2.0099999999999998</v>
      </c>
    </row>
    <row r="4802" spans="1:5" x14ac:dyDescent="0.25">
      <c r="A4802" s="47">
        <v>2011</v>
      </c>
      <c r="B4802" s="12"/>
      <c r="C4802" s="12" t="s">
        <v>62</v>
      </c>
      <c r="D4802" s="13">
        <v>3858</v>
      </c>
      <c r="E4802" s="14">
        <v>2.13</v>
      </c>
    </row>
    <row r="4803" spans="1:5" x14ac:dyDescent="0.25">
      <c r="A4803" s="47">
        <v>2011</v>
      </c>
      <c r="B4803" s="12"/>
      <c r="C4803" s="12" t="s">
        <v>206</v>
      </c>
      <c r="D4803" s="13">
        <v>872</v>
      </c>
      <c r="E4803" s="14">
        <v>2.17</v>
      </c>
    </row>
    <row r="4804" spans="1:5" x14ac:dyDescent="0.25">
      <c r="A4804" s="47">
        <v>2011</v>
      </c>
      <c r="C4804" s="12" t="s">
        <v>926</v>
      </c>
      <c r="D4804" s="13">
        <v>2337</v>
      </c>
      <c r="E4804" s="14">
        <v>1.7</v>
      </c>
    </row>
    <row r="4805" spans="1:5" x14ac:dyDescent="0.25">
      <c r="A4805" s="47">
        <v>2011</v>
      </c>
      <c r="C4805" s="12" t="s">
        <v>913</v>
      </c>
      <c r="D4805" s="13">
        <v>1582</v>
      </c>
      <c r="E4805" s="14">
        <v>1.98</v>
      </c>
    </row>
    <row r="4806" spans="1:5" x14ac:dyDescent="0.25">
      <c r="A4806" s="47">
        <v>2011</v>
      </c>
      <c r="B4806" s="12"/>
      <c r="C4806" s="12" t="s">
        <v>146</v>
      </c>
      <c r="D4806" s="13">
        <v>8301</v>
      </c>
      <c r="E4806" s="14">
        <v>2.25</v>
      </c>
    </row>
    <row r="4807" spans="1:5" x14ac:dyDescent="0.25">
      <c r="A4807" s="47">
        <v>2011</v>
      </c>
      <c r="C4807" s="12" t="s">
        <v>336</v>
      </c>
      <c r="D4807" s="13">
        <v>1758</v>
      </c>
      <c r="E4807" s="14">
        <v>1.98</v>
      </c>
    </row>
    <row r="4808" spans="1:5" x14ac:dyDescent="0.25">
      <c r="A4808" s="47">
        <v>2011</v>
      </c>
      <c r="C4808" s="12" t="s">
        <v>382</v>
      </c>
      <c r="D4808" s="13">
        <v>1489</v>
      </c>
      <c r="E4808" s="14">
        <v>2.11</v>
      </c>
    </row>
    <row r="4809" spans="1:5" x14ac:dyDescent="0.25">
      <c r="A4809" s="47">
        <v>2011</v>
      </c>
      <c r="C4809" s="12" t="s">
        <v>448</v>
      </c>
      <c r="D4809" s="13">
        <v>5228</v>
      </c>
      <c r="E4809" s="14">
        <v>1.91</v>
      </c>
    </row>
    <row r="4810" spans="1:5" x14ac:dyDescent="0.25">
      <c r="A4810" s="47">
        <v>2011</v>
      </c>
      <c r="C4810" s="12" t="s">
        <v>338</v>
      </c>
      <c r="D4810" s="13">
        <v>764</v>
      </c>
      <c r="E4810" s="14">
        <v>1.76</v>
      </c>
    </row>
    <row r="4811" spans="1:5" x14ac:dyDescent="0.25">
      <c r="A4811" s="47">
        <v>2011</v>
      </c>
      <c r="C4811" s="40" t="s">
        <v>706</v>
      </c>
      <c r="D4811" s="13">
        <v>1728</v>
      </c>
      <c r="E4811" s="14">
        <v>2.1</v>
      </c>
    </row>
    <row r="4812" spans="1:5" x14ac:dyDescent="0.25">
      <c r="A4812" s="47">
        <v>2011</v>
      </c>
      <c r="C4812" s="12" t="s">
        <v>914</v>
      </c>
      <c r="D4812" s="13">
        <v>3291</v>
      </c>
      <c r="E4812" s="14">
        <v>1.49</v>
      </c>
    </row>
    <row r="4813" spans="1:5" x14ac:dyDescent="0.25">
      <c r="A4813" s="47">
        <v>2011</v>
      </c>
      <c r="C4813" s="12" t="s">
        <v>927</v>
      </c>
      <c r="D4813" s="13">
        <v>6718</v>
      </c>
      <c r="E4813" s="14">
        <v>1.91</v>
      </c>
    </row>
    <row r="4814" spans="1:5" x14ac:dyDescent="0.25">
      <c r="A4814" s="47">
        <v>2011</v>
      </c>
      <c r="C4814" s="12" t="s">
        <v>384</v>
      </c>
      <c r="D4814" s="13">
        <v>1148</v>
      </c>
      <c r="E4814" s="14">
        <v>1.86</v>
      </c>
    </row>
    <row r="4815" spans="1:5" x14ac:dyDescent="0.25">
      <c r="A4815" s="47">
        <v>2011</v>
      </c>
      <c r="C4815" s="12" t="s">
        <v>450</v>
      </c>
      <c r="D4815" s="13">
        <v>4141</v>
      </c>
      <c r="E4815" s="14">
        <v>2.02</v>
      </c>
    </row>
    <row r="4816" spans="1:5" x14ac:dyDescent="0.25">
      <c r="A4816" s="47">
        <v>2011</v>
      </c>
      <c r="C4816" s="12" t="s">
        <v>294</v>
      </c>
      <c r="D4816" s="13">
        <v>899</v>
      </c>
      <c r="E4816" s="14">
        <v>1.88</v>
      </c>
    </row>
    <row r="4817" spans="1:5" x14ac:dyDescent="0.25">
      <c r="A4817" s="47">
        <v>2011</v>
      </c>
      <c r="C4817" s="12" t="s">
        <v>360</v>
      </c>
      <c r="D4817" s="13">
        <v>1277</v>
      </c>
      <c r="E4817" s="14">
        <v>2.1</v>
      </c>
    </row>
    <row r="4818" spans="1:5" x14ac:dyDescent="0.25">
      <c r="A4818" s="47">
        <v>2011</v>
      </c>
      <c r="B4818" s="12"/>
      <c r="C4818" s="12" t="s">
        <v>226</v>
      </c>
      <c r="D4818" s="13">
        <v>1255</v>
      </c>
      <c r="E4818" s="14">
        <v>1.89</v>
      </c>
    </row>
    <row r="4819" spans="1:5" x14ac:dyDescent="0.25">
      <c r="A4819" s="47">
        <v>2011</v>
      </c>
      <c r="C4819" s="12" t="s">
        <v>829</v>
      </c>
      <c r="D4819" s="13">
        <v>6133</v>
      </c>
      <c r="E4819" s="14">
        <v>2.0299999999999998</v>
      </c>
    </row>
    <row r="4820" spans="1:5" x14ac:dyDescent="0.25">
      <c r="A4820" s="47">
        <v>2011</v>
      </c>
      <c r="B4820" s="12"/>
      <c r="C4820" s="12" t="s">
        <v>84</v>
      </c>
      <c r="D4820" s="13">
        <v>1172</v>
      </c>
      <c r="E4820" s="14">
        <v>2.09</v>
      </c>
    </row>
    <row r="4821" spans="1:5" x14ac:dyDescent="0.25">
      <c r="A4821" s="47">
        <v>2011</v>
      </c>
      <c r="B4821" s="12"/>
      <c r="C4821" s="12" t="s">
        <v>64</v>
      </c>
      <c r="D4821" s="13">
        <v>2551</v>
      </c>
      <c r="E4821" s="14">
        <v>2.17</v>
      </c>
    </row>
    <row r="4822" spans="1:5" x14ac:dyDescent="0.25">
      <c r="A4822" s="47">
        <v>2011</v>
      </c>
      <c r="C4822" s="40" t="s">
        <v>716</v>
      </c>
      <c r="D4822" s="13">
        <v>2091</v>
      </c>
      <c r="E4822" s="14">
        <v>1.86</v>
      </c>
    </row>
    <row r="4823" spans="1:5" x14ac:dyDescent="0.25">
      <c r="A4823" s="47">
        <v>2011</v>
      </c>
      <c r="B4823" s="12"/>
      <c r="C4823" s="12" t="s">
        <v>148</v>
      </c>
      <c r="D4823" s="13">
        <v>2584</v>
      </c>
      <c r="E4823" s="14">
        <v>2.08</v>
      </c>
    </row>
    <row r="4824" spans="1:5" x14ac:dyDescent="0.25">
      <c r="A4824" s="47">
        <v>2011</v>
      </c>
      <c r="C4824" s="12" t="s">
        <v>322</v>
      </c>
      <c r="D4824" s="13">
        <v>1402</v>
      </c>
      <c r="E4824" s="14">
        <v>1.37</v>
      </c>
    </row>
    <row r="4825" spans="1:5" x14ac:dyDescent="0.25">
      <c r="A4825" s="47">
        <v>2011</v>
      </c>
      <c r="C4825" s="12" t="s">
        <v>819</v>
      </c>
      <c r="D4825" s="13">
        <v>7521</v>
      </c>
      <c r="E4825" s="14">
        <v>1.81</v>
      </c>
    </row>
    <row r="4826" spans="1:5" x14ac:dyDescent="0.25">
      <c r="A4826" s="47">
        <v>2011</v>
      </c>
      <c r="C4826" s="12" t="s">
        <v>412</v>
      </c>
      <c r="D4826" s="13">
        <v>3117</v>
      </c>
      <c r="E4826" s="14">
        <v>1.44</v>
      </c>
    </row>
    <row r="4827" spans="1:5" x14ac:dyDescent="0.25">
      <c r="A4827" s="47">
        <v>2011</v>
      </c>
      <c r="B4827" s="12"/>
      <c r="C4827" s="12" t="s">
        <v>248</v>
      </c>
      <c r="D4827" s="13">
        <v>1132</v>
      </c>
      <c r="E4827" s="14">
        <v>1.85</v>
      </c>
    </row>
    <row r="4828" spans="1:5" x14ac:dyDescent="0.25">
      <c r="A4828" s="47">
        <v>2011</v>
      </c>
      <c r="C4828" s="12" t="s">
        <v>548</v>
      </c>
      <c r="D4828" s="13">
        <v>1482</v>
      </c>
      <c r="E4828" s="14">
        <v>1.64</v>
      </c>
    </row>
    <row r="4829" spans="1:5" x14ac:dyDescent="0.25">
      <c r="A4829" s="47">
        <v>2011</v>
      </c>
      <c r="C4829" s="40" t="s">
        <v>710</v>
      </c>
      <c r="D4829" s="13">
        <v>4770</v>
      </c>
      <c r="E4829" s="14">
        <v>1.74</v>
      </c>
    </row>
    <row r="4830" spans="1:5" x14ac:dyDescent="0.25">
      <c r="A4830" s="47">
        <v>2011</v>
      </c>
      <c r="B4830" s="12"/>
      <c r="C4830" s="12" t="s">
        <v>732</v>
      </c>
      <c r="D4830" s="13">
        <v>1310</v>
      </c>
      <c r="E4830" s="14">
        <v>1.99</v>
      </c>
    </row>
    <row r="4831" spans="1:5" x14ac:dyDescent="0.25">
      <c r="A4831" s="47">
        <v>2011</v>
      </c>
      <c r="C4831" s="40" t="s">
        <v>700</v>
      </c>
      <c r="D4831" s="13">
        <v>1932</v>
      </c>
      <c r="E4831" s="14">
        <v>1.92</v>
      </c>
    </row>
    <row r="4832" spans="1:5" x14ac:dyDescent="0.25">
      <c r="A4832" s="47">
        <v>2011</v>
      </c>
      <c r="C4832" s="12" t="s">
        <v>340</v>
      </c>
      <c r="D4832" s="13">
        <v>814</v>
      </c>
      <c r="E4832" s="14">
        <v>1.84</v>
      </c>
    </row>
    <row r="4833" spans="1:7" x14ac:dyDescent="0.25">
      <c r="A4833" s="47">
        <v>2011</v>
      </c>
      <c r="C4833" s="12" t="s">
        <v>908</v>
      </c>
      <c r="D4833" s="13">
        <v>3298</v>
      </c>
      <c r="E4833" s="14">
        <v>2.11</v>
      </c>
    </row>
    <row r="4834" spans="1:7" x14ac:dyDescent="0.25">
      <c r="A4834" s="47">
        <v>2011</v>
      </c>
      <c r="C4834" s="40" t="s">
        <v>696</v>
      </c>
      <c r="D4834" s="13">
        <v>613</v>
      </c>
      <c r="E4834" s="14">
        <v>1.61</v>
      </c>
    </row>
    <row r="4835" spans="1:7" x14ac:dyDescent="0.25">
      <c r="A4835" s="47">
        <v>2011</v>
      </c>
      <c r="B4835" s="12"/>
      <c r="C4835" s="12" t="s">
        <v>192</v>
      </c>
      <c r="D4835" s="13">
        <v>1786</v>
      </c>
      <c r="E4835" s="14">
        <v>1.7</v>
      </c>
    </row>
    <row r="4836" spans="1:7" x14ac:dyDescent="0.25">
      <c r="A4836" s="47">
        <v>2011</v>
      </c>
      <c r="C4836" s="12" t="s">
        <v>342</v>
      </c>
      <c r="D4836" s="13">
        <v>1997</v>
      </c>
      <c r="E4836" s="14">
        <v>1.85</v>
      </c>
    </row>
    <row r="4837" spans="1:7" x14ac:dyDescent="0.25">
      <c r="A4837" s="47">
        <v>2011</v>
      </c>
      <c r="C4837" s="12" t="s">
        <v>668</v>
      </c>
      <c r="D4837" s="13">
        <v>1413</v>
      </c>
      <c r="E4837" s="14">
        <v>1.7</v>
      </c>
    </row>
    <row r="4838" spans="1:7" x14ac:dyDescent="0.25">
      <c r="A4838" s="47">
        <v>2011</v>
      </c>
      <c r="C4838" s="12" t="s">
        <v>572</v>
      </c>
      <c r="D4838" s="13">
        <v>1920</v>
      </c>
      <c r="E4838" s="14">
        <v>2.0699999999999998</v>
      </c>
    </row>
    <row r="4839" spans="1:7" x14ac:dyDescent="0.25">
      <c r="A4839" s="47">
        <v>2011</v>
      </c>
      <c r="B4839" s="12"/>
      <c r="C4839" s="12" t="s">
        <v>890</v>
      </c>
      <c r="D4839" s="13">
        <v>4013</v>
      </c>
      <c r="E4839" s="14">
        <v>1.96</v>
      </c>
      <c r="F4839" s="57"/>
      <c r="G4839" s="58"/>
    </row>
    <row r="4840" spans="1:7" x14ac:dyDescent="0.25">
      <c r="A4840" s="47">
        <v>2011</v>
      </c>
      <c r="B4840" s="12"/>
      <c r="C4840" s="12" t="s">
        <v>891</v>
      </c>
      <c r="D4840" s="13">
        <v>3746</v>
      </c>
      <c r="E4840" s="14">
        <v>1.9</v>
      </c>
      <c r="F4840" s="57"/>
      <c r="G4840" s="58"/>
    </row>
    <row r="4841" spans="1:7" x14ac:dyDescent="0.25">
      <c r="A4841" s="47">
        <v>2011</v>
      </c>
      <c r="B4841" s="12"/>
      <c r="C4841" s="12" t="s">
        <v>176</v>
      </c>
      <c r="D4841" s="13">
        <v>1244</v>
      </c>
      <c r="E4841" s="14">
        <v>2.0299999999999998</v>
      </c>
    </row>
    <row r="4842" spans="1:7" x14ac:dyDescent="0.25">
      <c r="A4842" s="47">
        <v>2011</v>
      </c>
      <c r="C4842" s="12" t="s">
        <v>612</v>
      </c>
      <c r="D4842" s="13">
        <v>1134</v>
      </c>
      <c r="E4842" s="14">
        <v>1.96</v>
      </c>
    </row>
    <row r="4843" spans="1:7" x14ac:dyDescent="0.25">
      <c r="A4843" s="47">
        <v>2011</v>
      </c>
      <c r="C4843" s="12" t="s">
        <v>798</v>
      </c>
      <c r="D4843" s="13">
        <v>921</v>
      </c>
      <c r="E4843" s="14">
        <v>1.97</v>
      </c>
    </row>
    <row r="4844" spans="1:7" x14ac:dyDescent="0.25">
      <c r="A4844" s="47">
        <v>2011</v>
      </c>
      <c r="B4844" s="12"/>
      <c r="C4844" s="12" t="s">
        <v>86</v>
      </c>
      <c r="D4844" s="13">
        <v>1283</v>
      </c>
      <c r="E4844" s="14">
        <v>2.04</v>
      </c>
    </row>
    <row r="4845" spans="1:7" x14ac:dyDescent="0.25">
      <c r="A4845" s="47">
        <v>2011</v>
      </c>
      <c r="C4845" s="12" t="s">
        <v>842</v>
      </c>
      <c r="D4845" s="13">
        <v>398</v>
      </c>
      <c r="E4845" s="14">
        <v>1.88</v>
      </c>
    </row>
    <row r="4846" spans="1:7" x14ac:dyDescent="0.25">
      <c r="A4846" s="47">
        <v>2011</v>
      </c>
      <c r="C4846" s="12" t="s">
        <v>344</v>
      </c>
      <c r="D4846" s="13">
        <v>2190</v>
      </c>
      <c r="E4846" s="14">
        <v>1.83</v>
      </c>
    </row>
    <row r="4847" spans="1:7" x14ac:dyDescent="0.25">
      <c r="A4847" s="47">
        <v>2011</v>
      </c>
      <c r="C4847" s="40" t="s">
        <v>686</v>
      </c>
      <c r="D4847" s="13">
        <v>1187</v>
      </c>
      <c r="E4847" s="14">
        <v>2.12</v>
      </c>
    </row>
    <row r="4848" spans="1:7" x14ac:dyDescent="0.25">
      <c r="A4848" s="47">
        <v>2011</v>
      </c>
      <c r="B4848" s="12"/>
      <c r="C4848" s="12" t="s">
        <v>734</v>
      </c>
      <c r="D4848" s="13">
        <v>771</v>
      </c>
      <c r="E4848" s="14">
        <v>2.02</v>
      </c>
    </row>
    <row r="4849" spans="1:7" x14ac:dyDescent="0.25">
      <c r="A4849" s="47">
        <v>2011</v>
      </c>
      <c r="B4849" s="12"/>
      <c r="C4849" s="12" t="s">
        <v>778</v>
      </c>
      <c r="D4849" s="13">
        <v>955</v>
      </c>
      <c r="E4849" s="14">
        <v>2.2200000000000002</v>
      </c>
    </row>
    <row r="4850" spans="1:7" x14ac:dyDescent="0.25">
      <c r="A4850" s="47">
        <v>2011</v>
      </c>
      <c r="C4850" s="12" t="s">
        <v>1092</v>
      </c>
      <c r="D4850" s="13">
        <v>5808</v>
      </c>
      <c r="E4850" s="14">
        <v>2.04</v>
      </c>
    </row>
    <row r="4851" spans="1:7" x14ac:dyDescent="0.25">
      <c r="A4851" s="47">
        <v>2011</v>
      </c>
      <c r="C4851" s="12" t="s">
        <v>670</v>
      </c>
      <c r="D4851" s="13">
        <v>697</v>
      </c>
      <c r="E4851" s="14">
        <v>1.76</v>
      </c>
    </row>
    <row r="4852" spans="1:7" ht="15" x14ac:dyDescent="0.25">
      <c r="A4852" s="47">
        <v>2011</v>
      </c>
      <c r="B4852" s="12"/>
      <c r="C4852" s="12" t="s">
        <v>1105</v>
      </c>
      <c r="D4852" s="13">
        <v>5829</v>
      </c>
      <c r="E4852" s="14">
        <v>1.87</v>
      </c>
      <c r="F4852" s="57"/>
      <c r="G4852" s="58"/>
    </row>
    <row r="4853" spans="1:7" x14ac:dyDescent="0.25">
      <c r="A4853" s="47">
        <v>2011</v>
      </c>
      <c r="C4853" s="12" t="s">
        <v>280</v>
      </c>
      <c r="D4853" s="13">
        <v>4801</v>
      </c>
      <c r="E4853" s="14">
        <v>2.04</v>
      </c>
    </row>
    <row r="4854" spans="1:7" x14ac:dyDescent="0.25">
      <c r="A4854" s="47">
        <v>2011</v>
      </c>
      <c r="B4854" s="12"/>
      <c r="C4854" s="12" t="s">
        <v>742</v>
      </c>
      <c r="D4854" s="13">
        <v>502</v>
      </c>
      <c r="E4854" s="14">
        <v>2.0299999999999998</v>
      </c>
    </row>
    <row r="4855" spans="1:7" x14ac:dyDescent="0.25">
      <c r="A4855" s="47">
        <v>2011</v>
      </c>
      <c r="C4855" s="12" t="s">
        <v>614</v>
      </c>
      <c r="D4855" s="13">
        <v>1718</v>
      </c>
      <c r="E4855" s="14">
        <v>2.06</v>
      </c>
    </row>
    <row r="4856" spans="1:7" x14ac:dyDescent="0.25">
      <c r="A4856" s="47">
        <v>2011</v>
      </c>
      <c r="C4856" s="12" t="s">
        <v>452</v>
      </c>
      <c r="D4856" s="13">
        <v>5720</v>
      </c>
      <c r="E4856" s="14">
        <v>2.0699999999999998</v>
      </c>
    </row>
    <row r="4857" spans="1:7" x14ac:dyDescent="0.25">
      <c r="A4857" s="47">
        <v>2011</v>
      </c>
      <c r="B4857" s="12"/>
      <c r="C4857" s="12" t="s">
        <v>806</v>
      </c>
      <c r="D4857" s="13">
        <v>5033</v>
      </c>
      <c r="E4857" s="14">
        <v>1.9</v>
      </c>
      <c r="F4857" s="57"/>
      <c r="G4857" s="58"/>
    </row>
    <row r="4858" spans="1:7" x14ac:dyDescent="0.25">
      <c r="A4858" s="47">
        <v>2011</v>
      </c>
      <c r="C4858" s="12" t="s">
        <v>362</v>
      </c>
      <c r="D4858" s="13">
        <v>1855</v>
      </c>
      <c r="E4858" s="14">
        <v>1.99</v>
      </c>
    </row>
    <row r="4859" spans="1:7" x14ac:dyDescent="0.25">
      <c r="A4859" s="47">
        <v>2011</v>
      </c>
      <c r="B4859" s="12"/>
      <c r="C4859" s="12" t="s">
        <v>882</v>
      </c>
      <c r="D4859" s="13">
        <v>1306</v>
      </c>
      <c r="E4859" s="14">
        <v>1.99</v>
      </c>
      <c r="F4859" s="57"/>
      <c r="G4859" s="58"/>
    </row>
    <row r="4860" spans="1:7" x14ac:dyDescent="0.25">
      <c r="A4860" s="47">
        <v>2011</v>
      </c>
      <c r="C4860" s="12" t="s">
        <v>550</v>
      </c>
      <c r="D4860" s="13">
        <v>1469</v>
      </c>
      <c r="E4860" s="14">
        <v>2.11</v>
      </c>
    </row>
    <row r="4861" spans="1:7" x14ac:dyDescent="0.25">
      <c r="A4861" s="47">
        <v>2011</v>
      </c>
      <c r="B4861" s="12"/>
      <c r="C4861" s="12" t="s">
        <v>780</v>
      </c>
      <c r="D4861" s="13">
        <v>820</v>
      </c>
      <c r="E4861" s="14">
        <v>2.06</v>
      </c>
    </row>
    <row r="4862" spans="1:7" x14ac:dyDescent="0.25">
      <c r="A4862" s="47">
        <v>2011</v>
      </c>
      <c r="C4862" s="40" t="s">
        <v>688</v>
      </c>
      <c r="D4862" s="13">
        <v>1100</v>
      </c>
      <c r="E4862" s="14">
        <v>2.23</v>
      </c>
    </row>
    <row r="4863" spans="1:7" x14ac:dyDescent="0.25">
      <c r="A4863" s="47">
        <v>2011</v>
      </c>
      <c r="B4863" s="12"/>
      <c r="C4863" s="12" t="s">
        <v>899</v>
      </c>
      <c r="D4863" s="13">
        <v>3655</v>
      </c>
      <c r="E4863" s="14">
        <v>2.06</v>
      </c>
    </row>
    <row r="4864" spans="1:7" x14ac:dyDescent="0.25">
      <c r="A4864" s="47">
        <v>2011</v>
      </c>
      <c r="B4864" s="12"/>
      <c r="C4864" s="12" t="s">
        <v>813</v>
      </c>
      <c r="D4864" s="13">
        <v>8483</v>
      </c>
      <c r="E4864" s="14">
        <v>1.96</v>
      </c>
    </row>
    <row r="4865" spans="1:5" x14ac:dyDescent="0.25">
      <c r="A4865" s="47">
        <v>2011</v>
      </c>
      <c r="B4865" s="12"/>
      <c r="C4865" s="12" t="s">
        <v>178</v>
      </c>
      <c r="D4865" s="13">
        <v>605</v>
      </c>
      <c r="E4865" s="14">
        <v>1.98</v>
      </c>
    </row>
    <row r="4866" spans="1:5" x14ac:dyDescent="0.25">
      <c r="A4866" s="47">
        <v>2011</v>
      </c>
      <c r="C4866" s="12" t="s">
        <v>838</v>
      </c>
      <c r="D4866" s="13">
        <v>7520</v>
      </c>
      <c r="E4866" s="14">
        <v>1.94</v>
      </c>
    </row>
    <row r="4867" spans="1:5" x14ac:dyDescent="0.25">
      <c r="A4867" s="47">
        <v>2011</v>
      </c>
      <c r="B4867" s="12"/>
      <c r="C4867" s="12" t="s">
        <v>138</v>
      </c>
      <c r="D4867" s="13">
        <v>3776</v>
      </c>
      <c r="E4867" s="14">
        <v>2.0099999999999998</v>
      </c>
    </row>
    <row r="4868" spans="1:5" x14ac:dyDescent="0.25">
      <c r="A4868" s="47">
        <v>2011</v>
      </c>
      <c r="C4868" s="12" t="s">
        <v>840</v>
      </c>
      <c r="D4868" s="13">
        <v>3658</v>
      </c>
      <c r="E4868" s="14">
        <v>1.96</v>
      </c>
    </row>
    <row r="4869" spans="1:5" x14ac:dyDescent="0.25">
      <c r="A4869" s="47">
        <v>2011</v>
      </c>
      <c r="C4869" s="12" t="s">
        <v>552</v>
      </c>
      <c r="D4869" s="13">
        <v>1170</v>
      </c>
      <c r="E4869" s="14">
        <v>1.96</v>
      </c>
    </row>
    <row r="4870" spans="1:5" x14ac:dyDescent="0.25">
      <c r="A4870" s="47">
        <v>2011</v>
      </c>
      <c r="C4870" s="12" t="s">
        <v>879</v>
      </c>
      <c r="D4870" s="13">
        <v>3712</v>
      </c>
      <c r="E4870" s="14">
        <v>1.96</v>
      </c>
    </row>
    <row r="4871" spans="1:5" x14ac:dyDescent="0.25">
      <c r="A4871" s="47">
        <v>2011</v>
      </c>
      <c r="C4871" s="12" t="s">
        <v>454</v>
      </c>
      <c r="D4871" s="13">
        <v>5803</v>
      </c>
      <c r="E4871" s="14">
        <v>1.97</v>
      </c>
    </row>
    <row r="4872" spans="1:5" x14ac:dyDescent="0.25">
      <c r="A4872" s="47">
        <v>2011</v>
      </c>
      <c r="C4872" s="12" t="s">
        <v>758</v>
      </c>
      <c r="D4872" s="13">
        <v>73220</v>
      </c>
      <c r="E4872" s="14">
        <v>1.99</v>
      </c>
    </row>
    <row r="4873" spans="1:5" x14ac:dyDescent="0.25">
      <c r="A4873" s="47">
        <v>2011</v>
      </c>
      <c r="C4873" s="12" t="s">
        <v>324</v>
      </c>
      <c r="D4873" s="13">
        <v>1120</v>
      </c>
      <c r="E4873" s="14">
        <v>2.13</v>
      </c>
    </row>
    <row r="4874" spans="1:5" x14ac:dyDescent="0.25">
      <c r="A4874" s="47">
        <v>2011</v>
      </c>
      <c r="C4874" s="12" t="s">
        <v>650</v>
      </c>
      <c r="D4874" s="13">
        <v>1109</v>
      </c>
      <c r="E4874" s="14">
        <v>1.96</v>
      </c>
    </row>
    <row r="4875" spans="1:5" x14ac:dyDescent="0.25">
      <c r="A4875" s="47">
        <v>2011</v>
      </c>
      <c r="C4875" s="12" t="s">
        <v>844</v>
      </c>
      <c r="D4875" s="13">
        <v>681</v>
      </c>
      <c r="E4875" s="14">
        <v>1.91</v>
      </c>
    </row>
    <row r="4876" spans="1:5" x14ac:dyDescent="0.25">
      <c r="A4876" s="47">
        <v>2011</v>
      </c>
      <c r="C4876" s="12" t="s">
        <v>524</v>
      </c>
      <c r="D4876" s="13">
        <v>1180</v>
      </c>
      <c r="E4876" s="14">
        <v>2.0099999999999998</v>
      </c>
    </row>
    <row r="4877" spans="1:5" x14ac:dyDescent="0.25">
      <c r="A4877" s="47">
        <v>2011</v>
      </c>
      <c r="C4877" s="12" t="s">
        <v>376</v>
      </c>
      <c r="D4877" s="13">
        <v>1728</v>
      </c>
      <c r="E4877" s="14">
        <v>1.99</v>
      </c>
    </row>
    <row r="4878" spans="1:5" x14ac:dyDescent="0.25">
      <c r="A4878" s="47">
        <v>2011</v>
      </c>
      <c r="B4878" s="12"/>
      <c r="C4878" s="12" t="s">
        <v>208</v>
      </c>
      <c r="D4878" s="13">
        <v>1292</v>
      </c>
      <c r="E4878" s="14">
        <v>2.0699999999999998</v>
      </c>
    </row>
    <row r="4879" spans="1:5" x14ac:dyDescent="0.25">
      <c r="A4879" s="47">
        <v>2011</v>
      </c>
      <c r="B4879" s="12"/>
      <c r="C4879" s="12" t="s">
        <v>156</v>
      </c>
      <c r="D4879" s="13">
        <v>55378</v>
      </c>
      <c r="E4879" s="14">
        <v>1.94</v>
      </c>
    </row>
    <row r="4880" spans="1:5" x14ac:dyDescent="0.25">
      <c r="A4880" s="47">
        <v>2011</v>
      </c>
      <c r="B4880" s="12"/>
      <c r="C4880" s="12" t="s">
        <v>782</v>
      </c>
      <c r="D4880" s="13">
        <v>961</v>
      </c>
      <c r="E4880" s="14">
        <v>1.99</v>
      </c>
    </row>
    <row r="4881" spans="1:7" x14ac:dyDescent="0.25">
      <c r="A4881" s="47">
        <v>2011</v>
      </c>
      <c r="B4881" s="12"/>
      <c r="C4881" s="12" t="s">
        <v>894</v>
      </c>
      <c r="D4881" s="13">
        <v>3068</v>
      </c>
      <c r="E4881" s="14">
        <v>1.86</v>
      </c>
    </row>
    <row r="4882" spans="1:7" x14ac:dyDescent="0.25">
      <c r="A4882" s="47">
        <v>2011</v>
      </c>
      <c r="B4882" s="12"/>
      <c r="C4882" s="12" t="s">
        <v>250</v>
      </c>
      <c r="D4882" s="13">
        <v>1487</v>
      </c>
      <c r="E4882" s="14">
        <v>2.17</v>
      </c>
    </row>
    <row r="4883" spans="1:7" x14ac:dyDescent="0.25">
      <c r="A4883" s="47">
        <v>2011</v>
      </c>
      <c r="C4883" s="12" t="s">
        <v>830</v>
      </c>
      <c r="D4883" s="13">
        <v>5399</v>
      </c>
      <c r="E4883" s="14">
        <v>2</v>
      </c>
    </row>
    <row r="4884" spans="1:7" x14ac:dyDescent="0.25">
      <c r="A4884" s="47">
        <v>2011</v>
      </c>
      <c r="C4884" s="12" t="s">
        <v>510</v>
      </c>
      <c r="D4884" s="13">
        <v>1185</v>
      </c>
      <c r="E4884" s="14">
        <v>1.98</v>
      </c>
    </row>
    <row r="4885" spans="1:7" x14ac:dyDescent="0.25">
      <c r="A4885" s="47">
        <v>2011</v>
      </c>
      <c r="C4885" s="12" t="s">
        <v>526</v>
      </c>
      <c r="D4885" s="13">
        <v>1547</v>
      </c>
      <c r="E4885" s="14">
        <v>1.94</v>
      </c>
    </row>
    <row r="4886" spans="1:7" x14ac:dyDescent="0.25">
      <c r="A4886" s="47">
        <v>2011</v>
      </c>
      <c r="B4886" s="12"/>
      <c r="C4886" s="12" t="s">
        <v>736</v>
      </c>
      <c r="D4886" s="13">
        <v>426</v>
      </c>
      <c r="E4886" s="14">
        <v>1.71</v>
      </c>
    </row>
    <row r="4887" spans="1:7" x14ac:dyDescent="0.25">
      <c r="A4887" s="47">
        <v>2011</v>
      </c>
      <c r="C4887" s="12" t="s">
        <v>584</v>
      </c>
      <c r="D4887" s="13">
        <v>1879</v>
      </c>
      <c r="E4887" s="14">
        <v>2.23</v>
      </c>
    </row>
    <row r="4888" spans="1:7" x14ac:dyDescent="0.25">
      <c r="A4888" s="47">
        <v>2011</v>
      </c>
      <c r="C4888" s="12" t="s">
        <v>456</v>
      </c>
      <c r="D4888" s="13">
        <v>4904</v>
      </c>
      <c r="E4888" s="14">
        <v>2</v>
      </c>
    </row>
    <row r="4889" spans="1:7" x14ac:dyDescent="0.25">
      <c r="A4889" s="47">
        <v>2011</v>
      </c>
      <c r="B4889" s="12"/>
      <c r="C4889" s="12" t="s">
        <v>12</v>
      </c>
      <c r="D4889" s="13">
        <v>688120</v>
      </c>
      <c r="E4889" s="14">
        <v>1.93</v>
      </c>
      <c r="F4889" s="57"/>
      <c r="G4889" s="58"/>
    </row>
    <row r="4890" spans="1:7" x14ac:dyDescent="0.25">
      <c r="A4890" s="47">
        <v>2011</v>
      </c>
      <c r="B4890" s="12"/>
      <c r="C4890" s="12" t="s">
        <v>858</v>
      </c>
      <c r="D4890" s="13">
        <v>723913</v>
      </c>
      <c r="E4890" s="14">
        <v>1.93</v>
      </c>
      <c r="F4890" s="57"/>
      <c r="G4890" s="58"/>
    </row>
    <row r="4891" spans="1:7" x14ac:dyDescent="0.25">
      <c r="A4891" s="47">
        <v>2011</v>
      </c>
      <c r="C4891" s="12" t="s">
        <v>346</v>
      </c>
      <c r="D4891" s="13">
        <v>1591</v>
      </c>
      <c r="E4891" s="14">
        <v>2.09</v>
      </c>
    </row>
    <row r="4892" spans="1:7" x14ac:dyDescent="0.25">
      <c r="A4892" s="47">
        <v>2011</v>
      </c>
      <c r="C4892" s="12" t="s">
        <v>586</v>
      </c>
      <c r="D4892" s="13">
        <v>930</v>
      </c>
      <c r="E4892" s="14">
        <v>1.96</v>
      </c>
    </row>
    <row r="4893" spans="1:7" x14ac:dyDescent="0.25">
      <c r="A4893" s="47">
        <v>2011</v>
      </c>
      <c r="B4893" s="12"/>
      <c r="C4893" s="12" t="s">
        <v>180</v>
      </c>
      <c r="D4893" s="13">
        <v>1309</v>
      </c>
      <c r="E4893" s="14">
        <v>1.89</v>
      </c>
    </row>
    <row r="4894" spans="1:7" x14ac:dyDescent="0.25">
      <c r="A4894" s="47">
        <v>2011</v>
      </c>
      <c r="C4894" s="12" t="s">
        <v>820</v>
      </c>
      <c r="D4894" s="13">
        <v>16330</v>
      </c>
      <c r="E4894" s="14">
        <v>1.97</v>
      </c>
    </row>
    <row r="4895" spans="1:7" x14ac:dyDescent="0.25">
      <c r="A4895" s="47">
        <v>2011</v>
      </c>
      <c r="C4895" s="12" t="s">
        <v>652</v>
      </c>
      <c r="D4895" s="13">
        <v>1466</v>
      </c>
      <c r="E4895" s="14">
        <v>1.67</v>
      </c>
    </row>
    <row r="4896" spans="1:7" x14ac:dyDescent="0.25">
      <c r="A4896" s="47">
        <v>2011</v>
      </c>
      <c r="C4896" s="12" t="s">
        <v>528</v>
      </c>
      <c r="D4896" s="13">
        <v>1109</v>
      </c>
      <c r="E4896" s="14">
        <v>1.9</v>
      </c>
    </row>
    <row r="4897" spans="1:7" x14ac:dyDescent="0.25">
      <c r="A4897" s="47">
        <v>2011</v>
      </c>
      <c r="C4897" s="12" t="s">
        <v>326</v>
      </c>
      <c r="D4897" s="13">
        <v>1147</v>
      </c>
      <c r="E4897" s="14">
        <v>2.09</v>
      </c>
    </row>
    <row r="4898" spans="1:7" x14ac:dyDescent="0.25">
      <c r="A4898" s="47">
        <v>2011</v>
      </c>
      <c r="C4898" s="40" t="s">
        <v>690</v>
      </c>
      <c r="D4898" s="13">
        <v>1701</v>
      </c>
      <c r="E4898" s="14">
        <v>1.94</v>
      </c>
    </row>
    <row r="4899" spans="1:7" x14ac:dyDescent="0.25">
      <c r="A4899" s="47">
        <v>2011</v>
      </c>
      <c r="C4899" s="12" t="s">
        <v>822</v>
      </c>
      <c r="D4899" s="13">
        <v>1039</v>
      </c>
      <c r="E4899" s="14">
        <v>2.3199999999999998</v>
      </c>
    </row>
    <row r="4900" spans="1:7" x14ac:dyDescent="0.25">
      <c r="A4900" s="47">
        <v>2011</v>
      </c>
      <c r="C4900" s="12" t="s">
        <v>672</v>
      </c>
      <c r="D4900" s="13">
        <v>783</v>
      </c>
      <c r="E4900" s="14">
        <v>1.99</v>
      </c>
    </row>
    <row r="4901" spans="1:7" x14ac:dyDescent="0.25">
      <c r="A4901" s="47">
        <v>2011</v>
      </c>
      <c r="B4901" s="12"/>
      <c r="C4901" s="12" t="s">
        <v>88</v>
      </c>
      <c r="D4901" s="13">
        <v>693</v>
      </c>
      <c r="E4901" s="14">
        <v>1.92</v>
      </c>
    </row>
    <row r="4902" spans="1:7" x14ac:dyDescent="0.25">
      <c r="A4902" s="47">
        <v>2011</v>
      </c>
      <c r="B4902" s="12"/>
      <c r="C4902" s="12" t="s">
        <v>32</v>
      </c>
      <c r="D4902" s="13">
        <v>2375</v>
      </c>
      <c r="E4902" s="14">
        <v>1.81</v>
      </c>
      <c r="F4902" s="57"/>
      <c r="G4902" s="58"/>
    </row>
    <row r="4903" spans="1:7" x14ac:dyDescent="0.25">
      <c r="A4903" s="47">
        <v>2011</v>
      </c>
      <c r="B4903" s="12"/>
      <c r="C4903" s="12" t="s">
        <v>228</v>
      </c>
      <c r="D4903" s="13">
        <v>1225</v>
      </c>
      <c r="E4903" s="14">
        <v>1.83</v>
      </c>
    </row>
    <row r="4904" spans="1:7" x14ac:dyDescent="0.25">
      <c r="A4904" s="47">
        <v>2011</v>
      </c>
      <c r="C4904" s="12" t="s">
        <v>674</v>
      </c>
      <c r="D4904" s="13">
        <v>1810</v>
      </c>
      <c r="E4904" s="14">
        <v>2.15</v>
      </c>
    </row>
    <row r="4905" spans="1:7" x14ac:dyDescent="0.25">
      <c r="A4905" s="47">
        <v>2011</v>
      </c>
      <c r="C4905" s="12" t="s">
        <v>853</v>
      </c>
      <c r="D4905" s="13">
        <v>6720</v>
      </c>
      <c r="E4905" s="14">
        <v>1.92</v>
      </c>
    </row>
    <row r="4906" spans="1:7" x14ac:dyDescent="0.25">
      <c r="A4906" s="47">
        <v>2011</v>
      </c>
      <c r="C4906" s="12" t="s">
        <v>530</v>
      </c>
      <c r="D4906" s="13">
        <v>1036</v>
      </c>
      <c r="E4906" s="14">
        <v>2.02</v>
      </c>
    </row>
    <row r="4907" spans="1:7" x14ac:dyDescent="0.25">
      <c r="A4907" s="47">
        <v>2011</v>
      </c>
      <c r="C4907" s="12" t="s">
        <v>554</v>
      </c>
      <c r="D4907" s="13">
        <v>1396</v>
      </c>
      <c r="E4907" s="14">
        <v>2.12</v>
      </c>
    </row>
    <row r="4908" spans="1:7" x14ac:dyDescent="0.25">
      <c r="A4908" s="47">
        <v>2011</v>
      </c>
      <c r="C4908" s="12" t="s">
        <v>386</v>
      </c>
      <c r="D4908" s="13">
        <v>1103</v>
      </c>
      <c r="E4908" s="14">
        <v>2.0099999999999998</v>
      </c>
    </row>
    <row r="4909" spans="1:7" x14ac:dyDescent="0.25">
      <c r="A4909" s="47">
        <v>2011</v>
      </c>
      <c r="B4909" s="12"/>
      <c r="C4909" s="12" t="s">
        <v>807</v>
      </c>
      <c r="D4909" s="13">
        <v>37584</v>
      </c>
      <c r="E4909" s="14">
        <v>1.96</v>
      </c>
    </row>
    <row r="4910" spans="1:7" x14ac:dyDescent="0.25">
      <c r="A4910" s="47">
        <v>2011</v>
      </c>
      <c r="C4910" s="12" t="s">
        <v>458</v>
      </c>
      <c r="D4910" s="13">
        <v>4561</v>
      </c>
      <c r="E4910" s="14">
        <v>2.1</v>
      </c>
    </row>
    <row r="4911" spans="1:7" x14ac:dyDescent="0.25">
      <c r="A4911" s="47">
        <v>2011</v>
      </c>
      <c r="C4911" s="12" t="s">
        <v>588</v>
      </c>
      <c r="D4911" s="13">
        <v>1667</v>
      </c>
      <c r="E4911" s="14">
        <v>1.78</v>
      </c>
    </row>
    <row r="4912" spans="1:7" x14ac:dyDescent="0.25">
      <c r="A4912" s="47">
        <v>2011</v>
      </c>
      <c r="C4912" s="40" t="s">
        <v>684</v>
      </c>
      <c r="D4912" s="13">
        <v>1319</v>
      </c>
      <c r="E4912" s="14">
        <v>1.93</v>
      </c>
    </row>
    <row r="4913" spans="1:7" x14ac:dyDescent="0.25">
      <c r="A4913" s="47">
        <v>2011</v>
      </c>
      <c r="C4913" s="12" t="s">
        <v>942</v>
      </c>
      <c r="D4913" s="13">
        <v>4450</v>
      </c>
      <c r="E4913" s="14">
        <v>1.74</v>
      </c>
    </row>
    <row r="4914" spans="1:7" x14ac:dyDescent="0.25">
      <c r="A4914" s="47">
        <v>2011</v>
      </c>
      <c r="B4914" s="12"/>
      <c r="C4914" s="12" t="s">
        <v>892</v>
      </c>
      <c r="D4914" s="13">
        <v>1571</v>
      </c>
      <c r="E4914" s="14">
        <v>1.94</v>
      </c>
      <c r="F4914" s="57"/>
      <c r="G4914" s="58"/>
    </row>
    <row r="4915" spans="1:7" x14ac:dyDescent="0.25">
      <c r="A4915" s="47">
        <v>2011</v>
      </c>
      <c r="B4915" s="12"/>
      <c r="C4915" s="12" t="s">
        <v>744</v>
      </c>
      <c r="D4915" s="13">
        <v>808</v>
      </c>
      <c r="E4915" s="14">
        <v>1.94</v>
      </c>
    </row>
    <row r="4916" spans="1:7" x14ac:dyDescent="0.25">
      <c r="A4916" s="47">
        <v>2011</v>
      </c>
      <c r="C4916" s="12" t="s">
        <v>418</v>
      </c>
      <c r="D4916" s="13">
        <v>2754</v>
      </c>
      <c r="E4916" s="14">
        <v>1.43</v>
      </c>
    </row>
    <row r="4917" spans="1:7" x14ac:dyDescent="0.25">
      <c r="A4917" s="47">
        <v>2011</v>
      </c>
      <c r="C4917" s="12" t="s">
        <v>831</v>
      </c>
      <c r="D4917" s="13">
        <v>15238</v>
      </c>
      <c r="E4917" s="14">
        <v>1.99</v>
      </c>
    </row>
    <row r="4918" spans="1:7" x14ac:dyDescent="0.25">
      <c r="A4918" s="47">
        <v>2011</v>
      </c>
      <c r="B4918" s="12"/>
      <c r="C4918" s="12" t="s">
        <v>194</v>
      </c>
      <c r="D4918" s="13">
        <v>758</v>
      </c>
      <c r="E4918" s="14">
        <v>1.74</v>
      </c>
    </row>
    <row r="4919" spans="1:7" x14ac:dyDescent="0.25">
      <c r="A4919" s="47">
        <v>2011</v>
      </c>
      <c r="C4919" s="12" t="s">
        <v>420</v>
      </c>
      <c r="D4919" s="13">
        <v>4227</v>
      </c>
      <c r="E4919" s="14">
        <v>1.8</v>
      </c>
    </row>
    <row r="4920" spans="1:7" x14ac:dyDescent="0.25">
      <c r="A4920" s="47">
        <v>2011</v>
      </c>
      <c r="C4920" s="12" t="s">
        <v>348</v>
      </c>
      <c r="D4920" s="13">
        <v>1281</v>
      </c>
      <c r="E4920" s="14">
        <v>2.2000000000000002</v>
      </c>
    </row>
    <row r="4921" spans="1:7" x14ac:dyDescent="0.25">
      <c r="A4921" s="47">
        <v>2011</v>
      </c>
      <c r="B4921" s="12"/>
      <c r="C4921" s="12" t="s">
        <v>746</v>
      </c>
      <c r="D4921" s="13">
        <v>1664</v>
      </c>
      <c r="E4921" s="14">
        <v>1.96</v>
      </c>
    </row>
    <row r="4922" spans="1:7" x14ac:dyDescent="0.25">
      <c r="A4922" s="47">
        <v>2011</v>
      </c>
      <c r="C4922" s="12" t="s">
        <v>460</v>
      </c>
      <c r="D4922" s="13">
        <v>3466</v>
      </c>
      <c r="E4922" s="14">
        <v>1.9</v>
      </c>
    </row>
    <row r="4923" spans="1:7" x14ac:dyDescent="0.25">
      <c r="A4923" s="47">
        <v>2011</v>
      </c>
      <c r="C4923" s="12" t="s">
        <v>532</v>
      </c>
      <c r="D4923" s="13">
        <v>1023</v>
      </c>
      <c r="E4923" s="14">
        <v>1.92</v>
      </c>
    </row>
    <row r="4924" spans="1:7" x14ac:dyDescent="0.25">
      <c r="A4924" s="47">
        <v>2011</v>
      </c>
      <c r="B4924" s="12"/>
      <c r="C4924" s="12" t="s">
        <v>883</v>
      </c>
      <c r="D4924" s="13">
        <v>1193</v>
      </c>
      <c r="E4924" s="14">
        <v>2.0699999999999998</v>
      </c>
      <c r="F4924" s="57"/>
      <c r="G4924" s="58"/>
    </row>
    <row r="4925" spans="1:7" x14ac:dyDescent="0.25">
      <c r="A4925" s="47">
        <v>2011</v>
      </c>
      <c r="C4925" s="12" t="s">
        <v>512</v>
      </c>
      <c r="D4925" s="13">
        <v>1202</v>
      </c>
      <c r="E4925" s="14">
        <v>2.14</v>
      </c>
    </row>
    <row r="4926" spans="1:7" x14ac:dyDescent="0.25">
      <c r="A4926" s="47">
        <v>2011</v>
      </c>
      <c r="C4926" s="12" t="s">
        <v>534</v>
      </c>
      <c r="D4926" s="13">
        <v>1344</v>
      </c>
      <c r="E4926" s="14">
        <v>2.0499999999999998</v>
      </c>
    </row>
    <row r="4927" spans="1:7" x14ac:dyDescent="0.25">
      <c r="A4927" s="47">
        <v>2011</v>
      </c>
      <c r="C4927" s="12" t="s">
        <v>462</v>
      </c>
      <c r="D4927" s="13">
        <v>2895</v>
      </c>
      <c r="E4927" s="14">
        <v>1.91</v>
      </c>
    </row>
    <row r="4928" spans="1:7" x14ac:dyDescent="0.25">
      <c r="A4928" s="47">
        <v>2011</v>
      </c>
      <c r="B4928" s="12"/>
      <c r="C4928" s="12" t="s">
        <v>903</v>
      </c>
      <c r="D4928" s="13">
        <v>1859</v>
      </c>
      <c r="E4928" s="14">
        <v>1.93</v>
      </c>
    </row>
    <row r="4929" spans="1:5" x14ac:dyDescent="0.25">
      <c r="A4929" s="47">
        <v>2011</v>
      </c>
      <c r="C4929" s="12" t="s">
        <v>358</v>
      </c>
      <c r="D4929" s="13">
        <v>14932</v>
      </c>
      <c r="E4929" s="14">
        <v>2</v>
      </c>
    </row>
    <row r="4930" spans="1:5" x14ac:dyDescent="0.25">
      <c r="A4930" s="47">
        <v>2011</v>
      </c>
      <c r="C4930" s="12" t="s">
        <v>364</v>
      </c>
      <c r="D4930" s="13">
        <v>1290</v>
      </c>
      <c r="E4930" s="14">
        <v>1.96</v>
      </c>
    </row>
    <row r="4931" spans="1:5" x14ac:dyDescent="0.25">
      <c r="A4931" s="47">
        <v>2011</v>
      </c>
      <c r="B4931" s="12"/>
      <c r="C4931" s="12" t="s">
        <v>182</v>
      </c>
      <c r="D4931" s="13">
        <v>1005</v>
      </c>
      <c r="E4931" s="14">
        <v>2.0099999999999998</v>
      </c>
    </row>
    <row r="4932" spans="1:5" x14ac:dyDescent="0.25">
      <c r="A4932" s="47">
        <v>2011</v>
      </c>
      <c r="C4932" s="12" t="s">
        <v>464</v>
      </c>
      <c r="D4932" s="13">
        <v>4357</v>
      </c>
      <c r="E4932" s="14">
        <v>2.06</v>
      </c>
    </row>
    <row r="4933" spans="1:5" x14ac:dyDescent="0.25">
      <c r="A4933" s="47">
        <v>2011</v>
      </c>
      <c r="B4933" s="12"/>
      <c r="C4933" s="12" t="s">
        <v>196</v>
      </c>
      <c r="D4933" s="13">
        <v>1209</v>
      </c>
      <c r="E4933" s="14">
        <v>2</v>
      </c>
    </row>
    <row r="4934" spans="1:5" x14ac:dyDescent="0.25">
      <c r="A4934" s="47">
        <v>2011</v>
      </c>
      <c r="C4934" s="12" t="s">
        <v>616</v>
      </c>
      <c r="D4934" s="13">
        <v>1308</v>
      </c>
      <c r="E4934" s="14">
        <v>1.88</v>
      </c>
    </row>
    <row r="4935" spans="1:5" x14ac:dyDescent="0.25">
      <c r="A4935" s="47">
        <v>2011</v>
      </c>
      <c r="C4935" s="12" t="s">
        <v>466</v>
      </c>
      <c r="D4935" s="13">
        <v>4561</v>
      </c>
      <c r="E4935" s="14">
        <v>2.0499999999999998</v>
      </c>
    </row>
    <row r="4936" spans="1:5" x14ac:dyDescent="0.25">
      <c r="A4936" s="47">
        <v>2011</v>
      </c>
      <c r="C4936" s="12" t="s">
        <v>328</v>
      </c>
      <c r="D4936" s="13">
        <v>2039</v>
      </c>
      <c r="E4936" s="14">
        <v>2</v>
      </c>
    </row>
    <row r="4937" spans="1:5" x14ac:dyDescent="0.25">
      <c r="A4937" s="47">
        <v>2011</v>
      </c>
      <c r="B4937" s="12"/>
      <c r="C4937" s="12" t="s">
        <v>90</v>
      </c>
      <c r="D4937" s="13">
        <v>1164</v>
      </c>
      <c r="E4937" s="14">
        <v>2.2599999999999998</v>
      </c>
    </row>
    <row r="4938" spans="1:5" x14ac:dyDescent="0.25">
      <c r="A4938" s="47">
        <v>2011</v>
      </c>
      <c r="C4938" s="12" t="s">
        <v>410</v>
      </c>
      <c r="D4938" s="13">
        <v>53908</v>
      </c>
      <c r="E4938" s="14">
        <v>1.66</v>
      </c>
    </row>
    <row r="4939" spans="1:5" x14ac:dyDescent="0.25">
      <c r="A4939" s="47">
        <v>2011</v>
      </c>
      <c r="C4939" s="12" t="s">
        <v>400</v>
      </c>
      <c r="D4939" s="13">
        <v>1978</v>
      </c>
      <c r="E4939" s="14">
        <v>2.02</v>
      </c>
    </row>
    <row r="4940" spans="1:5" x14ac:dyDescent="0.25">
      <c r="A4940" s="47">
        <v>2011</v>
      </c>
      <c r="C4940" s="40" t="s">
        <v>986</v>
      </c>
      <c r="D4940" s="13">
        <v>771</v>
      </c>
      <c r="E4940" s="14">
        <v>2.12</v>
      </c>
    </row>
    <row r="4941" spans="1:5" x14ac:dyDescent="0.25">
      <c r="A4941" s="47">
        <v>2011</v>
      </c>
      <c r="C4941" s="12" t="s">
        <v>915</v>
      </c>
      <c r="D4941" s="13">
        <v>1321</v>
      </c>
      <c r="E4941" s="14">
        <v>1.97</v>
      </c>
    </row>
    <row r="4942" spans="1:5" x14ac:dyDescent="0.25">
      <c r="A4942" s="47">
        <v>2011</v>
      </c>
      <c r="C4942" s="12" t="s">
        <v>422</v>
      </c>
      <c r="D4942" s="13">
        <v>3008</v>
      </c>
      <c r="E4942" s="14">
        <v>1.42</v>
      </c>
    </row>
    <row r="4943" spans="1:5" x14ac:dyDescent="0.25">
      <c r="A4943" s="47">
        <v>2011</v>
      </c>
      <c r="C4943" s="12" t="s">
        <v>424</v>
      </c>
      <c r="D4943" s="13">
        <v>2185</v>
      </c>
      <c r="E4943" s="14">
        <v>1.46</v>
      </c>
    </row>
    <row r="4944" spans="1:5" x14ac:dyDescent="0.25">
      <c r="A4944" s="47">
        <v>2011</v>
      </c>
      <c r="C4944" s="12" t="s">
        <v>832</v>
      </c>
      <c r="D4944" s="13">
        <v>17612</v>
      </c>
      <c r="E4944" s="14">
        <v>2.0099999999999998</v>
      </c>
    </row>
    <row r="4945" spans="1:5" x14ac:dyDescent="0.25">
      <c r="A4945" s="47">
        <v>2011</v>
      </c>
      <c r="B4945" s="12"/>
      <c r="C4945" s="12" t="s">
        <v>784</v>
      </c>
      <c r="D4945" s="13">
        <v>1227</v>
      </c>
      <c r="E4945" s="14">
        <v>2.09</v>
      </c>
    </row>
    <row r="4946" spans="1:5" x14ac:dyDescent="0.25">
      <c r="A4946" s="47">
        <v>2011</v>
      </c>
      <c r="C4946" s="12" t="s">
        <v>881</v>
      </c>
      <c r="D4946" s="13">
        <v>1576</v>
      </c>
      <c r="E4946" s="14">
        <v>2</v>
      </c>
    </row>
    <row r="4947" spans="1:5" x14ac:dyDescent="0.25">
      <c r="A4947" s="47">
        <v>2011</v>
      </c>
      <c r="B4947" s="12"/>
      <c r="C4947" s="12" t="s">
        <v>895</v>
      </c>
      <c r="D4947" s="13">
        <v>3796</v>
      </c>
      <c r="E4947" s="14">
        <v>1.97</v>
      </c>
    </row>
    <row r="4948" spans="1:5" x14ac:dyDescent="0.25">
      <c r="A4948" s="47">
        <v>2011</v>
      </c>
      <c r="C4948" s="12" t="s">
        <v>468</v>
      </c>
      <c r="D4948" s="13">
        <v>2289</v>
      </c>
      <c r="E4948" s="14">
        <v>1.75</v>
      </c>
    </row>
    <row r="4949" spans="1:5" x14ac:dyDescent="0.25">
      <c r="A4949" s="47">
        <v>2011</v>
      </c>
      <c r="B4949" s="12"/>
      <c r="C4949" s="12" t="s">
        <v>878</v>
      </c>
      <c r="D4949" s="13">
        <v>5823</v>
      </c>
      <c r="E4949" s="14">
        <v>2.1</v>
      </c>
    </row>
    <row r="4950" spans="1:5" x14ac:dyDescent="0.25">
      <c r="A4950" s="47">
        <v>2011</v>
      </c>
      <c r="B4950" s="12"/>
      <c r="C4950" s="12" t="s">
        <v>876</v>
      </c>
      <c r="D4950" s="13">
        <v>1973</v>
      </c>
      <c r="E4950" s="14">
        <v>2.04</v>
      </c>
    </row>
    <row r="4951" spans="1:5" x14ac:dyDescent="0.25">
      <c r="A4951" s="47">
        <v>2011</v>
      </c>
      <c r="C4951" s="12" t="s">
        <v>426</v>
      </c>
      <c r="D4951" s="13">
        <v>4784</v>
      </c>
      <c r="E4951" s="14">
        <v>1.56</v>
      </c>
    </row>
    <row r="4952" spans="1:5" x14ac:dyDescent="0.25">
      <c r="A4952" s="47">
        <v>2011</v>
      </c>
      <c r="B4952" s="12"/>
      <c r="C4952" s="12" t="s">
        <v>808</v>
      </c>
      <c r="D4952" s="13">
        <v>13794</v>
      </c>
      <c r="E4952" s="14">
        <v>1.94</v>
      </c>
    </row>
    <row r="4953" spans="1:5" x14ac:dyDescent="0.25">
      <c r="A4953" s="47">
        <v>2011</v>
      </c>
      <c r="B4953" s="12"/>
      <c r="C4953" s="12" t="s">
        <v>92</v>
      </c>
      <c r="D4953" s="13">
        <v>1574</v>
      </c>
      <c r="E4953" s="14">
        <v>1.78</v>
      </c>
    </row>
    <row r="4954" spans="1:5" x14ac:dyDescent="0.25">
      <c r="A4954" s="47">
        <v>2011</v>
      </c>
      <c r="B4954" s="12"/>
      <c r="C4954" s="12" t="s">
        <v>152</v>
      </c>
      <c r="D4954" s="13">
        <v>10127</v>
      </c>
      <c r="E4954" s="14">
        <v>1.77</v>
      </c>
    </row>
    <row r="4955" spans="1:5" x14ac:dyDescent="0.25">
      <c r="A4955" s="47">
        <v>2011</v>
      </c>
      <c r="B4955" s="12"/>
      <c r="C4955" s="12" t="s">
        <v>900</v>
      </c>
      <c r="D4955" s="13">
        <v>5324</v>
      </c>
      <c r="E4955" s="14">
        <v>1.95</v>
      </c>
    </row>
    <row r="4956" spans="1:5" x14ac:dyDescent="0.25">
      <c r="A4956" s="47">
        <v>2011</v>
      </c>
      <c r="B4956" s="12"/>
      <c r="C4956" s="12" t="s">
        <v>814</v>
      </c>
      <c r="D4956" s="13">
        <v>6940</v>
      </c>
      <c r="E4956" s="14">
        <v>1.83</v>
      </c>
    </row>
    <row r="4957" spans="1:5" x14ac:dyDescent="0.25">
      <c r="A4957" s="47">
        <v>2011</v>
      </c>
      <c r="C4957" s="12" t="s">
        <v>514</v>
      </c>
      <c r="D4957" s="13">
        <v>945</v>
      </c>
      <c r="E4957" s="14">
        <v>1.95</v>
      </c>
    </row>
    <row r="4958" spans="1:5" x14ac:dyDescent="0.25">
      <c r="A4958" s="47">
        <v>2011</v>
      </c>
      <c r="C4958" s="12" t="s">
        <v>428</v>
      </c>
      <c r="D4958" s="13">
        <v>4896</v>
      </c>
      <c r="E4958" s="14">
        <v>1.95</v>
      </c>
    </row>
    <row r="4959" spans="1:5" x14ac:dyDescent="0.25">
      <c r="A4959" s="47">
        <v>2011</v>
      </c>
      <c r="B4959" s="12"/>
      <c r="C4959" s="12" t="s">
        <v>252</v>
      </c>
      <c r="D4959" s="13">
        <v>1004</v>
      </c>
      <c r="E4959" s="14">
        <v>1.87</v>
      </c>
    </row>
    <row r="4960" spans="1:5" x14ac:dyDescent="0.25">
      <c r="A4960" s="47">
        <v>2011</v>
      </c>
      <c r="B4960" s="12"/>
      <c r="C4960" s="12" t="s">
        <v>210</v>
      </c>
      <c r="D4960" s="13">
        <v>1318</v>
      </c>
      <c r="E4960" s="14">
        <v>1.72</v>
      </c>
    </row>
    <row r="4961" spans="1:5" x14ac:dyDescent="0.25">
      <c r="A4961" s="47">
        <v>2011</v>
      </c>
      <c r="B4961" s="12"/>
      <c r="C4961" s="12" t="s">
        <v>204</v>
      </c>
      <c r="D4961" s="13">
        <v>7938</v>
      </c>
      <c r="E4961" s="14">
        <v>1.97</v>
      </c>
    </row>
    <row r="4962" spans="1:5" x14ac:dyDescent="0.25">
      <c r="A4962" s="47">
        <v>2011</v>
      </c>
      <c r="B4962" s="12"/>
      <c r="C4962" s="12" t="s">
        <v>112</v>
      </c>
      <c r="D4962" s="13">
        <v>5877</v>
      </c>
      <c r="E4962" s="14">
        <v>1.65</v>
      </c>
    </row>
    <row r="4963" spans="1:5" x14ac:dyDescent="0.25">
      <c r="A4963" s="47">
        <v>2011</v>
      </c>
      <c r="C4963" s="12" t="s">
        <v>408</v>
      </c>
      <c r="D4963" s="13">
        <v>132843</v>
      </c>
      <c r="E4963" s="14">
        <v>1.84</v>
      </c>
    </row>
    <row r="4964" spans="1:5" x14ac:dyDescent="0.25">
      <c r="A4964" s="47">
        <v>2011</v>
      </c>
      <c r="C4964" s="12" t="s">
        <v>909</v>
      </c>
      <c r="D4964" s="13">
        <v>3539</v>
      </c>
      <c r="E4964" s="14">
        <v>2.19</v>
      </c>
    </row>
    <row r="4965" spans="1:5" x14ac:dyDescent="0.25">
      <c r="A4965" s="47">
        <v>2011</v>
      </c>
      <c r="C4965" s="12" t="s">
        <v>556</v>
      </c>
      <c r="D4965" s="13">
        <v>1982</v>
      </c>
      <c r="E4965" s="14">
        <v>2.0499999999999998</v>
      </c>
    </row>
    <row r="4966" spans="1:5" x14ac:dyDescent="0.25">
      <c r="A4966" s="47">
        <v>2011</v>
      </c>
      <c r="C4966" s="12" t="s">
        <v>350</v>
      </c>
      <c r="D4966" s="13">
        <v>566</v>
      </c>
      <c r="E4966" s="14">
        <v>1.92</v>
      </c>
    </row>
    <row r="4967" spans="1:5" x14ac:dyDescent="0.25">
      <c r="A4967" s="47">
        <v>2011</v>
      </c>
      <c r="C4967" s="12" t="s">
        <v>296</v>
      </c>
      <c r="D4967" s="13">
        <v>641</v>
      </c>
      <c r="E4967" s="14">
        <v>1.94</v>
      </c>
    </row>
    <row r="4968" spans="1:5" x14ac:dyDescent="0.25">
      <c r="A4968" s="47">
        <v>2011</v>
      </c>
      <c r="B4968" s="12"/>
      <c r="C4968" s="12" t="s">
        <v>66</v>
      </c>
      <c r="D4968" s="13">
        <v>8094</v>
      </c>
      <c r="E4968" s="14">
        <v>1.74</v>
      </c>
    </row>
    <row r="4969" spans="1:5" x14ac:dyDescent="0.25">
      <c r="A4969" s="47">
        <v>2011</v>
      </c>
      <c r="B4969" s="12"/>
      <c r="C4969" s="12" t="s">
        <v>230</v>
      </c>
      <c r="D4969" s="13">
        <v>1381</v>
      </c>
      <c r="E4969" s="14">
        <v>2.11</v>
      </c>
    </row>
    <row r="4970" spans="1:5" x14ac:dyDescent="0.25">
      <c r="A4970" s="47">
        <v>2011</v>
      </c>
      <c r="C4970" s="12" t="s">
        <v>916</v>
      </c>
      <c r="D4970" s="13">
        <v>3564</v>
      </c>
      <c r="E4970" s="14">
        <v>2</v>
      </c>
    </row>
    <row r="4971" spans="1:5" x14ac:dyDescent="0.25">
      <c r="A4971" s="47">
        <v>2011</v>
      </c>
      <c r="B4971" s="12"/>
      <c r="C4971" s="12" t="s">
        <v>198</v>
      </c>
      <c r="D4971" s="13">
        <v>543</v>
      </c>
      <c r="E4971" s="14">
        <v>2.0099999999999998</v>
      </c>
    </row>
    <row r="4972" spans="1:5" x14ac:dyDescent="0.25">
      <c r="A4972" s="47">
        <v>2011</v>
      </c>
      <c r="C4972" s="12" t="s">
        <v>761</v>
      </c>
      <c r="D4972" s="13">
        <v>1161</v>
      </c>
      <c r="E4972" s="14">
        <v>2.0499999999999998</v>
      </c>
    </row>
    <row r="4973" spans="1:5" x14ac:dyDescent="0.25">
      <c r="A4973" s="47">
        <v>2011</v>
      </c>
      <c r="B4973" s="12"/>
      <c r="C4973" s="12" t="s">
        <v>809</v>
      </c>
      <c r="D4973" s="13">
        <v>16537</v>
      </c>
      <c r="E4973" s="14">
        <v>1.83</v>
      </c>
    </row>
    <row r="4974" spans="1:5" x14ac:dyDescent="0.25">
      <c r="A4974" s="47">
        <v>2011</v>
      </c>
      <c r="C4974" s="40" t="s">
        <v>714</v>
      </c>
      <c r="D4974" s="13">
        <v>764</v>
      </c>
      <c r="E4974" s="14">
        <v>1.95</v>
      </c>
    </row>
    <row r="4975" spans="1:5" x14ac:dyDescent="0.25">
      <c r="A4975" s="47">
        <v>2011</v>
      </c>
      <c r="C4975" s="12" t="s">
        <v>470</v>
      </c>
      <c r="D4975" s="13">
        <v>3537</v>
      </c>
      <c r="E4975" s="14">
        <v>1.98</v>
      </c>
    </row>
    <row r="4976" spans="1:5" x14ac:dyDescent="0.25">
      <c r="A4976" s="47">
        <v>2011</v>
      </c>
      <c r="C4976" s="12" t="s">
        <v>654</v>
      </c>
      <c r="D4976" s="13">
        <v>863</v>
      </c>
      <c r="E4976" s="14">
        <v>2.15</v>
      </c>
    </row>
    <row r="4977" spans="1:7" x14ac:dyDescent="0.25">
      <c r="A4977" s="47">
        <v>2011</v>
      </c>
      <c r="C4977" s="12" t="s">
        <v>402</v>
      </c>
      <c r="D4977" s="13">
        <v>962</v>
      </c>
      <c r="E4977" s="14">
        <v>2</v>
      </c>
    </row>
    <row r="4978" spans="1:7" x14ac:dyDescent="0.25">
      <c r="A4978" s="47">
        <v>2011</v>
      </c>
      <c r="C4978" s="12" t="s">
        <v>618</v>
      </c>
      <c r="D4978" s="13">
        <v>1524</v>
      </c>
      <c r="E4978" s="14">
        <v>1.87</v>
      </c>
    </row>
    <row r="4979" spans="1:7" x14ac:dyDescent="0.25">
      <c r="A4979" s="47">
        <v>2011</v>
      </c>
      <c r="B4979" s="12"/>
      <c r="C4979" s="12" t="s">
        <v>884</v>
      </c>
      <c r="D4979" s="13">
        <v>2006</v>
      </c>
      <c r="E4979" s="14">
        <v>2.09</v>
      </c>
      <c r="F4979" s="57"/>
      <c r="G4979" s="58"/>
    </row>
    <row r="4980" spans="1:7" x14ac:dyDescent="0.25">
      <c r="A4980" s="47">
        <v>2011</v>
      </c>
      <c r="C4980" s="12" t="s">
        <v>917</v>
      </c>
      <c r="D4980" s="13">
        <v>3927</v>
      </c>
      <c r="E4980" s="14">
        <v>2.13</v>
      </c>
    </row>
    <row r="4981" spans="1:7" x14ac:dyDescent="0.25">
      <c r="A4981" s="47">
        <v>2011</v>
      </c>
      <c r="C4981" s="12" t="s">
        <v>590</v>
      </c>
      <c r="D4981" s="13">
        <v>873</v>
      </c>
      <c r="E4981" s="14">
        <v>1.92</v>
      </c>
    </row>
    <row r="4982" spans="1:7" x14ac:dyDescent="0.25">
      <c r="A4982" s="47">
        <v>2011</v>
      </c>
      <c r="C4982" s="40" t="s">
        <v>722</v>
      </c>
      <c r="D4982" s="13">
        <v>786</v>
      </c>
      <c r="E4982" s="14">
        <v>1.82</v>
      </c>
    </row>
    <row r="4983" spans="1:7" x14ac:dyDescent="0.25">
      <c r="A4983" s="47">
        <v>2011</v>
      </c>
      <c r="C4983" s="40" t="s">
        <v>704</v>
      </c>
      <c r="D4983" s="13">
        <v>1596</v>
      </c>
      <c r="E4983" s="18">
        <v>1.92</v>
      </c>
    </row>
    <row r="4984" spans="1:7" x14ac:dyDescent="0.25">
      <c r="A4984" s="47">
        <v>2011</v>
      </c>
      <c r="C4984" s="12" t="s">
        <v>536</v>
      </c>
      <c r="D4984" s="13">
        <v>1604</v>
      </c>
      <c r="E4984" s="14">
        <v>1.89</v>
      </c>
    </row>
    <row r="4985" spans="1:7" x14ac:dyDescent="0.25">
      <c r="A4985" s="47">
        <v>2011</v>
      </c>
      <c r="B4985" s="12"/>
      <c r="C4985" s="12" t="s">
        <v>232</v>
      </c>
      <c r="D4985" s="13">
        <v>1213</v>
      </c>
      <c r="E4985" s="14">
        <v>1.98</v>
      </c>
    </row>
    <row r="4986" spans="1:7" x14ac:dyDescent="0.25">
      <c r="A4986" s="47">
        <v>2011</v>
      </c>
      <c r="B4986" s="12"/>
      <c r="C4986" s="12" t="s">
        <v>34</v>
      </c>
      <c r="D4986" s="13">
        <v>3402</v>
      </c>
      <c r="E4986" s="14">
        <v>1.63</v>
      </c>
      <c r="F4986" s="57"/>
      <c r="G4986" s="58"/>
    </row>
    <row r="4987" spans="1:7" x14ac:dyDescent="0.25">
      <c r="A4987" s="47">
        <v>2011</v>
      </c>
      <c r="C4987" s="12" t="s">
        <v>254</v>
      </c>
      <c r="D4987" s="13">
        <v>1277</v>
      </c>
      <c r="E4987" s="14">
        <v>1.71</v>
      </c>
    </row>
    <row r="4988" spans="1:7" x14ac:dyDescent="0.25">
      <c r="A4988" s="47">
        <v>2011</v>
      </c>
      <c r="C4988" s="12" t="s">
        <v>430</v>
      </c>
      <c r="D4988" s="13">
        <v>6335</v>
      </c>
      <c r="E4988" s="14">
        <v>2.2000000000000002</v>
      </c>
    </row>
    <row r="4989" spans="1:7" x14ac:dyDescent="0.25">
      <c r="A4989" s="47">
        <v>2011</v>
      </c>
      <c r="C4989" s="40" t="s">
        <v>724</v>
      </c>
      <c r="D4989" s="13">
        <v>1910</v>
      </c>
      <c r="E4989" s="14">
        <v>1.99</v>
      </c>
    </row>
    <row r="4990" spans="1:7" x14ac:dyDescent="0.25">
      <c r="A4990" s="47">
        <v>2011</v>
      </c>
      <c r="C4990" s="12" t="s">
        <v>380</v>
      </c>
      <c r="D4990" s="13">
        <v>9328</v>
      </c>
      <c r="E4990" s="14">
        <v>1.9</v>
      </c>
    </row>
    <row r="4991" spans="1:7" x14ac:dyDescent="0.25">
      <c r="A4991" s="47">
        <v>2011</v>
      </c>
      <c r="C4991" s="12" t="s">
        <v>656</v>
      </c>
      <c r="D4991" s="13">
        <v>1075</v>
      </c>
      <c r="E4991" s="14">
        <v>2.2400000000000002</v>
      </c>
    </row>
    <row r="4992" spans="1:7" x14ac:dyDescent="0.25">
      <c r="A4992" s="47">
        <v>2011</v>
      </c>
      <c r="C4992" s="12" t="s">
        <v>846</v>
      </c>
      <c r="D4992" s="13">
        <v>672</v>
      </c>
      <c r="E4992" s="14">
        <v>2.02</v>
      </c>
    </row>
    <row r="4993" spans="1:7" x14ac:dyDescent="0.25">
      <c r="A4993" s="47">
        <v>2011</v>
      </c>
      <c r="B4993" s="12"/>
      <c r="C4993" s="12" t="s">
        <v>14</v>
      </c>
      <c r="D4993" s="13">
        <v>30527</v>
      </c>
      <c r="E4993" s="14">
        <v>1.85</v>
      </c>
      <c r="F4993" s="57"/>
      <c r="G4993" s="58"/>
    </row>
    <row r="4994" spans="1:7" x14ac:dyDescent="0.25">
      <c r="A4994" s="47">
        <v>2011</v>
      </c>
      <c r="B4994" s="12"/>
      <c r="C4994" s="12" t="s">
        <v>184</v>
      </c>
      <c r="D4994" s="13">
        <v>986</v>
      </c>
      <c r="E4994" s="14">
        <v>1.94</v>
      </c>
    </row>
    <row r="4995" spans="1:7" x14ac:dyDescent="0.25">
      <c r="A4995" s="47">
        <v>2011</v>
      </c>
      <c r="B4995" s="12"/>
      <c r="C4995" s="12" t="s">
        <v>896</v>
      </c>
      <c r="D4995" s="13">
        <v>2032</v>
      </c>
      <c r="E4995" s="14">
        <v>2.0499999999999998</v>
      </c>
    </row>
    <row r="4996" spans="1:7" x14ac:dyDescent="0.25">
      <c r="A4996" s="47">
        <v>2011</v>
      </c>
      <c r="C4996" s="12" t="s">
        <v>366</v>
      </c>
      <c r="D4996" s="13">
        <v>1648</v>
      </c>
      <c r="E4996" s="14">
        <v>2.06</v>
      </c>
    </row>
    <row r="4997" spans="1:7" x14ac:dyDescent="0.25">
      <c r="A4997" s="47">
        <v>2011</v>
      </c>
      <c r="B4997" s="12"/>
      <c r="C4997" s="12" t="s">
        <v>212</v>
      </c>
      <c r="D4997" s="13">
        <v>1138</v>
      </c>
      <c r="E4997" s="14">
        <v>2.0299999999999998</v>
      </c>
    </row>
    <row r="4998" spans="1:7" x14ac:dyDescent="0.25">
      <c r="A4998" s="47">
        <v>2011</v>
      </c>
      <c r="B4998" s="12"/>
      <c r="C4998" s="12" t="s">
        <v>897</v>
      </c>
      <c r="D4998" s="13">
        <v>1872</v>
      </c>
      <c r="E4998" s="14">
        <v>1.93</v>
      </c>
    </row>
    <row r="4999" spans="1:7" x14ac:dyDescent="0.25">
      <c r="A4999" s="47">
        <v>2011</v>
      </c>
      <c r="C4999" s="12" t="s">
        <v>390</v>
      </c>
      <c r="D4999" s="13">
        <v>857</v>
      </c>
      <c r="E4999" s="14">
        <v>1.99</v>
      </c>
    </row>
    <row r="5000" spans="1:7" x14ac:dyDescent="0.25">
      <c r="A5000" s="47">
        <v>2011</v>
      </c>
      <c r="C5000" s="12" t="s">
        <v>928</v>
      </c>
      <c r="D5000" s="13">
        <v>2331</v>
      </c>
      <c r="E5000" s="14">
        <v>2.13</v>
      </c>
    </row>
    <row r="5001" spans="1:7" x14ac:dyDescent="0.25">
      <c r="A5001" s="47">
        <v>2011</v>
      </c>
      <c r="B5001" s="12"/>
      <c r="C5001" s="12" t="s">
        <v>36</v>
      </c>
      <c r="D5001" s="13">
        <v>2405</v>
      </c>
      <c r="E5001" s="14">
        <v>1.87</v>
      </c>
      <c r="F5001" s="57"/>
      <c r="G5001" s="58"/>
    </row>
    <row r="5002" spans="1:7" x14ac:dyDescent="0.25">
      <c r="A5002" s="47">
        <v>2011</v>
      </c>
      <c r="C5002" s="12" t="s">
        <v>266</v>
      </c>
      <c r="D5002" s="13">
        <v>651</v>
      </c>
      <c r="E5002" s="14">
        <v>1.9</v>
      </c>
    </row>
    <row r="5003" spans="1:7" x14ac:dyDescent="0.25">
      <c r="A5003" s="47">
        <v>2011</v>
      </c>
      <c r="B5003" s="12"/>
      <c r="C5003" s="12" t="s">
        <v>805</v>
      </c>
      <c r="D5003" s="13">
        <v>88752</v>
      </c>
      <c r="E5003" s="14">
        <v>1.93</v>
      </c>
      <c r="F5003" s="57"/>
      <c r="G5003" s="58"/>
    </row>
    <row r="5004" spans="1:7" x14ac:dyDescent="0.25">
      <c r="A5004" s="47">
        <v>2011</v>
      </c>
      <c r="B5004" s="12"/>
      <c r="C5004" s="12" t="s">
        <v>200</v>
      </c>
      <c r="D5004" s="13">
        <v>1008</v>
      </c>
      <c r="E5004" s="14">
        <v>1.89</v>
      </c>
    </row>
    <row r="5005" spans="1:7" x14ac:dyDescent="0.25">
      <c r="A5005" s="47">
        <v>2011</v>
      </c>
      <c r="B5005" s="12"/>
      <c r="C5005" s="12" t="s">
        <v>810</v>
      </c>
      <c r="D5005" s="13">
        <v>6043</v>
      </c>
      <c r="E5005" s="14">
        <v>1.99</v>
      </c>
    </row>
    <row r="5006" spans="1:7" x14ac:dyDescent="0.25">
      <c r="A5006" s="47">
        <v>2011</v>
      </c>
      <c r="B5006" s="12"/>
      <c r="C5006" s="12" t="s">
        <v>786</v>
      </c>
      <c r="D5006" s="13">
        <v>3304</v>
      </c>
      <c r="E5006" s="14">
        <v>2.06</v>
      </c>
    </row>
    <row r="5007" spans="1:7" x14ac:dyDescent="0.25">
      <c r="A5007" s="47">
        <v>2011</v>
      </c>
      <c r="B5007" s="12"/>
      <c r="C5007" s="12" t="s">
        <v>776</v>
      </c>
      <c r="D5007" s="13">
        <v>9229</v>
      </c>
      <c r="E5007" s="14">
        <v>2.09</v>
      </c>
    </row>
    <row r="5008" spans="1:7" x14ac:dyDescent="0.25">
      <c r="A5008" s="47">
        <v>2011</v>
      </c>
      <c r="B5008" s="12"/>
      <c r="C5008" s="12" t="s">
        <v>885</v>
      </c>
      <c r="D5008" s="13">
        <v>2975</v>
      </c>
      <c r="E5008" s="14">
        <v>1.77</v>
      </c>
      <c r="F5008" s="57"/>
      <c r="G5008" s="58"/>
    </row>
    <row r="5009" spans="1:5" x14ac:dyDescent="0.25">
      <c r="A5009" s="47">
        <v>2011</v>
      </c>
      <c r="C5009" s="12" t="s">
        <v>392</v>
      </c>
      <c r="D5009" s="13">
        <v>1890</v>
      </c>
      <c r="E5009" s="14">
        <v>1.68</v>
      </c>
    </row>
    <row r="5010" spans="1:5" x14ac:dyDescent="0.25">
      <c r="A5010" s="47">
        <v>2011</v>
      </c>
      <c r="B5010" s="12"/>
      <c r="C5010" s="12" t="s">
        <v>901</v>
      </c>
      <c r="D5010" s="13">
        <v>4462</v>
      </c>
      <c r="E5010" s="14">
        <v>1.78</v>
      </c>
    </row>
    <row r="5011" spans="1:5" x14ac:dyDescent="0.25">
      <c r="A5011" s="47">
        <v>2011</v>
      </c>
      <c r="B5011" s="12"/>
      <c r="C5011" s="12" t="s">
        <v>815</v>
      </c>
      <c r="D5011" s="13">
        <v>9027</v>
      </c>
      <c r="E5011" s="14">
        <v>1.97</v>
      </c>
    </row>
    <row r="5012" spans="1:5" x14ac:dyDescent="0.25">
      <c r="A5012" s="47">
        <v>2011</v>
      </c>
      <c r="C5012" s="12" t="s">
        <v>268</v>
      </c>
      <c r="D5012" s="13">
        <v>1639</v>
      </c>
      <c r="E5012" s="14">
        <v>2.06</v>
      </c>
    </row>
    <row r="5013" spans="1:5" x14ac:dyDescent="0.25">
      <c r="A5013" s="47">
        <v>2011</v>
      </c>
      <c r="B5013" s="12"/>
      <c r="C5013" s="12" t="s">
        <v>202</v>
      </c>
      <c r="D5013" s="13">
        <v>598</v>
      </c>
      <c r="E5013" s="14">
        <v>1.85</v>
      </c>
    </row>
    <row r="5014" spans="1:5" x14ac:dyDescent="0.25">
      <c r="A5014" s="47">
        <v>2011</v>
      </c>
      <c r="B5014" s="12"/>
      <c r="C5014" s="12" t="s">
        <v>875</v>
      </c>
      <c r="D5014" s="13">
        <v>3260</v>
      </c>
      <c r="E5014" s="14">
        <v>2.2000000000000002</v>
      </c>
    </row>
    <row r="5015" spans="1:5" x14ac:dyDescent="0.25">
      <c r="A5015" s="47">
        <v>2011</v>
      </c>
      <c r="C5015" s="12" t="s">
        <v>440</v>
      </c>
      <c r="D5015" s="13">
        <v>78935</v>
      </c>
      <c r="E5015" s="14">
        <v>2.0099999999999998</v>
      </c>
    </row>
    <row r="5016" spans="1:5" x14ac:dyDescent="0.25">
      <c r="A5016" s="47">
        <v>2011</v>
      </c>
      <c r="C5016" s="12" t="s">
        <v>574</v>
      </c>
      <c r="D5016" s="13">
        <v>2086</v>
      </c>
      <c r="E5016" s="14">
        <v>1.63</v>
      </c>
    </row>
    <row r="5017" spans="1:5" x14ac:dyDescent="0.25">
      <c r="A5017" s="47">
        <v>2011</v>
      </c>
      <c r="C5017" s="12" t="s">
        <v>570</v>
      </c>
      <c r="D5017" s="13">
        <v>8502</v>
      </c>
      <c r="E5017" s="14">
        <v>1.91</v>
      </c>
    </row>
    <row r="5018" spans="1:5" x14ac:dyDescent="0.25">
      <c r="A5018" s="47">
        <v>2011</v>
      </c>
      <c r="C5018" s="40" t="s">
        <v>698</v>
      </c>
      <c r="D5018" s="13">
        <v>1301</v>
      </c>
      <c r="E5018" s="14">
        <v>2.08</v>
      </c>
    </row>
    <row r="5019" spans="1:5" x14ac:dyDescent="0.25">
      <c r="A5019" s="47">
        <v>2011</v>
      </c>
      <c r="B5019" s="12"/>
      <c r="C5019" s="12" t="s">
        <v>94</v>
      </c>
      <c r="D5019" s="13">
        <v>1303</v>
      </c>
      <c r="E5019" s="14">
        <v>2.21</v>
      </c>
    </row>
    <row r="5020" spans="1:5" x14ac:dyDescent="0.25">
      <c r="A5020" s="47">
        <v>2011</v>
      </c>
      <c r="C5020" s="12" t="s">
        <v>910</v>
      </c>
      <c r="D5020" s="13">
        <v>3127</v>
      </c>
      <c r="E5020" s="14">
        <v>2.2999999999999998</v>
      </c>
    </row>
    <row r="5021" spans="1:5" x14ac:dyDescent="0.25">
      <c r="A5021" s="47">
        <v>2011</v>
      </c>
      <c r="C5021" s="12" t="s">
        <v>929</v>
      </c>
      <c r="D5021" s="13">
        <v>3280</v>
      </c>
      <c r="E5021" s="14">
        <v>1.84</v>
      </c>
    </row>
    <row r="5022" spans="1:5" x14ac:dyDescent="0.25">
      <c r="A5022" s="47">
        <v>2011</v>
      </c>
      <c r="C5022" s="12" t="s">
        <v>930</v>
      </c>
      <c r="D5022" s="13">
        <v>1768</v>
      </c>
      <c r="E5022" s="14">
        <v>2.0299999999999998</v>
      </c>
    </row>
    <row r="5023" spans="1:5" x14ac:dyDescent="0.25">
      <c r="A5023" s="47">
        <v>2011</v>
      </c>
      <c r="C5023" s="12" t="s">
        <v>918</v>
      </c>
      <c r="D5023" s="13">
        <v>2674</v>
      </c>
      <c r="E5023" s="14">
        <v>1.71</v>
      </c>
    </row>
    <row r="5024" spans="1:5" x14ac:dyDescent="0.25">
      <c r="A5024" s="47">
        <v>2011</v>
      </c>
      <c r="C5024" s="40" t="s">
        <v>694</v>
      </c>
      <c r="D5024" s="13">
        <v>1232</v>
      </c>
      <c r="E5024" s="14">
        <v>2</v>
      </c>
    </row>
    <row r="5025" spans="1:7" x14ac:dyDescent="0.25">
      <c r="A5025" s="47">
        <v>2011</v>
      </c>
      <c r="B5025" s="12"/>
      <c r="C5025" s="12" t="s">
        <v>96</v>
      </c>
      <c r="D5025" s="13">
        <v>1918</v>
      </c>
      <c r="E5025" s="14">
        <v>1.85</v>
      </c>
    </row>
    <row r="5026" spans="1:7" x14ac:dyDescent="0.25">
      <c r="A5026" s="47">
        <v>2011</v>
      </c>
      <c r="C5026" s="12" t="s">
        <v>848</v>
      </c>
      <c r="D5026" s="13">
        <v>413</v>
      </c>
      <c r="E5026" s="14">
        <v>1.98</v>
      </c>
    </row>
    <row r="5027" spans="1:7" x14ac:dyDescent="0.25">
      <c r="A5027" s="47">
        <v>2011</v>
      </c>
      <c r="C5027" s="12" t="s">
        <v>919</v>
      </c>
      <c r="D5027" s="13">
        <v>2579</v>
      </c>
      <c r="E5027" s="14">
        <v>1.89</v>
      </c>
    </row>
    <row r="5028" spans="1:7" x14ac:dyDescent="0.25">
      <c r="A5028" s="47">
        <v>2011</v>
      </c>
      <c r="C5028" s="12" t="s">
        <v>472</v>
      </c>
      <c r="D5028" s="13">
        <v>4605</v>
      </c>
      <c r="E5028" s="14">
        <v>2.06</v>
      </c>
    </row>
    <row r="5029" spans="1:7" x14ac:dyDescent="0.25">
      <c r="A5029" s="47">
        <v>2011</v>
      </c>
      <c r="B5029" s="12"/>
      <c r="C5029" s="12" t="s">
        <v>886</v>
      </c>
      <c r="D5029" s="13">
        <v>1689</v>
      </c>
      <c r="E5029" s="14">
        <v>2.14</v>
      </c>
      <c r="F5029" s="57"/>
      <c r="G5029" s="58"/>
    </row>
    <row r="5030" spans="1:7" x14ac:dyDescent="0.25">
      <c r="A5030" s="47">
        <v>2011</v>
      </c>
      <c r="C5030" s="12" t="s">
        <v>298</v>
      </c>
      <c r="D5030" s="13">
        <v>1162</v>
      </c>
      <c r="E5030" s="14">
        <v>2.02</v>
      </c>
    </row>
    <row r="5031" spans="1:7" x14ac:dyDescent="0.25">
      <c r="A5031" s="47">
        <v>2011</v>
      </c>
      <c r="C5031" s="12" t="s">
        <v>592</v>
      </c>
      <c r="D5031" s="13">
        <v>1871</v>
      </c>
      <c r="E5031" s="14">
        <v>2.06</v>
      </c>
    </row>
    <row r="5032" spans="1:7" x14ac:dyDescent="0.25">
      <c r="A5032" s="47">
        <v>2011</v>
      </c>
      <c r="C5032" s="40" t="s">
        <v>1095</v>
      </c>
      <c r="D5032" s="13">
        <v>3007</v>
      </c>
      <c r="E5032" s="14">
        <v>1.99</v>
      </c>
    </row>
    <row r="5033" spans="1:7" x14ac:dyDescent="0.25">
      <c r="A5033" s="47">
        <v>2011</v>
      </c>
      <c r="B5033" s="12"/>
      <c r="C5033" s="12" t="s">
        <v>98</v>
      </c>
      <c r="D5033" s="13">
        <v>438</v>
      </c>
      <c r="E5033" s="14">
        <v>1.63</v>
      </c>
    </row>
    <row r="5034" spans="1:7" x14ac:dyDescent="0.25">
      <c r="A5034" s="47">
        <v>2011</v>
      </c>
      <c r="C5034" s="12" t="s">
        <v>474</v>
      </c>
      <c r="D5034" s="13">
        <v>2935</v>
      </c>
      <c r="E5034" s="14">
        <v>1.9</v>
      </c>
    </row>
    <row r="5035" spans="1:7" x14ac:dyDescent="0.25">
      <c r="A5035" s="47">
        <v>2011</v>
      </c>
      <c r="B5035" s="12"/>
      <c r="C5035" s="12" t="s">
        <v>748</v>
      </c>
      <c r="D5035" s="13">
        <v>551</v>
      </c>
      <c r="E5035" s="14">
        <v>2.0299999999999998</v>
      </c>
    </row>
    <row r="5036" spans="1:7" x14ac:dyDescent="0.25">
      <c r="A5036" s="47">
        <v>2011</v>
      </c>
      <c r="B5036" s="12"/>
      <c r="C5036" s="12" t="s">
        <v>70</v>
      </c>
      <c r="D5036" s="13">
        <v>3032</v>
      </c>
      <c r="E5036" s="14">
        <v>2.13</v>
      </c>
    </row>
    <row r="5037" spans="1:7" x14ac:dyDescent="0.25">
      <c r="A5037" s="47">
        <v>2011</v>
      </c>
      <c r="C5037" s="12" t="s">
        <v>352</v>
      </c>
      <c r="D5037" s="13">
        <v>804</v>
      </c>
      <c r="E5037" s="14">
        <v>1.9</v>
      </c>
    </row>
    <row r="5038" spans="1:7" x14ac:dyDescent="0.25">
      <c r="A5038" s="47">
        <v>2011</v>
      </c>
      <c r="B5038" s="12"/>
      <c r="C5038" s="12" t="s">
        <v>100</v>
      </c>
      <c r="D5038" s="13">
        <v>859</v>
      </c>
      <c r="E5038" s="14">
        <v>2.0699999999999998</v>
      </c>
    </row>
    <row r="5039" spans="1:7" x14ac:dyDescent="0.25">
      <c r="A5039" s="47">
        <v>2011</v>
      </c>
      <c r="C5039" s="12" t="s">
        <v>516</v>
      </c>
      <c r="D5039" s="13">
        <v>753</v>
      </c>
      <c r="E5039" s="14">
        <v>2.0499999999999998</v>
      </c>
    </row>
    <row r="5040" spans="1:7" x14ac:dyDescent="0.25">
      <c r="A5040" s="47">
        <v>2011</v>
      </c>
      <c r="B5040" s="12"/>
      <c r="C5040" s="12" t="s">
        <v>877</v>
      </c>
      <c r="D5040" s="13">
        <v>3057</v>
      </c>
      <c r="E5040" s="14">
        <v>1.96</v>
      </c>
    </row>
    <row r="5041" spans="1:5" x14ac:dyDescent="0.25">
      <c r="A5041" s="47">
        <v>2011</v>
      </c>
      <c r="C5041" s="12" t="s">
        <v>270</v>
      </c>
      <c r="D5041" s="13">
        <v>1273</v>
      </c>
      <c r="E5041" s="14">
        <v>2.06</v>
      </c>
    </row>
    <row r="5042" spans="1:5" x14ac:dyDescent="0.25">
      <c r="A5042" s="47">
        <v>2011</v>
      </c>
      <c r="C5042" s="12" t="s">
        <v>594</v>
      </c>
      <c r="D5042" s="13">
        <v>1007</v>
      </c>
      <c r="E5042" s="14">
        <v>1.88</v>
      </c>
    </row>
    <row r="5043" spans="1:5" x14ac:dyDescent="0.25">
      <c r="A5043" s="47">
        <v>2011</v>
      </c>
      <c r="B5043" s="12"/>
      <c r="C5043" s="12" t="s">
        <v>234</v>
      </c>
      <c r="D5043" s="13">
        <v>1144</v>
      </c>
      <c r="E5043" s="14">
        <v>1.78</v>
      </c>
    </row>
    <row r="5044" spans="1:5" x14ac:dyDescent="0.25">
      <c r="A5044" s="47">
        <v>2011</v>
      </c>
      <c r="C5044" s="12" t="s">
        <v>538</v>
      </c>
      <c r="D5044" s="13">
        <v>1462</v>
      </c>
      <c r="E5044" s="14">
        <v>2.04</v>
      </c>
    </row>
    <row r="5045" spans="1:5" x14ac:dyDescent="0.25">
      <c r="A5045" s="47">
        <v>2011</v>
      </c>
      <c r="B5045" s="12"/>
      <c r="C5045" s="12" t="s">
        <v>902</v>
      </c>
      <c r="D5045" s="13">
        <v>320</v>
      </c>
      <c r="E5045" s="14">
        <v>1.78</v>
      </c>
    </row>
    <row r="5046" spans="1:5" x14ac:dyDescent="0.25">
      <c r="A5046" s="47">
        <v>2011</v>
      </c>
      <c r="B5046" s="12"/>
      <c r="C5046" s="12" t="s">
        <v>750</v>
      </c>
      <c r="D5046" s="13">
        <v>484</v>
      </c>
      <c r="E5046" s="14">
        <v>2.09</v>
      </c>
    </row>
    <row r="5047" spans="1:5" x14ac:dyDescent="0.25">
      <c r="A5047" s="47">
        <v>2011</v>
      </c>
      <c r="B5047" s="12"/>
      <c r="C5047" s="12" t="s">
        <v>72</v>
      </c>
      <c r="D5047" s="13">
        <v>3538</v>
      </c>
      <c r="E5047" s="14">
        <v>1.97</v>
      </c>
    </row>
    <row r="5048" spans="1:5" x14ac:dyDescent="0.25">
      <c r="A5048" s="47">
        <v>2011</v>
      </c>
      <c r="C5048" s="12" t="s">
        <v>880</v>
      </c>
      <c r="D5048" s="13">
        <v>4997</v>
      </c>
      <c r="E5048" s="14">
        <v>2.27</v>
      </c>
    </row>
    <row r="5049" spans="1:5" x14ac:dyDescent="0.25">
      <c r="A5049" s="47">
        <v>2011</v>
      </c>
      <c r="B5049" s="12"/>
      <c r="C5049" s="12" t="s">
        <v>752</v>
      </c>
      <c r="D5049" s="13">
        <v>1105</v>
      </c>
      <c r="E5049" s="14">
        <v>1.99</v>
      </c>
    </row>
    <row r="5050" spans="1:5" x14ac:dyDescent="0.25">
      <c r="A5050" s="47">
        <v>2011</v>
      </c>
      <c r="C5050" s="12" t="s">
        <v>763</v>
      </c>
      <c r="D5050" s="13">
        <v>1250</v>
      </c>
      <c r="E5050" s="14">
        <v>2.0699999999999998</v>
      </c>
    </row>
    <row r="5051" spans="1:5" x14ac:dyDescent="0.25">
      <c r="A5051" s="47">
        <v>2011</v>
      </c>
      <c r="B5051" s="12"/>
      <c r="C5051" s="12" t="s">
        <v>114</v>
      </c>
      <c r="D5051" s="13">
        <v>2802</v>
      </c>
      <c r="E5051" s="14">
        <v>1.86</v>
      </c>
    </row>
    <row r="5052" spans="1:5" x14ac:dyDescent="0.25">
      <c r="A5052" s="47">
        <v>2011</v>
      </c>
      <c r="B5052" s="12"/>
      <c r="C5052" s="12" t="s">
        <v>754</v>
      </c>
      <c r="D5052" s="13">
        <v>929</v>
      </c>
      <c r="E5052" s="14">
        <v>1.97</v>
      </c>
    </row>
    <row r="5053" spans="1:5" x14ac:dyDescent="0.25">
      <c r="A5053" s="47">
        <v>2011</v>
      </c>
      <c r="C5053" s="12" t="s">
        <v>558</v>
      </c>
      <c r="D5053" s="13">
        <v>1345</v>
      </c>
      <c r="E5053" s="14">
        <v>2.12</v>
      </c>
    </row>
    <row r="5054" spans="1:5" x14ac:dyDescent="0.25">
      <c r="A5054" s="47">
        <v>2011</v>
      </c>
      <c r="B5054" s="12"/>
      <c r="C5054" s="12" t="s">
        <v>142</v>
      </c>
      <c r="D5054" s="13">
        <v>6793</v>
      </c>
      <c r="E5054" s="14">
        <v>1.71</v>
      </c>
    </row>
    <row r="5055" spans="1:5" x14ac:dyDescent="0.25">
      <c r="A5055" s="47">
        <v>2011</v>
      </c>
      <c r="C5055" s="12" t="s">
        <v>833</v>
      </c>
      <c r="D5055" s="13">
        <v>1185</v>
      </c>
      <c r="E5055" s="14">
        <v>2.0299999999999998</v>
      </c>
    </row>
    <row r="5056" spans="1:5" x14ac:dyDescent="0.25">
      <c r="A5056" s="47">
        <v>2011</v>
      </c>
      <c r="B5056" s="12"/>
      <c r="C5056" s="12" t="s">
        <v>904</v>
      </c>
      <c r="D5056" s="13">
        <v>2880</v>
      </c>
      <c r="E5056" s="14">
        <v>1.82</v>
      </c>
    </row>
    <row r="5057" spans="1:5" x14ac:dyDescent="0.25">
      <c r="A5057" s="47">
        <v>2011</v>
      </c>
      <c r="C5057" s="12" t="s">
        <v>920</v>
      </c>
      <c r="D5057" s="13">
        <v>2803</v>
      </c>
      <c r="E5057" s="14">
        <v>2.2799999999999998</v>
      </c>
    </row>
    <row r="5058" spans="1:5" x14ac:dyDescent="0.25">
      <c r="A5058" s="47">
        <v>2011</v>
      </c>
      <c r="C5058" s="12" t="s">
        <v>286</v>
      </c>
      <c r="D5058" s="13">
        <v>2367</v>
      </c>
      <c r="E5058" s="14">
        <v>2.0499999999999998</v>
      </c>
    </row>
    <row r="5059" spans="1:5" x14ac:dyDescent="0.25">
      <c r="A5059" s="47">
        <v>2011</v>
      </c>
      <c r="C5059" s="12" t="s">
        <v>646</v>
      </c>
      <c r="D5059" s="13">
        <v>5764</v>
      </c>
      <c r="E5059" s="14">
        <v>2.0699999999999998</v>
      </c>
    </row>
    <row r="5060" spans="1:5" x14ac:dyDescent="0.25">
      <c r="A5060" s="47">
        <v>2011</v>
      </c>
      <c r="C5060" s="12" t="s">
        <v>800</v>
      </c>
      <c r="D5060" s="13">
        <v>724</v>
      </c>
      <c r="E5060" s="14">
        <v>1.96</v>
      </c>
    </row>
    <row r="5061" spans="1:5" x14ac:dyDescent="0.25">
      <c r="A5061" s="47">
        <v>2011</v>
      </c>
      <c r="C5061" s="12" t="s">
        <v>330</v>
      </c>
      <c r="D5061" s="13">
        <v>1813</v>
      </c>
      <c r="E5061" s="14">
        <v>2</v>
      </c>
    </row>
    <row r="5062" spans="1:5" x14ac:dyDescent="0.25">
      <c r="A5062" s="47">
        <v>2011</v>
      </c>
      <c r="B5062" s="12"/>
      <c r="C5062" s="12" t="s">
        <v>186</v>
      </c>
      <c r="D5062" s="13">
        <v>1145</v>
      </c>
      <c r="E5062" s="14">
        <v>1.97</v>
      </c>
    </row>
    <row r="5063" spans="1:5" x14ac:dyDescent="0.25">
      <c r="A5063" s="47">
        <v>2011</v>
      </c>
      <c r="C5063" s="12" t="s">
        <v>480</v>
      </c>
      <c r="D5063" s="13">
        <v>107132</v>
      </c>
      <c r="E5063" s="14">
        <v>1.96</v>
      </c>
    </row>
    <row r="5064" spans="1:5" x14ac:dyDescent="0.25">
      <c r="A5064" s="47">
        <v>2011</v>
      </c>
      <c r="C5064" s="12" t="s">
        <v>931</v>
      </c>
      <c r="D5064" s="13">
        <v>3117</v>
      </c>
      <c r="E5064" s="14">
        <v>1.95</v>
      </c>
    </row>
    <row r="5065" spans="1:5" x14ac:dyDescent="0.25">
      <c r="A5065" s="47">
        <v>2011</v>
      </c>
      <c r="C5065" s="12" t="s">
        <v>658</v>
      </c>
      <c r="D5065" s="13">
        <v>761</v>
      </c>
      <c r="E5065" s="14">
        <v>2.09</v>
      </c>
    </row>
    <row r="5066" spans="1:5" x14ac:dyDescent="0.25">
      <c r="A5066" s="47">
        <v>2011</v>
      </c>
      <c r="B5066" s="12"/>
      <c r="C5066" s="12" t="s">
        <v>214</v>
      </c>
      <c r="D5066" s="13">
        <v>921</v>
      </c>
      <c r="E5066" s="14">
        <v>1.94</v>
      </c>
    </row>
    <row r="5067" spans="1:5" x14ac:dyDescent="0.25">
      <c r="A5067" s="47">
        <v>2011</v>
      </c>
      <c r="B5067" s="12"/>
      <c r="C5067" s="12" t="s">
        <v>216</v>
      </c>
      <c r="D5067" s="13">
        <v>1506</v>
      </c>
      <c r="E5067" s="14">
        <v>2.04</v>
      </c>
    </row>
    <row r="5068" spans="1:5" x14ac:dyDescent="0.25">
      <c r="A5068" s="47">
        <v>2011</v>
      </c>
      <c r="B5068" s="12"/>
      <c r="C5068" s="12" t="s">
        <v>738</v>
      </c>
      <c r="D5068" s="13">
        <v>873</v>
      </c>
      <c r="E5068" s="14">
        <v>1.8</v>
      </c>
    </row>
    <row r="5069" spans="1:5" x14ac:dyDescent="0.25">
      <c r="A5069" s="47">
        <v>2011</v>
      </c>
      <c r="C5069" s="12" t="s">
        <v>394</v>
      </c>
      <c r="D5069" s="13">
        <v>1265</v>
      </c>
      <c r="E5069" s="14">
        <v>1.96</v>
      </c>
    </row>
    <row r="5070" spans="1:5" x14ac:dyDescent="0.25">
      <c r="A5070" s="47">
        <v>2011</v>
      </c>
      <c r="B5070" s="12"/>
      <c r="C5070" s="12" t="s">
        <v>788</v>
      </c>
      <c r="D5070" s="13">
        <v>901</v>
      </c>
      <c r="E5070" s="14">
        <v>2.0099999999999998</v>
      </c>
    </row>
    <row r="5071" spans="1:5" x14ac:dyDescent="0.25">
      <c r="A5071" s="47">
        <v>2011</v>
      </c>
      <c r="C5071" s="12" t="s">
        <v>576</v>
      </c>
      <c r="D5071" s="13">
        <v>1651</v>
      </c>
      <c r="E5071" s="14">
        <v>2.15</v>
      </c>
    </row>
    <row r="5072" spans="1:5" x14ac:dyDescent="0.25">
      <c r="A5072" s="47">
        <v>2011</v>
      </c>
      <c r="B5072" s="12"/>
      <c r="C5072" s="12" t="s">
        <v>102</v>
      </c>
      <c r="D5072" s="13">
        <v>1285</v>
      </c>
      <c r="E5072" s="14">
        <v>1.97</v>
      </c>
    </row>
    <row r="5073" spans="1:7" x14ac:dyDescent="0.25">
      <c r="A5073" s="47">
        <v>2011</v>
      </c>
      <c r="C5073" s="12" t="s">
        <v>767</v>
      </c>
      <c r="D5073" s="13">
        <v>1761</v>
      </c>
      <c r="E5073" s="14">
        <v>2.11</v>
      </c>
    </row>
    <row r="5074" spans="1:7" x14ac:dyDescent="0.25">
      <c r="A5074" s="47">
        <v>2011</v>
      </c>
      <c r="C5074" s="12" t="s">
        <v>256</v>
      </c>
      <c r="D5074" s="13">
        <v>927</v>
      </c>
      <c r="E5074" s="14">
        <v>1.74</v>
      </c>
    </row>
    <row r="5075" spans="1:7" x14ac:dyDescent="0.25">
      <c r="A5075" s="47">
        <v>2011</v>
      </c>
      <c r="B5075" s="12"/>
      <c r="C5075" s="12" t="s">
        <v>38</v>
      </c>
      <c r="D5075" s="13">
        <v>1665</v>
      </c>
      <c r="E5075" s="14">
        <v>1.84</v>
      </c>
      <c r="F5075" s="57"/>
      <c r="G5075" s="58"/>
    </row>
    <row r="5076" spans="1:7" x14ac:dyDescent="0.25">
      <c r="A5076" s="47">
        <v>2011</v>
      </c>
      <c r="C5076" s="12" t="s">
        <v>622</v>
      </c>
      <c r="D5076" s="13">
        <v>60794</v>
      </c>
      <c r="E5076" s="14">
        <v>1.95</v>
      </c>
    </row>
    <row r="5077" spans="1:7" x14ac:dyDescent="0.25">
      <c r="A5077" s="47">
        <v>2011</v>
      </c>
      <c r="B5077" s="12"/>
      <c r="C5077" s="12" t="s">
        <v>811</v>
      </c>
      <c r="D5077" s="13">
        <v>16617</v>
      </c>
      <c r="E5077" s="14">
        <v>1.85</v>
      </c>
    </row>
    <row r="5078" spans="1:7" x14ac:dyDescent="0.25">
      <c r="A5078" s="47">
        <v>2011</v>
      </c>
      <c r="C5078" s="12" t="s">
        <v>921</v>
      </c>
      <c r="D5078" s="13">
        <v>3550</v>
      </c>
      <c r="E5078" s="14">
        <v>1.83</v>
      </c>
    </row>
    <row r="5079" spans="1:7" x14ac:dyDescent="0.25">
      <c r="A5079" s="47">
        <v>2011</v>
      </c>
      <c r="C5079" s="12" t="s">
        <v>911</v>
      </c>
      <c r="D5079" s="13">
        <v>2266</v>
      </c>
      <c r="E5079" s="14">
        <v>2.0099999999999998</v>
      </c>
    </row>
    <row r="5080" spans="1:7" x14ac:dyDescent="0.25">
      <c r="A5080" s="47">
        <v>2011</v>
      </c>
      <c r="C5080" s="12" t="s">
        <v>432</v>
      </c>
      <c r="D5080" s="13">
        <v>5089</v>
      </c>
      <c r="E5080" s="14">
        <v>1.77</v>
      </c>
    </row>
    <row r="5081" spans="1:7" x14ac:dyDescent="0.25">
      <c r="A5081" s="47">
        <v>2011</v>
      </c>
      <c r="C5081" s="12" t="s">
        <v>596</v>
      </c>
      <c r="D5081" s="13">
        <v>1239</v>
      </c>
      <c r="E5081" s="14">
        <v>1.99</v>
      </c>
    </row>
    <row r="5082" spans="1:7" x14ac:dyDescent="0.25">
      <c r="A5082" s="47">
        <v>2011</v>
      </c>
      <c r="C5082" s="12" t="s">
        <v>372</v>
      </c>
      <c r="D5082" s="13">
        <v>1954</v>
      </c>
      <c r="E5082" s="14">
        <v>2.0299999999999998</v>
      </c>
    </row>
    <row r="5083" spans="1:7" x14ac:dyDescent="0.25">
      <c r="A5083" s="47">
        <v>2011</v>
      </c>
      <c r="C5083" s="12" t="s">
        <v>824</v>
      </c>
      <c r="D5083" s="13">
        <v>1261</v>
      </c>
      <c r="E5083" s="14">
        <v>2</v>
      </c>
    </row>
    <row r="5084" spans="1:7" x14ac:dyDescent="0.25">
      <c r="A5084" s="47">
        <v>2011</v>
      </c>
      <c r="B5084" s="12"/>
      <c r="C5084" s="12" t="s">
        <v>116</v>
      </c>
      <c r="D5084" s="13">
        <v>2083</v>
      </c>
      <c r="E5084" s="14">
        <v>1.97</v>
      </c>
    </row>
    <row r="5085" spans="1:7" x14ac:dyDescent="0.25">
      <c r="A5085" s="47">
        <v>2011</v>
      </c>
      <c r="C5085" s="12" t="s">
        <v>258</v>
      </c>
      <c r="D5085" s="13">
        <v>1273</v>
      </c>
      <c r="E5085" s="14">
        <v>1.78</v>
      </c>
    </row>
    <row r="5086" spans="1:7" x14ac:dyDescent="0.25">
      <c r="A5086" s="47">
        <v>2011</v>
      </c>
      <c r="B5086" s="12"/>
      <c r="C5086" s="12" t="s">
        <v>816</v>
      </c>
      <c r="D5086" s="13">
        <v>8986</v>
      </c>
      <c r="E5086" s="14">
        <v>1.86</v>
      </c>
    </row>
    <row r="5087" spans="1:7" x14ac:dyDescent="0.25">
      <c r="A5087" s="47">
        <v>2011</v>
      </c>
      <c r="C5087" s="12" t="s">
        <v>260</v>
      </c>
      <c r="D5087" s="13">
        <v>894</v>
      </c>
      <c r="E5087" s="14">
        <v>1.84</v>
      </c>
    </row>
    <row r="5088" spans="1:7" x14ac:dyDescent="0.25">
      <c r="A5088" s="47">
        <v>2011</v>
      </c>
      <c r="C5088" s="12" t="s">
        <v>378</v>
      </c>
      <c r="D5088" s="13">
        <v>1224</v>
      </c>
      <c r="E5088" s="14">
        <v>2.08</v>
      </c>
    </row>
    <row r="5089" spans="1:7" x14ac:dyDescent="0.25">
      <c r="A5089" s="47">
        <v>2011</v>
      </c>
      <c r="B5089" s="12"/>
      <c r="C5089" s="12" t="s">
        <v>74</v>
      </c>
      <c r="D5089" s="13">
        <v>3364</v>
      </c>
      <c r="E5089" s="14">
        <v>1.98</v>
      </c>
    </row>
    <row r="5090" spans="1:7" x14ac:dyDescent="0.25">
      <c r="A5090" s="47">
        <v>2011</v>
      </c>
      <c r="B5090" s="12"/>
      <c r="C5090" s="12" t="s">
        <v>887</v>
      </c>
      <c r="D5090" s="13">
        <v>2432</v>
      </c>
      <c r="E5090" s="14">
        <v>1.97</v>
      </c>
      <c r="F5090" s="57"/>
      <c r="G5090" s="58"/>
    </row>
    <row r="5091" spans="1:7" x14ac:dyDescent="0.25">
      <c r="A5091" s="47">
        <v>2011</v>
      </c>
      <c r="B5091" s="12"/>
      <c r="C5091" s="12" t="s">
        <v>905</v>
      </c>
      <c r="D5091" s="13">
        <v>3809</v>
      </c>
      <c r="E5091" s="14">
        <v>2.2200000000000002</v>
      </c>
    </row>
    <row r="5092" spans="1:7" x14ac:dyDescent="0.25">
      <c r="A5092" s="47">
        <v>2011</v>
      </c>
      <c r="C5092" s="12" t="s">
        <v>272</v>
      </c>
      <c r="D5092" s="13">
        <v>1153</v>
      </c>
      <c r="E5092" s="14">
        <v>1.89</v>
      </c>
    </row>
    <row r="5093" spans="1:7" x14ac:dyDescent="0.25">
      <c r="A5093" s="47">
        <v>2011</v>
      </c>
      <c r="C5093" s="12" t="s">
        <v>676</v>
      </c>
      <c r="D5093" s="13">
        <v>1101</v>
      </c>
      <c r="E5093" s="14">
        <v>1.93</v>
      </c>
    </row>
    <row r="5094" spans="1:7" x14ac:dyDescent="0.25">
      <c r="A5094" s="47">
        <v>2011</v>
      </c>
      <c r="C5094" s="12" t="s">
        <v>396</v>
      </c>
      <c r="D5094" s="13">
        <v>8403</v>
      </c>
      <c r="E5094" s="14">
        <v>2.04</v>
      </c>
    </row>
    <row r="5095" spans="1:7" x14ac:dyDescent="0.25">
      <c r="A5095" s="47">
        <v>2011</v>
      </c>
      <c r="C5095" s="12" t="s">
        <v>826</v>
      </c>
      <c r="D5095" s="13">
        <v>1122</v>
      </c>
      <c r="E5095" s="14">
        <v>2.0099999999999998</v>
      </c>
    </row>
    <row r="5096" spans="1:7" x14ac:dyDescent="0.25">
      <c r="A5096" s="47">
        <v>2011</v>
      </c>
      <c r="B5096" s="12"/>
      <c r="C5096" s="12" t="s">
        <v>40</v>
      </c>
      <c r="D5096" s="13">
        <v>3250</v>
      </c>
      <c r="E5096" s="14">
        <v>1.85</v>
      </c>
      <c r="F5096" s="57"/>
      <c r="G5096" s="58"/>
    </row>
    <row r="5097" spans="1:7" x14ac:dyDescent="0.25">
      <c r="A5097" s="47">
        <v>2011</v>
      </c>
      <c r="C5097" s="12" t="s">
        <v>582</v>
      </c>
      <c r="D5097" s="13">
        <v>14097</v>
      </c>
      <c r="E5097" s="14">
        <v>1.96</v>
      </c>
    </row>
    <row r="5098" spans="1:7" x14ac:dyDescent="0.25">
      <c r="A5098" s="47">
        <v>2011</v>
      </c>
      <c r="C5098" s="12" t="s">
        <v>598</v>
      </c>
      <c r="D5098" s="13">
        <v>974</v>
      </c>
      <c r="E5098" s="14">
        <v>1.92</v>
      </c>
    </row>
    <row r="5099" spans="1:7" x14ac:dyDescent="0.25">
      <c r="A5099" s="47">
        <v>2011</v>
      </c>
      <c r="C5099" s="12" t="s">
        <v>476</v>
      </c>
      <c r="D5099" s="13">
        <v>2756</v>
      </c>
      <c r="E5099" s="14">
        <v>1.99</v>
      </c>
    </row>
    <row r="5100" spans="1:7" x14ac:dyDescent="0.25">
      <c r="A5100" s="47">
        <v>2011</v>
      </c>
      <c r="C5100" s="12" t="s">
        <v>562</v>
      </c>
      <c r="D5100" s="13">
        <v>1708</v>
      </c>
      <c r="E5100" s="14">
        <v>2.09</v>
      </c>
    </row>
    <row r="5101" spans="1:7" x14ac:dyDescent="0.25">
      <c r="A5101" s="47">
        <v>2011</v>
      </c>
      <c r="C5101" s="40" t="s">
        <v>702</v>
      </c>
      <c r="D5101" s="13">
        <v>2725</v>
      </c>
      <c r="E5101" s="14">
        <v>1.78</v>
      </c>
    </row>
    <row r="5102" spans="1:7" x14ac:dyDescent="0.25">
      <c r="A5102" s="47">
        <v>2011</v>
      </c>
      <c r="C5102" s="12" t="s">
        <v>932</v>
      </c>
      <c r="D5102" s="13">
        <v>2990</v>
      </c>
      <c r="E5102" s="14">
        <v>2.04</v>
      </c>
    </row>
    <row r="5103" spans="1:7" x14ac:dyDescent="0.25">
      <c r="A5103" s="47">
        <v>2011</v>
      </c>
      <c r="B5103" s="12"/>
      <c r="C5103" s="12" t="s">
        <v>76</v>
      </c>
      <c r="D5103" s="13">
        <v>3028</v>
      </c>
      <c r="E5103" s="14">
        <v>2.1</v>
      </c>
    </row>
    <row r="5104" spans="1:7" x14ac:dyDescent="0.25">
      <c r="A5104" s="47">
        <v>2011</v>
      </c>
      <c r="C5104" s="12" t="s">
        <v>262</v>
      </c>
      <c r="D5104" s="13">
        <v>992</v>
      </c>
      <c r="E5104" s="14">
        <v>1.95</v>
      </c>
    </row>
    <row r="5105" spans="1:5" x14ac:dyDescent="0.25">
      <c r="A5105" s="47">
        <v>2011</v>
      </c>
      <c r="C5105" s="12" t="s">
        <v>600</v>
      </c>
      <c r="D5105" s="13">
        <v>913</v>
      </c>
      <c r="E5105" s="14">
        <v>1.93</v>
      </c>
    </row>
    <row r="5106" spans="1:5" x14ac:dyDescent="0.25">
      <c r="A5106" s="47">
        <v>2011</v>
      </c>
      <c r="C5106" s="12" t="s">
        <v>855</v>
      </c>
      <c r="D5106" s="13">
        <v>1287</v>
      </c>
      <c r="E5106" s="14">
        <v>2.04</v>
      </c>
    </row>
    <row r="5107" spans="1:5" x14ac:dyDescent="0.25">
      <c r="A5107" s="47">
        <v>2011</v>
      </c>
      <c r="C5107" s="12" t="s">
        <v>660</v>
      </c>
      <c r="D5107" s="13">
        <v>1169</v>
      </c>
      <c r="E5107" s="14">
        <v>1.98</v>
      </c>
    </row>
    <row r="5108" spans="1:5" x14ac:dyDescent="0.25">
      <c r="A5108" s="47">
        <v>2011</v>
      </c>
      <c r="B5108" s="12"/>
      <c r="C5108" s="12" t="s">
        <v>906</v>
      </c>
      <c r="D5108" s="13">
        <v>2316</v>
      </c>
      <c r="E5108" s="14">
        <v>2.17</v>
      </c>
    </row>
    <row r="5109" spans="1:5" x14ac:dyDescent="0.25">
      <c r="A5109" s="47">
        <v>2011</v>
      </c>
      <c r="C5109" s="12" t="s">
        <v>354</v>
      </c>
      <c r="D5109" s="13">
        <v>1393</v>
      </c>
      <c r="E5109" s="14">
        <v>2.2000000000000002</v>
      </c>
    </row>
    <row r="5110" spans="1:5" x14ac:dyDescent="0.25">
      <c r="A5110" s="47">
        <v>2011</v>
      </c>
      <c r="C5110" s="12" t="s">
        <v>540</v>
      </c>
      <c r="D5110" s="13">
        <v>1310</v>
      </c>
      <c r="E5110" s="14">
        <v>2.09</v>
      </c>
    </row>
    <row r="5111" spans="1:5" x14ac:dyDescent="0.25">
      <c r="A5111" s="47">
        <v>2011</v>
      </c>
      <c r="C5111" s="12" t="s">
        <v>678</v>
      </c>
      <c r="D5111" s="13">
        <v>916</v>
      </c>
      <c r="E5111" s="14">
        <v>2.0499999999999998</v>
      </c>
    </row>
    <row r="5112" spans="1:5" x14ac:dyDescent="0.25">
      <c r="A5112" s="47">
        <v>2011</v>
      </c>
      <c r="C5112" s="12" t="s">
        <v>564</v>
      </c>
      <c r="D5112" s="13">
        <v>1692</v>
      </c>
      <c r="E5112" s="14">
        <v>2.23</v>
      </c>
    </row>
    <row r="5113" spans="1:5" x14ac:dyDescent="0.25">
      <c r="A5113" s="47">
        <v>2011</v>
      </c>
      <c r="C5113" s="40" t="s">
        <v>1060</v>
      </c>
      <c r="D5113" s="13">
        <v>1457</v>
      </c>
      <c r="E5113" s="14">
        <v>2.0499999999999998</v>
      </c>
    </row>
    <row r="5114" spans="1:5" x14ac:dyDescent="0.25">
      <c r="A5114" s="47">
        <v>2011</v>
      </c>
      <c r="C5114" s="12" t="s">
        <v>368</v>
      </c>
      <c r="D5114" s="13">
        <v>1046</v>
      </c>
      <c r="E5114" s="14">
        <v>1.89</v>
      </c>
    </row>
    <row r="5115" spans="1:5" x14ac:dyDescent="0.25">
      <c r="A5115" s="47">
        <v>2011</v>
      </c>
      <c r="C5115" s="12" t="s">
        <v>912</v>
      </c>
      <c r="D5115" s="13">
        <v>2388</v>
      </c>
      <c r="E5115" s="14">
        <v>2.09</v>
      </c>
    </row>
    <row r="5116" spans="1:5" x14ac:dyDescent="0.25">
      <c r="A5116" s="47">
        <v>2011</v>
      </c>
      <c r="C5116" s="12" t="s">
        <v>566</v>
      </c>
      <c r="D5116" s="13">
        <v>1361</v>
      </c>
      <c r="E5116" s="14">
        <v>1.96</v>
      </c>
    </row>
    <row r="5117" spans="1:5" x14ac:dyDescent="0.25">
      <c r="A5117" s="47">
        <v>2011</v>
      </c>
      <c r="C5117" s="12" t="s">
        <v>933</v>
      </c>
      <c r="D5117" s="13">
        <v>1499</v>
      </c>
      <c r="E5117" s="14">
        <v>2.2000000000000002</v>
      </c>
    </row>
    <row r="5118" spans="1:5" x14ac:dyDescent="0.25">
      <c r="A5118" s="47">
        <v>2011</v>
      </c>
      <c r="C5118" s="12" t="s">
        <v>720</v>
      </c>
      <c r="D5118" s="13">
        <v>1089</v>
      </c>
      <c r="E5118" s="14">
        <v>1.96</v>
      </c>
    </row>
    <row r="5119" spans="1:5" x14ac:dyDescent="0.25">
      <c r="A5119" s="47">
        <v>2011</v>
      </c>
      <c r="C5119" s="12" t="s">
        <v>662</v>
      </c>
      <c r="D5119" s="13">
        <v>633</v>
      </c>
      <c r="E5119" s="14">
        <v>2.11</v>
      </c>
    </row>
    <row r="5120" spans="1:5" x14ac:dyDescent="0.25">
      <c r="A5120" s="47">
        <v>2011</v>
      </c>
      <c r="C5120" s="12" t="s">
        <v>434</v>
      </c>
      <c r="D5120" s="13">
        <v>4545</v>
      </c>
      <c r="E5120" s="14">
        <v>1.6</v>
      </c>
    </row>
    <row r="5121" spans="1:7" x14ac:dyDescent="0.25">
      <c r="A5121" s="47">
        <v>2011</v>
      </c>
      <c r="B5121" s="12"/>
      <c r="C5121" s="12" t="s">
        <v>78</v>
      </c>
      <c r="D5121" s="13">
        <v>2886</v>
      </c>
      <c r="E5121" s="14">
        <v>1.96</v>
      </c>
    </row>
    <row r="5122" spans="1:7" x14ac:dyDescent="0.25">
      <c r="A5122" s="47">
        <v>2011</v>
      </c>
      <c r="C5122" s="12" t="s">
        <v>568</v>
      </c>
      <c r="D5122" s="13">
        <v>1373</v>
      </c>
      <c r="E5122" s="14">
        <v>2.0099999999999998</v>
      </c>
    </row>
    <row r="5123" spans="1:7" x14ac:dyDescent="0.25">
      <c r="A5123" s="47">
        <v>2011</v>
      </c>
      <c r="B5123" s="12"/>
      <c r="C5123" s="12" t="s">
        <v>804</v>
      </c>
      <c r="D5123" s="13">
        <v>13097</v>
      </c>
      <c r="E5123" s="14">
        <v>1.76</v>
      </c>
      <c r="F5123" s="57"/>
      <c r="G5123" s="58"/>
    </row>
    <row r="5124" spans="1:7" ht="77.25" x14ac:dyDescent="0.25">
      <c r="A5124" s="47">
        <v>2011</v>
      </c>
      <c r="C5124" s="74" t="s">
        <v>769</v>
      </c>
      <c r="D5124" s="13">
        <v>195</v>
      </c>
      <c r="E5124" s="75" t="s">
        <v>874</v>
      </c>
    </row>
    <row r="5125" spans="1:7" x14ac:dyDescent="0.25">
      <c r="A5125" s="47">
        <v>2011</v>
      </c>
      <c r="C5125" s="12" t="s">
        <v>356</v>
      </c>
      <c r="D5125" s="13">
        <v>855</v>
      </c>
      <c r="E5125" s="14">
        <v>1.99</v>
      </c>
    </row>
    <row r="5126" spans="1:7" x14ac:dyDescent="0.25">
      <c r="A5126" s="47">
        <v>2011</v>
      </c>
      <c r="C5126" s="12" t="s">
        <v>578</v>
      </c>
      <c r="D5126" s="13">
        <v>1526</v>
      </c>
      <c r="E5126" s="14">
        <v>2.13</v>
      </c>
    </row>
    <row r="5127" spans="1:7" x14ac:dyDescent="0.25">
      <c r="A5127" s="47">
        <v>2011</v>
      </c>
      <c r="B5127" s="12"/>
      <c r="C5127" s="12" t="s">
        <v>154</v>
      </c>
      <c r="D5127" s="13">
        <v>4113</v>
      </c>
      <c r="E5127" s="14">
        <v>2.02</v>
      </c>
    </row>
    <row r="5128" spans="1:7" x14ac:dyDescent="0.25">
      <c r="A5128" s="47">
        <v>2011</v>
      </c>
      <c r="B5128" s="12"/>
      <c r="C5128" s="12" t="s">
        <v>680</v>
      </c>
      <c r="D5128" s="13">
        <v>35598</v>
      </c>
      <c r="E5128" s="14">
        <v>1.9</v>
      </c>
      <c r="F5128" s="57"/>
      <c r="G5128" s="58"/>
    </row>
    <row r="5129" spans="1:7" x14ac:dyDescent="0.25">
      <c r="A5129" s="47">
        <v>2011</v>
      </c>
      <c r="C5129" s="12" t="s">
        <v>680</v>
      </c>
      <c r="D5129" s="13">
        <v>35598</v>
      </c>
      <c r="E5129" s="14">
        <v>1.9</v>
      </c>
    </row>
    <row r="5130" spans="1:7" x14ac:dyDescent="0.25">
      <c r="A5130" s="47">
        <v>2011</v>
      </c>
      <c r="C5130" s="12" t="s">
        <v>288</v>
      </c>
      <c r="D5130" s="13">
        <v>3746</v>
      </c>
      <c r="E5130" s="14">
        <v>2.16</v>
      </c>
    </row>
    <row r="5131" spans="1:7" x14ac:dyDescent="0.25">
      <c r="A5131" s="47">
        <v>2011</v>
      </c>
      <c r="C5131" s="12" t="s">
        <v>478</v>
      </c>
      <c r="D5131" s="13">
        <v>4811</v>
      </c>
      <c r="E5131" s="14">
        <v>2.14</v>
      </c>
    </row>
    <row r="5132" spans="1:7" x14ac:dyDescent="0.25">
      <c r="A5132" s="47">
        <v>2011</v>
      </c>
      <c r="C5132" s="12" t="s">
        <v>436</v>
      </c>
      <c r="D5132" s="13">
        <v>5477</v>
      </c>
      <c r="E5132" s="14">
        <v>1.6</v>
      </c>
    </row>
    <row r="5133" spans="1:7" x14ac:dyDescent="0.25">
      <c r="A5133" s="47">
        <v>2011</v>
      </c>
      <c r="B5133" s="12"/>
      <c r="C5133" s="12" t="s">
        <v>893</v>
      </c>
      <c r="D5133" s="13">
        <v>2395</v>
      </c>
      <c r="E5133" s="14">
        <v>1.91</v>
      </c>
      <c r="F5133" s="57"/>
      <c r="G5133" s="58"/>
    </row>
    <row r="5134" spans="1:7" x14ac:dyDescent="0.25">
      <c r="A5134" s="47">
        <v>2011</v>
      </c>
      <c r="C5134" s="12" t="s">
        <v>274</v>
      </c>
      <c r="D5134" s="13">
        <v>1557</v>
      </c>
      <c r="E5134" s="14">
        <v>1.67</v>
      </c>
    </row>
    <row r="5135" spans="1:7" x14ac:dyDescent="0.25">
      <c r="A5135" s="47">
        <v>2011</v>
      </c>
      <c r="C5135" s="12" t="s">
        <v>264</v>
      </c>
      <c r="D5135" s="13">
        <v>6273</v>
      </c>
      <c r="E5135" s="14">
        <v>1.89</v>
      </c>
    </row>
    <row r="5136" spans="1:7" x14ac:dyDescent="0.25">
      <c r="A5136" s="47">
        <v>2011</v>
      </c>
      <c r="C5136" s="12" t="s">
        <v>370</v>
      </c>
      <c r="D5136" s="13">
        <v>1515</v>
      </c>
      <c r="E5136" s="14">
        <v>2.0299999999999998</v>
      </c>
    </row>
    <row r="5137" spans="1:5" x14ac:dyDescent="0.25">
      <c r="A5137" s="47">
        <v>2011</v>
      </c>
      <c r="C5137" s="12" t="s">
        <v>828</v>
      </c>
      <c r="D5137" s="13">
        <v>1247</v>
      </c>
      <c r="E5137" s="14">
        <v>2.11</v>
      </c>
    </row>
    <row r="5138" spans="1:5" x14ac:dyDescent="0.25">
      <c r="A5138" s="47">
        <v>2011</v>
      </c>
      <c r="C5138" s="12" t="s">
        <v>602</v>
      </c>
      <c r="D5138" s="13">
        <v>1296</v>
      </c>
      <c r="E5138" s="14">
        <v>1.91</v>
      </c>
    </row>
    <row r="5139" spans="1:5" x14ac:dyDescent="0.25">
      <c r="A5139" s="47">
        <v>2011</v>
      </c>
      <c r="C5139" s="12" t="s">
        <v>518</v>
      </c>
      <c r="D5139" s="13">
        <v>1314</v>
      </c>
      <c r="E5139" s="14">
        <v>1.92</v>
      </c>
    </row>
    <row r="5140" spans="1:5" x14ac:dyDescent="0.25">
      <c r="A5140" s="47">
        <v>2011</v>
      </c>
      <c r="B5140" s="12"/>
      <c r="C5140" s="12" t="s">
        <v>790</v>
      </c>
      <c r="D5140" s="13">
        <v>1061</v>
      </c>
      <c r="E5140" s="14">
        <v>2.31</v>
      </c>
    </row>
    <row r="5141" spans="1:5" x14ac:dyDescent="0.25">
      <c r="A5141" s="47">
        <v>2011</v>
      </c>
      <c r="C5141" s="12" t="s">
        <v>374</v>
      </c>
      <c r="D5141" s="13">
        <v>1395</v>
      </c>
      <c r="E5141" s="14">
        <v>1.81</v>
      </c>
    </row>
    <row r="5142" spans="1:5" x14ac:dyDescent="0.25">
      <c r="A5142" s="47">
        <v>2011</v>
      </c>
      <c r="C5142" s="12" t="s">
        <v>922</v>
      </c>
      <c r="D5142" s="13">
        <v>1998</v>
      </c>
      <c r="E5142" s="14">
        <v>2.16</v>
      </c>
    </row>
    <row r="5143" spans="1:5" x14ac:dyDescent="0.25">
      <c r="A5143" s="47">
        <v>2011</v>
      </c>
      <c r="C5143" s="12" t="s">
        <v>664</v>
      </c>
      <c r="D5143" s="13">
        <v>444</v>
      </c>
      <c r="E5143" s="14">
        <v>1.83</v>
      </c>
    </row>
    <row r="5144" spans="1:5" x14ac:dyDescent="0.25">
      <c r="A5144" s="47">
        <v>2011</v>
      </c>
      <c r="C5144" s="12" t="s">
        <v>850</v>
      </c>
      <c r="D5144" s="13">
        <v>827</v>
      </c>
      <c r="E5144" s="14">
        <v>1.98</v>
      </c>
    </row>
    <row r="5145" spans="1:5" x14ac:dyDescent="0.25">
      <c r="A5145" s="47">
        <v>2011</v>
      </c>
      <c r="B5145" s="12"/>
      <c r="C5145" s="12" t="s">
        <v>104</v>
      </c>
      <c r="D5145" s="13">
        <v>1116</v>
      </c>
      <c r="E5145" s="14">
        <v>1.84</v>
      </c>
    </row>
    <row r="5146" spans="1:5" x14ac:dyDescent="0.25">
      <c r="A5146" s="47">
        <v>2011</v>
      </c>
      <c r="B5146" s="12"/>
      <c r="C5146" s="12" t="s">
        <v>218</v>
      </c>
      <c r="D5146" s="13">
        <v>891</v>
      </c>
      <c r="E5146" s="14">
        <v>2.0499999999999998</v>
      </c>
    </row>
    <row r="5147" spans="1:5" x14ac:dyDescent="0.25">
      <c r="A5147" s="47">
        <v>2011</v>
      </c>
      <c r="B5147" s="12"/>
      <c r="C5147" s="12" t="s">
        <v>236</v>
      </c>
      <c r="D5147" s="13">
        <v>73023</v>
      </c>
      <c r="E5147" s="14">
        <v>2.02</v>
      </c>
    </row>
    <row r="5148" spans="1:5" x14ac:dyDescent="0.25">
      <c r="A5148" s="47">
        <v>2011</v>
      </c>
      <c r="C5148" s="12" t="s">
        <v>817</v>
      </c>
      <c r="D5148" s="13">
        <v>40707</v>
      </c>
      <c r="E5148" s="14">
        <v>2.09</v>
      </c>
    </row>
    <row r="5149" spans="1:5" x14ac:dyDescent="0.25">
      <c r="A5149" s="47">
        <v>2011</v>
      </c>
      <c r="C5149" s="12" t="s">
        <v>580</v>
      </c>
      <c r="D5149" s="13">
        <v>1319</v>
      </c>
      <c r="E5149" s="14">
        <v>2.13</v>
      </c>
    </row>
    <row r="5150" spans="1:5" x14ac:dyDescent="0.25">
      <c r="A5150" s="47">
        <v>2011</v>
      </c>
      <c r="C5150" s="12" t="s">
        <v>857</v>
      </c>
      <c r="D5150" s="13">
        <v>305</v>
      </c>
      <c r="E5150" s="14">
        <v>2</v>
      </c>
    </row>
    <row r="5151" spans="1:5" x14ac:dyDescent="0.25">
      <c r="A5151" s="47">
        <v>2011</v>
      </c>
      <c r="C5151" s="12" t="s">
        <v>606</v>
      </c>
      <c r="D5151" s="13">
        <v>9198</v>
      </c>
      <c r="E5151" s="14">
        <v>1.97</v>
      </c>
    </row>
    <row r="5152" spans="1:5" x14ac:dyDescent="0.25">
      <c r="A5152" s="47">
        <v>2011</v>
      </c>
      <c r="B5152" s="12"/>
      <c r="C5152" s="12" t="s">
        <v>812</v>
      </c>
      <c r="D5152" s="13">
        <v>30948</v>
      </c>
      <c r="E5152" s="14">
        <v>1.98</v>
      </c>
    </row>
    <row r="5153" spans="1:5" x14ac:dyDescent="0.25">
      <c r="A5153" s="47">
        <v>2011</v>
      </c>
      <c r="C5153" s="12" t="s">
        <v>438</v>
      </c>
      <c r="D5153" s="13">
        <v>3041</v>
      </c>
      <c r="E5153" s="14">
        <v>1.43</v>
      </c>
    </row>
    <row r="5154" spans="1:5" x14ac:dyDescent="0.25">
      <c r="A5154" s="47">
        <v>2011</v>
      </c>
      <c r="C5154" s="12" t="s">
        <v>852</v>
      </c>
      <c r="D5154" s="13">
        <v>667</v>
      </c>
      <c r="E5154" s="14">
        <v>1.95</v>
      </c>
    </row>
    <row r="5155" spans="1:5" x14ac:dyDescent="0.25">
      <c r="A5155" s="47">
        <v>2011</v>
      </c>
      <c r="B5155" s="12"/>
      <c r="C5155" s="12" t="s">
        <v>80</v>
      </c>
      <c r="D5155" s="13">
        <v>3973</v>
      </c>
      <c r="E5155" s="14">
        <v>2</v>
      </c>
    </row>
    <row r="5156" spans="1:5" x14ac:dyDescent="0.25">
      <c r="A5156" s="47">
        <v>2011</v>
      </c>
      <c r="C5156" s="12" t="s">
        <v>934</v>
      </c>
      <c r="D5156" s="13">
        <v>5464</v>
      </c>
      <c r="E5156" s="14">
        <v>2.11</v>
      </c>
    </row>
    <row r="5157" spans="1:5" x14ac:dyDescent="0.25">
      <c r="A5157" s="47">
        <v>2011</v>
      </c>
      <c r="C5157" s="12" t="s">
        <v>542</v>
      </c>
      <c r="D5157" s="13">
        <v>1256</v>
      </c>
      <c r="E5157" s="14">
        <v>1.85</v>
      </c>
    </row>
    <row r="5158" spans="1:5" x14ac:dyDescent="0.25">
      <c r="A5158" s="47">
        <v>2011</v>
      </c>
      <c r="C5158" s="12" t="s">
        <v>923</v>
      </c>
      <c r="D5158" s="13">
        <v>1784</v>
      </c>
      <c r="E5158" s="14">
        <v>1.88</v>
      </c>
    </row>
    <row r="5159" spans="1:5" x14ac:dyDescent="0.25">
      <c r="A5159" s="47">
        <v>2011</v>
      </c>
      <c r="B5159" s="12"/>
      <c r="C5159" s="12" t="s">
        <v>118</v>
      </c>
      <c r="D5159" s="13">
        <v>3802</v>
      </c>
      <c r="E5159" s="14">
        <v>2.04</v>
      </c>
    </row>
    <row r="5160" spans="1:5" x14ac:dyDescent="0.25">
      <c r="A5160" s="47">
        <v>2011</v>
      </c>
      <c r="C5160" s="12" t="s">
        <v>604</v>
      </c>
      <c r="D5160" s="13">
        <v>1448</v>
      </c>
      <c r="E5160" s="14">
        <v>2.0499999999999998</v>
      </c>
    </row>
    <row r="5161" spans="1:5" x14ac:dyDescent="0.25">
      <c r="A5161" s="47">
        <v>2011</v>
      </c>
      <c r="C5161" s="12" t="s">
        <v>924</v>
      </c>
      <c r="D5161" s="13">
        <v>1880</v>
      </c>
      <c r="E5161" s="14">
        <v>1.96</v>
      </c>
    </row>
    <row r="5162" spans="1:5" x14ac:dyDescent="0.25">
      <c r="A5162" s="47">
        <v>2011</v>
      </c>
      <c r="C5162" s="12" t="s">
        <v>290</v>
      </c>
      <c r="D5162" s="13">
        <v>3661</v>
      </c>
      <c r="E5162" s="14">
        <v>2.14</v>
      </c>
    </row>
    <row r="5163" spans="1:5" x14ac:dyDescent="0.25">
      <c r="A5163" s="47">
        <v>2011</v>
      </c>
      <c r="C5163" s="12" t="s">
        <v>300</v>
      </c>
      <c r="D5163" s="13">
        <v>1320</v>
      </c>
      <c r="E5163" s="14">
        <v>1.85</v>
      </c>
    </row>
    <row r="5164" spans="1:5" x14ac:dyDescent="0.25">
      <c r="A5164" s="47">
        <v>2011</v>
      </c>
      <c r="C5164" s="12" t="s">
        <v>818</v>
      </c>
      <c r="D5164" s="13">
        <v>6193</v>
      </c>
      <c r="E5164" s="14">
        <v>1.93</v>
      </c>
    </row>
    <row r="5165" spans="1:5" x14ac:dyDescent="0.25">
      <c r="A5165" s="47">
        <v>2011</v>
      </c>
      <c r="C5165" s="12" t="s">
        <v>620</v>
      </c>
      <c r="D5165" s="13">
        <v>1268</v>
      </c>
      <c r="E5165" s="14">
        <v>1.98</v>
      </c>
    </row>
    <row r="5166" spans="1:5" x14ac:dyDescent="0.25">
      <c r="A5166" s="47">
        <v>2011</v>
      </c>
      <c r="C5166" s="40" t="s">
        <v>692</v>
      </c>
      <c r="D5166" s="13">
        <v>1730</v>
      </c>
      <c r="E5166" s="14">
        <v>2.0499999999999998</v>
      </c>
    </row>
    <row r="5167" spans="1:5" x14ac:dyDescent="0.25">
      <c r="A5167" s="47">
        <v>2011</v>
      </c>
      <c r="C5167" s="12" t="s">
        <v>302</v>
      </c>
      <c r="D5167" s="13">
        <v>1125</v>
      </c>
      <c r="E5167" s="14">
        <v>1.94</v>
      </c>
    </row>
    <row r="5168" spans="1:5" x14ac:dyDescent="0.25">
      <c r="A5168" s="47">
        <v>2011</v>
      </c>
      <c r="C5168" s="12" t="s">
        <v>802</v>
      </c>
      <c r="D5168" s="13">
        <v>2256</v>
      </c>
      <c r="E5168" s="14">
        <v>2.02</v>
      </c>
    </row>
    <row r="5169" spans="1:5" x14ac:dyDescent="0.25">
      <c r="A5169" s="47">
        <v>2011</v>
      </c>
      <c r="B5169" s="12"/>
      <c r="C5169" s="12" t="s">
        <v>106</v>
      </c>
      <c r="D5169" s="13">
        <v>989</v>
      </c>
      <c r="E5169" s="14">
        <v>1.92</v>
      </c>
    </row>
    <row r="5170" spans="1:5" x14ac:dyDescent="0.25">
      <c r="A5170" s="47">
        <v>2011</v>
      </c>
      <c r="C5170" s="12" t="s">
        <v>304</v>
      </c>
      <c r="D5170" s="13">
        <v>1046</v>
      </c>
      <c r="E5170" s="14">
        <v>1.96</v>
      </c>
    </row>
    <row r="5171" spans="1:5" x14ac:dyDescent="0.25">
      <c r="A5171" s="47">
        <v>2011</v>
      </c>
      <c r="B5171" s="12"/>
      <c r="C5171" s="12" t="s">
        <v>898</v>
      </c>
      <c r="D5171" s="13">
        <v>2075</v>
      </c>
      <c r="E5171" s="14">
        <v>1.49</v>
      </c>
    </row>
    <row r="5172" spans="1:5" x14ac:dyDescent="0.25">
      <c r="A5172" s="47">
        <v>2011</v>
      </c>
      <c r="B5172" s="12"/>
      <c r="C5172" s="12" t="s">
        <v>120</v>
      </c>
      <c r="D5172" s="13">
        <v>66451</v>
      </c>
      <c r="E5172" s="14">
        <v>1.92</v>
      </c>
    </row>
    <row r="5173" spans="1:5" x14ac:dyDescent="0.25">
      <c r="A5173" s="47">
        <v>2012</v>
      </c>
      <c r="C5173" s="12" t="s">
        <v>728</v>
      </c>
      <c r="D5173" s="13">
        <v>940</v>
      </c>
      <c r="E5173" s="14">
        <v>1.93</v>
      </c>
    </row>
    <row r="5174" spans="1:5" x14ac:dyDescent="0.25">
      <c r="A5174" s="47">
        <v>2012</v>
      </c>
      <c r="C5174" s="12" t="s">
        <v>172</v>
      </c>
      <c r="D5174" s="13">
        <v>1296</v>
      </c>
      <c r="E5174" s="14">
        <v>1.89</v>
      </c>
    </row>
    <row r="5175" spans="1:5" x14ac:dyDescent="0.25">
      <c r="A5175" s="47">
        <v>2012</v>
      </c>
      <c r="C5175" s="12" t="s">
        <v>610</v>
      </c>
      <c r="D5175" s="13">
        <v>1619</v>
      </c>
      <c r="E5175" s="14">
        <v>2.13</v>
      </c>
    </row>
    <row r="5176" spans="1:5" x14ac:dyDescent="0.25">
      <c r="A5176" s="47">
        <v>2012</v>
      </c>
      <c r="C5176" s="12" t="s">
        <v>222</v>
      </c>
      <c r="D5176" s="13">
        <v>1557</v>
      </c>
      <c r="E5176" s="14">
        <v>2.11</v>
      </c>
    </row>
    <row r="5177" spans="1:5" x14ac:dyDescent="0.25">
      <c r="A5177" s="47">
        <v>2012</v>
      </c>
      <c r="C5177" s="12" t="s">
        <v>546</v>
      </c>
      <c r="D5177" s="13">
        <v>1597</v>
      </c>
      <c r="E5177" s="14">
        <v>2.23</v>
      </c>
    </row>
    <row r="5178" spans="1:5" x14ac:dyDescent="0.25">
      <c r="A5178" s="47">
        <v>2012</v>
      </c>
      <c r="C5178" s="12" t="s">
        <v>796</v>
      </c>
      <c r="D5178" s="13">
        <v>2299</v>
      </c>
      <c r="E5178" s="14">
        <v>2.12</v>
      </c>
    </row>
    <row r="5179" spans="1:5" x14ac:dyDescent="0.25">
      <c r="A5179" s="47">
        <v>2012</v>
      </c>
      <c r="C5179" s="12" t="s">
        <v>398</v>
      </c>
      <c r="D5179" s="13">
        <v>790</v>
      </c>
      <c r="E5179" s="14">
        <v>1.93</v>
      </c>
    </row>
    <row r="5180" spans="1:5" x14ac:dyDescent="0.25">
      <c r="A5180" s="47">
        <v>2012</v>
      </c>
      <c r="C5180" s="12" t="s">
        <v>442</v>
      </c>
      <c r="D5180" s="13">
        <v>3957</v>
      </c>
      <c r="E5180" s="14">
        <v>2.58</v>
      </c>
    </row>
    <row r="5181" spans="1:5" x14ac:dyDescent="0.25">
      <c r="A5181" s="47">
        <v>2012</v>
      </c>
      <c r="C5181" s="12" t="s">
        <v>444</v>
      </c>
      <c r="D5181" s="13">
        <v>5585</v>
      </c>
      <c r="E5181" s="14">
        <v>1.9</v>
      </c>
    </row>
    <row r="5182" spans="1:5" x14ac:dyDescent="0.25">
      <c r="A5182" s="47">
        <v>2012</v>
      </c>
      <c r="C5182" s="12" t="s">
        <v>136</v>
      </c>
      <c r="D5182" s="13">
        <v>2961</v>
      </c>
      <c r="E5182" s="14">
        <v>2.0699999999999998</v>
      </c>
    </row>
    <row r="5183" spans="1:5" x14ac:dyDescent="0.25">
      <c r="A5183" s="47">
        <v>2012</v>
      </c>
      <c r="C5183" s="12" t="s">
        <v>730</v>
      </c>
      <c r="D5183" s="13">
        <v>762</v>
      </c>
      <c r="E5183" s="14">
        <v>1.99</v>
      </c>
    </row>
    <row r="5184" spans="1:5" x14ac:dyDescent="0.25">
      <c r="A5184" s="47">
        <v>2012</v>
      </c>
      <c r="C5184" s="12" t="s">
        <v>334</v>
      </c>
      <c r="D5184" s="13">
        <v>2493</v>
      </c>
      <c r="E5184" s="14">
        <v>2.16</v>
      </c>
    </row>
    <row r="5185" spans="1:5" x14ac:dyDescent="0.25">
      <c r="A5185" s="47">
        <v>2012</v>
      </c>
      <c r="C5185" s="12" t="s">
        <v>522</v>
      </c>
      <c r="D5185" s="13">
        <v>2401</v>
      </c>
      <c r="E5185" s="14">
        <v>2.14</v>
      </c>
    </row>
    <row r="5186" spans="1:5" x14ac:dyDescent="0.25">
      <c r="A5186" s="47">
        <v>2012</v>
      </c>
      <c r="C5186" s="12" t="s">
        <v>224</v>
      </c>
      <c r="D5186" s="13">
        <v>1237</v>
      </c>
      <c r="E5186" s="14">
        <v>2.04</v>
      </c>
    </row>
    <row r="5187" spans="1:5" x14ac:dyDescent="0.25">
      <c r="A5187" s="47">
        <v>2012</v>
      </c>
      <c r="C5187" s="12" t="s">
        <v>925</v>
      </c>
      <c r="D5187" s="13">
        <v>1867</v>
      </c>
      <c r="E5187" s="14">
        <v>1.77</v>
      </c>
    </row>
    <row r="5188" spans="1:5" x14ac:dyDescent="0.25">
      <c r="A5188" s="47">
        <v>2012</v>
      </c>
      <c r="C5188" s="12" t="s">
        <v>907</v>
      </c>
      <c r="D5188" s="13">
        <v>2116</v>
      </c>
      <c r="E5188" s="14">
        <v>2.02</v>
      </c>
    </row>
    <row r="5189" spans="1:5" x14ac:dyDescent="0.25">
      <c r="A5189" s="47">
        <v>2012</v>
      </c>
      <c r="C5189" s="12" t="s">
        <v>446</v>
      </c>
      <c r="D5189" s="13">
        <v>3076</v>
      </c>
      <c r="E5189" s="14">
        <v>1.99</v>
      </c>
    </row>
    <row r="5190" spans="1:5" x14ac:dyDescent="0.25">
      <c r="A5190" s="47">
        <v>2012</v>
      </c>
      <c r="C5190" s="12" t="s">
        <v>278</v>
      </c>
      <c r="D5190" s="13">
        <v>17766</v>
      </c>
      <c r="E5190" s="14">
        <v>2.12</v>
      </c>
    </row>
    <row r="5191" spans="1:5" x14ac:dyDescent="0.25">
      <c r="A5191" s="47">
        <v>2012</v>
      </c>
      <c r="C5191" s="12" t="s">
        <v>190</v>
      </c>
      <c r="D5191" s="13">
        <v>1078</v>
      </c>
      <c r="E5191" s="14">
        <v>1.98</v>
      </c>
    </row>
    <row r="5192" spans="1:5" x14ac:dyDescent="0.25">
      <c r="A5192" s="47">
        <v>2012</v>
      </c>
      <c r="C5192" s="12" t="s">
        <v>888</v>
      </c>
      <c r="D5192" s="13">
        <v>2300</v>
      </c>
      <c r="E5192" s="14">
        <v>2.2599999999999998</v>
      </c>
    </row>
    <row r="5193" spans="1:5" x14ac:dyDescent="0.25">
      <c r="A5193" s="47">
        <v>2012</v>
      </c>
      <c r="C5193" s="12" t="s">
        <v>889</v>
      </c>
      <c r="D5193" s="13">
        <v>1770</v>
      </c>
      <c r="E5193" s="14">
        <v>2.09</v>
      </c>
    </row>
    <row r="5194" spans="1:5" x14ac:dyDescent="0.25">
      <c r="A5194" s="47">
        <v>2012</v>
      </c>
      <c r="C5194" s="40" t="s">
        <v>718</v>
      </c>
      <c r="D5194" s="13">
        <v>781</v>
      </c>
      <c r="E5194" s="38" t="s">
        <v>943</v>
      </c>
    </row>
    <row r="5195" spans="1:5" x14ac:dyDescent="0.25">
      <c r="A5195" s="47">
        <v>2012</v>
      </c>
      <c r="C5195" s="12" t="s">
        <v>174</v>
      </c>
      <c r="D5195" s="13">
        <v>940</v>
      </c>
      <c r="E5195" s="14">
        <v>2.09</v>
      </c>
    </row>
    <row r="5196" spans="1:5" x14ac:dyDescent="0.25">
      <c r="A5196" s="47">
        <v>2012</v>
      </c>
      <c r="C5196" s="12" t="s">
        <v>62</v>
      </c>
      <c r="D5196" s="13">
        <v>3975</v>
      </c>
      <c r="E5196" s="14">
        <v>2.19</v>
      </c>
    </row>
    <row r="5197" spans="1:5" x14ac:dyDescent="0.25">
      <c r="A5197" s="47">
        <v>2012</v>
      </c>
      <c r="C5197" s="12" t="s">
        <v>206</v>
      </c>
      <c r="D5197" s="13">
        <v>913</v>
      </c>
      <c r="E5197" s="14">
        <v>2.2799999999999998</v>
      </c>
    </row>
    <row r="5198" spans="1:5" x14ac:dyDescent="0.25">
      <c r="A5198" s="47">
        <v>2012</v>
      </c>
      <c r="C5198" s="12" t="s">
        <v>926</v>
      </c>
      <c r="D5198" s="13">
        <v>2348</v>
      </c>
      <c r="E5198" s="14">
        <v>1.68</v>
      </c>
    </row>
    <row r="5199" spans="1:5" x14ac:dyDescent="0.25">
      <c r="A5199" s="47">
        <v>2012</v>
      </c>
      <c r="C5199" s="12" t="s">
        <v>913</v>
      </c>
      <c r="D5199" s="13">
        <v>1554</v>
      </c>
      <c r="E5199" s="14">
        <v>1.93</v>
      </c>
    </row>
    <row r="5200" spans="1:5" x14ac:dyDescent="0.25">
      <c r="A5200" s="47">
        <v>2012</v>
      </c>
      <c r="C5200" s="12" t="s">
        <v>146</v>
      </c>
      <c r="D5200" s="13">
        <v>8322</v>
      </c>
      <c r="E5200" s="14">
        <v>2.27</v>
      </c>
    </row>
    <row r="5201" spans="1:5" x14ac:dyDescent="0.25">
      <c r="A5201" s="47">
        <v>2012</v>
      </c>
      <c r="C5201" s="12" t="s">
        <v>336</v>
      </c>
      <c r="D5201" s="13">
        <v>1788</v>
      </c>
      <c r="E5201" s="14">
        <v>2.02</v>
      </c>
    </row>
    <row r="5202" spans="1:5" x14ac:dyDescent="0.25">
      <c r="A5202" s="47">
        <v>2012</v>
      </c>
      <c r="C5202" s="12" t="s">
        <v>382</v>
      </c>
      <c r="D5202" s="13">
        <v>1451</v>
      </c>
      <c r="E5202" s="14">
        <v>2.06</v>
      </c>
    </row>
    <row r="5203" spans="1:5" x14ac:dyDescent="0.25">
      <c r="A5203" s="47">
        <v>2012</v>
      </c>
      <c r="C5203" s="12" t="s">
        <v>448</v>
      </c>
      <c r="D5203" s="13">
        <v>5340</v>
      </c>
      <c r="E5203" s="14">
        <v>1.97</v>
      </c>
    </row>
    <row r="5204" spans="1:5" x14ac:dyDescent="0.25">
      <c r="A5204" s="47">
        <v>2012</v>
      </c>
      <c r="C5204" s="12" t="s">
        <v>338</v>
      </c>
      <c r="D5204" s="13">
        <v>808</v>
      </c>
      <c r="E5204" s="14">
        <v>1.86</v>
      </c>
    </row>
    <row r="5205" spans="1:5" x14ac:dyDescent="0.25">
      <c r="A5205" s="47">
        <v>2012</v>
      </c>
      <c r="C5205" s="40" t="s">
        <v>706</v>
      </c>
      <c r="D5205" s="13">
        <v>1624</v>
      </c>
      <c r="E5205" s="14">
        <v>1.98</v>
      </c>
    </row>
    <row r="5206" spans="1:5" x14ac:dyDescent="0.25">
      <c r="A5206" s="47">
        <v>2012</v>
      </c>
      <c r="C5206" s="12" t="s">
        <v>914</v>
      </c>
      <c r="D5206" s="13">
        <v>3166</v>
      </c>
      <c r="E5206" s="14">
        <v>1.45</v>
      </c>
    </row>
    <row r="5207" spans="1:5" x14ac:dyDescent="0.25">
      <c r="A5207" s="47">
        <v>2012</v>
      </c>
      <c r="C5207" s="12" t="s">
        <v>927</v>
      </c>
      <c r="D5207" s="13">
        <v>6781</v>
      </c>
      <c r="E5207" s="14">
        <v>1.91</v>
      </c>
    </row>
    <row r="5208" spans="1:5" x14ac:dyDescent="0.25">
      <c r="A5208" s="47">
        <v>2012</v>
      </c>
      <c r="C5208" s="12" t="s">
        <v>384</v>
      </c>
      <c r="D5208" s="13">
        <v>1194</v>
      </c>
      <c r="E5208" s="14">
        <v>1.96</v>
      </c>
    </row>
    <row r="5209" spans="1:5" x14ac:dyDescent="0.25">
      <c r="A5209" s="47">
        <v>2012</v>
      </c>
      <c r="C5209" s="12" t="s">
        <v>450</v>
      </c>
      <c r="D5209" s="13">
        <v>4140</v>
      </c>
      <c r="E5209" s="14">
        <v>1.98</v>
      </c>
    </row>
    <row r="5210" spans="1:5" x14ac:dyDescent="0.25">
      <c r="A5210" s="47">
        <v>2012</v>
      </c>
      <c r="C5210" s="12" t="s">
        <v>294</v>
      </c>
      <c r="D5210" s="13">
        <v>929</v>
      </c>
      <c r="E5210" s="14">
        <v>1.94</v>
      </c>
    </row>
    <row r="5211" spans="1:5" x14ac:dyDescent="0.25">
      <c r="A5211" s="47">
        <v>2012</v>
      </c>
      <c r="C5211" s="12" t="s">
        <v>360</v>
      </c>
      <c r="D5211" s="13">
        <v>1231</v>
      </c>
      <c r="E5211" s="14">
        <v>1.99</v>
      </c>
    </row>
    <row r="5212" spans="1:5" x14ac:dyDescent="0.25">
      <c r="A5212" s="47">
        <v>2012</v>
      </c>
      <c r="C5212" s="12" t="s">
        <v>226</v>
      </c>
      <c r="D5212" s="13">
        <v>1268</v>
      </c>
      <c r="E5212" s="14">
        <v>1.88</v>
      </c>
    </row>
    <row r="5213" spans="1:5" x14ac:dyDescent="0.25">
      <c r="A5213" s="47">
        <v>2012</v>
      </c>
      <c r="C5213" s="12" t="s">
        <v>829</v>
      </c>
      <c r="D5213" s="13">
        <v>6197</v>
      </c>
      <c r="E5213" s="14">
        <v>2.04</v>
      </c>
    </row>
    <row r="5214" spans="1:5" x14ac:dyDescent="0.25">
      <c r="A5214" s="47">
        <v>2012</v>
      </c>
      <c r="C5214" s="12" t="s">
        <v>84</v>
      </c>
      <c r="D5214" s="13">
        <v>1227</v>
      </c>
      <c r="E5214" s="14">
        <v>2.17</v>
      </c>
    </row>
    <row r="5215" spans="1:5" x14ac:dyDescent="0.25">
      <c r="A5215" s="47">
        <v>2012</v>
      </c>
      <c r="C5215" s="12" t="s">
        <v>64</v>
      </c>
      <c r="D5215" s="13">
        <v>2514</v>
      </c>
      <c r="E5215" s="14">
        <v>2.14</v>
      </c>
    </row>
    <row r="5216" spans="1:5" x14ac:dyDescent="0.25">
      <c r="A5216" s="47">
        <v>2012</v>
      </c>
      <c r="C5216" s="40" t="s">
        <v>716</v>
      </c>
      <c r="D5216" s="13">
        <v>2114</v>
      </c>
      <c r="E5216" s="14">
        <v>1.86</v>
      </c>
    </row>
    <row r="5217" spans="1:5" x14ac:dyDescent="0.25">
      <c r="A5217" s="47">
        <v>2012</v>
      </c>
      <c r="C5217" s="12" t="s">
        <v>148</v>
      </c>
      <c r="D5217" s="13">
        <v>2753</v>
      </c>
      <c r="E5217" s="14">
        <v>2.21</v>
      </c>
    </row>
    <row r="5218" spans="1:5" x14ac:dyDescent="0.25">
      <c r="A5218" s="47">
        <v>2012</v>
      </c>
      <c r="C5218" s="12" t="s">
        <v>322</v>
      </c>
      <c r="D5218" s="13">
        <v>1511</v>
      </c>
      <c r="E5218" s="14">
        <v>1.48</v>
      </c>
    </row>
    <row r="5219" spans="1:5" x14ac:dyDescent="0.25">
      <c r="A5219" s="47">
        <v>2012</v>
      </c>
      <c r="C5219" s="12" t="s">
        <v>819</v>
      </c>
      <c r="D5219" s="13">
        <v>7740</v>
      </c>
      <c r="E5219" s="14">
        <v>1.87</v>
      </c>
    </row>
    <row r="5220" spans="1:5" x14ac:dyDescent="0.25">
      <c r="A5220" s="47">
        <v>2012</v>
      </c>
      <c r="C5220" s="12" t="s">
        <v>412</v>
      </c>
      <c r="D5220" s="13">
        <v>2944</v>
      </c>
      <c r="E5220" s="14">
        <v>1.35</v>
      </c>
    </row>
    <row r="5221" spans="1:5" x14ac:dyDescent="0.25">
      <c r="A5221" s="47">
        <v>2012</v>
      </c>
      <c r="C5221" s="12" t="s">
        <v>248</v>
      </c>
      <c r="D5221" s="13">
        <v>1174</v>
      </c>
      <c r="E5221" s="14">
        <v>1.9</v>
      </c>
    </row>
    <row r="5222" spans="1:5" x14ac:dyDescent="0.25">
      <c r="A5222" s="47">
        <v>2012</v>
      </c>
      <c r="C5222" s="12" t="s">
        <v>548</v>
      </c>
      <c r="D5222" s="13">
        <v>1419</v>
      </c>
      <c r="E5222" s="14">
        <v>1.56</v>
      </c>
    </row>
    <row r="5223" spans="1:5" x14ac:dyDescent="0.25">
      <c r="A5223" s="47">
        <v>2012</v>
      </c>
      <c r="C5223" s="40" t="s">
        <v>710</v>
      </c>
      <c r="D5223" s="13">
        <v>4709</v>
      </c>
      <c r="E5223" s="14">
        <v>1.71</v>
      </c>
    </row>
    <row r="5224" spans="1:5" x14ac:dyDescent="0.25">
      <c r="A5224" s="47">
        <v>2012</v>
      </c>
      <c r="C5224" s="12" t="s">
        <v>732</v>
      </c>
      <c r="D5224" s="13">
        <v>1222</v>
      </c>
      <c r="E5224" s="14">
        <v>1.85</v>
      </c>
    </row>
    <row r="5225" spans="1:5" x14ac:dyDescent="0.25">
      <c r="A5225" s="47">
        <v>2012</v>
      </c>
      <c r="C5225" s="40" t="s">
        <v>700</v>
      </c>
      <c r="D5225" s="13">
        <v>1995</v>
      </c>
      <c r="E5225" s="14">
        <v>1.97</v>
      </c>
    </row>
    <row r="5226" spans="1:5" x14ac:dyDescent="0.25">
      <c r="A5226" s="47">
        <v>2012</v>
      </c>
      <c r="C5226" s="12" t="s">
        <v>340</v>
      </c>
      <c r="D5226" s="13">
        <v>849</v>
      </c>
      <c r="E5226" s="14">
        <v>1.9</v>
      </c>
    </row>
    <row r="5227" spans="1:5" x14ac:dyDescent="0.25">
      <c r="A5227" s="47">
        <v>2012</v>
      </c>
      <c r="C5227" s="12" t="s">
        <v>908</v>
      </c>
      <c r="D5227" s="13">
        <v>3295</v>
      </c>
      <c r="E5227" s="14">
        <v>2.04</v>
      </c>
    </row>
    <row r="5228" spans="1:5" x14ac:dyDescent="0.25">
      <c r="A5228" s="47">
        <v>2012</v>
      </c>
      <c r="C5228" s="40" t="s">
        <v>696</v>
      </c>
      <c r="D5228" s="13">
        <v>676</v>
      </c>
      <c r="E5228" s="14">
        <v>1.81</v>
      </c>
    </row>
    <row r="5229" spans="1:5" x14ac:dyDescent="0.25">
      <c r="A5229" s="47">
        <v>2012</v>
      </c>
      <c r="C5229" s="12" t="s">
        <v>192</v>
      </c>
      <c r="D5229" s="13">
        <v>1854</v>
      </c>
      <c r="E5229" s="14">
        <v>1.73</v>
      </c>
    </row>
    <row r="5230" spans="1:5" x14ac:dyDescent="0.25">
      <c r="A5230" s="47">
        <v>2012</v>
      </c>
      <c r="C5230" s="12" t="s">
        <v>342</v>
      </c>
      <c r="D5230" s="13">
        <v>1995</v>
      </c>
      <c r="E5230" s="14">
        <v>1.84</v>
      </c>
    </row>
    <row r="5231" spans="1:5" x14ac:dyDescent="0.25">
      <c r="A5231" s="47">
        <v>2012</v>
      </c>
      <c r="C5231" s="12" t="s">
        <v>668</v>
      </c>
      <c r="D5231" s="13">
        <v>1365</v>
      </c>
      <c r="E5231" s="14">
        <v>1.65</v>
      </c>
    </row>
    <row r="5232" spans="1:5" x14ac:dyDescent="0.25">
      <c r="A5232" s="47">
        <v>2012</v>
      </c>
      <c r="C5232" s="12" t="s">
        <v>572</v>
      </c>
      <c r="D5232" s="13">
        <v>1891</v>
      </c>
      <c r="E5232" s="14">
        <v>2.0699999999999998</v>
      </c>
    </row>
    <row r="5233" spans="1:5" x14ac:dyDescent="0.25">
      <c r="A5233" s="47">
        <v>2012</v>
      </c>
      <c r="C5233" s="12" t="s">
        <v>890</v>
      </c>
      <c r="D5233" s="13">
        <v>4112</v>
      </c>
      <c r="E5233" s="14">
        <v>2.0299999999999998</v>
      </c>
    </row>
    <row r="5234" spans="1:5" x14ac:dyDescent="0.25">
      <c r="A5234" s="47">
        <v>2012</v>
      </c>
      <c r="C5234" s="12" t="s">
        <v>891</v>
      </c>
      <c r="D5234" s="13">
        <v>3700</v>
      </c>
      <c r="E5234" s="14">
        <v>1.89</v>
      </c>
    </row>
    <row r="5235" spans="1:5" x14ac:dyDescent="0.25">
      <c r="A5235" s="47">
        <v>2012</v>
      </c>
      <c r="C5235" s="12" t="s">
        <v>176</v>
      </c>
      <c r="D5235" s="13">
        <v>1204</v>
      </c>
      <c r="E5235" s="14">
        <v>1.96</v>
      </c>
    </row>
    <row r="5236" spans="1:5" x14ac:dyDescent="0.25">
      <c r="A5236" s="47">
        <v>2012</v>
      </c>
      <c r="C5236" s="12" t="s">
        <v>612</v>
      </c>
      <c r="D5236" s="13">
        <v>1136</v>
      </c>
      <c r="E5236" s="14">
        <v>2</v>
      </c>
    </row>
    <row r="5237" spans="1:5" x14ac:dyDescent="0.25">
      <c r="A5237" s="47">
        <v>2012</v>
      </c>
      <c r="C5237" s="12" t="s">
        <v>798</v>
      </c>
      <c r="D5237" s="13">
        <v>918</v>
      </c>
      <c r="E5237" s="14">
        <v>1.97</v>
      </c>
    </row>
    <row r="5238" spans="1:5" x14ac:dyDescent="0.25">
      <c r="A5238" s="47">
        <v>2012</v>
      </c>
      <c r="C5238" s="12" t="s">
        <v>86</v>
      </c>
      <c r="D5238" s="13">
        <v>1229</v>
      </c>
      <c r="E5238" s="14">
        <v>1.93</v>
      </c>
    </row>
    <row r="5239" spans="1:5" x14ac:dyDescent="0.25">
      <c r="A5239" s="47">
        <v>2012</v>
      </c>
      <c r="C5239" s="12" t="s">
        <v>842</v>
      </c>
      <c r="D5239" s="13">
        <v>418</v>
      </c>
      <c r="E5239" s="14">
        <v>2</v>
      </c>
    </row>
    <row r="5240" spans="1:5" x14ac:dyDescent="0.25">
      <c r="A5240" s="47">
        <v>2012</v>
      </c>
      <c r="C5240" s="12" t="s">
        <v>344</v>
      </c>
      <c r="D5240" s="13">
        <v>2353</v>
      </c>
      <c r="E5240" s="14">
        <v>1.94</v>
      </c>
    </row>
    <row r="5241" spans="1:5" x14ac:dyDescent="0.25">
      <c r="A5241" s="47">
        <v>2012</v>
      </c>
      <c r="C5241" s="40" t="s">
        <v>686</v>
      </c>
      <c r="D5241" s="13">
        <v>1178</v>
      </c>
      <c r="E5241" s="14">
        <v>2.1</v>
      </c>
    </row>
    <row r="5242" spans="1:5" x14ac:dyDescent="0.25">
      <c r="A5242" s="47">
        <v>2012</v>
      </c>
      <c r="C5242" s="12" t="s">
        <v>734</v>
      </c>
      <c r="D5242" s="13">
        <v>804</v>
      </c>
      <c r="E5242" s="14">
        <v>2.11</v>
      </c>
    </row>
    <row r="5243" spans="1:5" x14ac:dyDescent="0.25">
      <c r="A5243" s="47">
        <v>2012</v>
      </c>
      <c r="C5243" s="12" t="s">
        <v>778</v>
      </c>
      <c r="D5243" s="13">
        <v>959</v>
      </c>
      <c r="E5243" s="14">
        <v>2.2000000000000002</v>
      </c>
    </row>
    <row r="5244" spans="1:5" x14ac:dyDescent="0.25">
      <c r="A5244" s="47">
        <v>2012</v>
      </c>
      <c r="C5244" s="12" t="s">
        <v>1092</v>
      </c>
      <c r="D5244" s="13">
        <v>5721</v>
      </c>
      <c r="E5244" s="14">
        <v>2.0099999999999998</v>
      </c>
    </row>
    <row r="5245" spans="1:5" x14ac:dyDescent="0.25">
      <c r="A5245" s="47">
        <v>2012</v>
      </c>
      <c r="C5245" s="12" t="s">
        <v>670</v>
      </c>
      <c r="D5245" s="13">
        <v>725</v>
      </c>
      <c r="E5245" s="14">
        <v>1.86</v>
      </c>
    </row>
    <row r="5246" spans="1:5" ht="15" x14ac:dyDescent="0.25">
      <c r="A5246" s="47">
        <v>2012</v>
      </c>
      <c r="C5246" s="12" t="s">
        <v>1105</v>
      </c>
      <c r="D5246" s="13">
        <v>5701</v>
      </c>
      <c r="E5246" s="14">
        <v>1.83</v>
      </c>
    </row>
    <row r="5247" spans="1:5" x14ac:dyDescent="0.25">
      <c r="A5247" s="47">
        <v>2012</v>
      </c>
      <c r="C5247" s="12" t="s">
        <v>280</v>
      </c>
      <c r="D5247" s="13">
        <v>4731</v>
      </c>
      <c r="E5247" s="14">
        <v>1.97</v>
      </c>
    </row>
    <row r="5248" spans="1:5" x14ac:dyDescent="0.25">
      <c r="A5248" s="47">
        <v>2012</v>
      </c>
      <c r="C5248" s="12" t="s">
        <v>742</v>
      </c>
      <c r="D5248" s="13">
        <v>458</v>
      </c>
      <c r="E5248" s="14">
        <v>1.84</v>
      </c>
    </row>
    <row r="5249" spans="1:5" x14ac:dyDescent="0.25">
      <c r="A5249" s="47">
        <v>2012</v>
      </c>
      <c r="C5249" s="12" t="s">
        <v>614</v>
      </c>
      <c r="D5249" s="13">
        <v>1648</v>
      </c>
      <c r="E5249" s="14">
        <v>1.97</v>
      </c>
    </row>
    <row r="5250" spans="1:5" x14ac:dyDescent="0.25">
      <c r="A5250" s="47">
        <v>2012</v>
      </c>
      <c r="C5250" s="12" t="s">
        <v>452</v>
      </c>
      <c r="D5250" s="13">
        <v>5884</v>
      </c>
      <c r="E5250" s="14">
        <v>2.12</v>
      </c>
    </row>
    <row r="5251" spans="1:5" x14ac:dyDescent="0.25">
      <c r="A5251" s="47">
        <v>2012</v>
      </c>
      <c r="C5251" s="12" t="s">
        <v>806</v>
      </c>
      <c r="D5251" s="13">
        <v>4996</v>
      </c>
      <c r="E5251" s="14">
        <v>1.9</v>
      </c>
    </row>
    <row r="5252" spans="1:5" x14ac:dyDescent="0.25">
      <c r="A5252" s="47">
        <v>2012</v>
      </c>
      <c r="C5252" s="12" t="s">
        <v>362</v>
      </c>
      <c r="D5252" s="13">
        <v>1940</v>
      </c>
      <c r="E5252" s="14">
        <v>2.06</v>
      </c>
    </row>
    <row r="5253" spans="1:5" x14ac:dyDescent="0.25">
      <c r="A5253" s="47">
        <v>2012</v>
      </c>
      <c r="C5253" s="12" t="s">
        <v>882</v>
      </c>
      <c r="D5253" s="13">
        <v>1359</v>
      </c>
      <c r="E5253" s="14">
        <v>2.1</v>
      </c>
    </row>
    <row r="5254" spans="1:5" x14ac:dyDescent="0.25">
      <c r="A5254" s="47">
        <v>2012</v>
      </c>
      <c r="C5254" s="12" t="s">
        <v>550</v>
      </c>
      <c r="D5254" s="13">
        <v>1560</v>
      </c>
      <c r="E5254" s="14">
        <v>2.21</v>
      </c>
    </row>
    <row r="5255" spans="1:5" x14ac:dyDescent="0.25">
      <c r="A5255" s="47">
        <v>2012</v>
      </c>
      <c r="C5255" s="12" t="s">
        <v>780</v>
      </c>
      <c r="D5255" s="13">
        <v>836</v>
      </c>
      <c r="E5255" s="14">
        <v>2.13</v>
      </c>
    </row>
    <row r="5256" spans="1:5" x14ac:dyDescent="0.25">
      <c r="A5256" s="47">
        <v>2012</v>
      </c>
      <c r="C5256" s="40" t="s">
        <v>688</v>
      </c>
      <c r="D5256" s="13">
        <v>1047</v>
      </c>
      <c r="E5256" s="14">
        <v>2.14</v>
      </c>
    </row>
    <row r="5257" spans="1:5" x14ac:dyDescent="0.25">
      <c r="A5257" s="47">
        <v>2012</v>
      </c>
      <c r="C5257" s="12" t="s">
        <v>899</v>
      </c>
      <c r="D5257" s="13">
        <v>3756</v>
      </c>
      <c r="E5257" s="14">
        <v>2.1</v>
      </c>
    </row>
    <row r="5258" spans="1:5" x14ac:dyDescent="0.25">
      <c r="A5258" s="47">
        <v>2012</v>
      </c>
      <c r="C5258" s="12" t="s">
        <v>813</v>
      </c>
      <c r="D5258" s="13">
        <v>8361</v>
      </c>
      <c r="E5258" s="14">
        <v>1.93</v>
      </c>
    </row>
    <row r="5259" spans="1:5" x14ac:dyDescent="0.25">
      <c r="A5259" s="47">
        <v>2012</v>
      </c>
      <c r="C5259" s="12" t="s">
        <v>178</v>
      </c>
      <c r="D5259" s="13">
        <v>555</v>
      </c>
      <c r="E5259" s="14">
        <v>1.83</v>
      </c>
    </row>
    <row r="5260" spans="1:5" x14ac:dyDescent="0.25">
      <c r="A5260" s="47">
        <v>2012</v>
      </c>
      <c r="C5260" s="12" t="s">
        <v>838</v>
      </c>
      <c r="D5260" s="13">
        <v>7585</v>
      </c>
      <c r="E5260" s="14">
        <v>1.95</v>
      </c>
    </row>
    <row r="5261" spans="1:5" x14ac:dyDescent="0.25">
      <c r="A5261" s="47">
        <v>2012</v>
      </c>
      <c r="C5261" s="12" t="s">
        <v>138</v>
      </c>
      <c r="D5261" s="13">
        <v>3752</v>
      </c>
      <c r="E5261" s="14">
        <v>2</v>
      </c>
    </row>
    <row r="5262" spans="1:5" x14ac:dyDescent="0.25">
      <c r="A5262" s="47">
        <v>2012</v>
      </c>
      <c r="C5262" s="12" t="s">
        <v>840</v>
      </c>
      <c r="D5262" s="13">
        <v>3674</v>
      </c>
      <c r="E5262" s="14">
        <v>1.99</v>
      </c>
    </row>
    <row r="5263" spans="1:5" x14ac:dyDescent="0.25">
      <c r="A5263" s="47">
        <v>2012</v>
      </c>
      <c r="C5263" s="12" t="s">
        <v>552</v>
      </c>
      <c r="D5263" s="13">
        <v>1257</v>
      </c>
      <c r="E5263" s="14">
        <v>2.12</v>
      </c>
    </row>
    <row r="5264" spans="1:5" x14ac:dyDescent="0.25">
      <c r="A5264" s="47">
        <v>2012</v>
      </c>
      <c r="C5264" s="12" t="s">
        <v>879</v>
      </c>
      <c r="D5264" s="13">
        <v>3966</v>
      </c>
      <c r="E5264" s="14">
        <v>2.1</v>
      </c>
    </row>
    <row r="5265" spans="1:5" x14ac:dyDescent="0.25">
      <c r="A5265" s="47">
        <v>2012</v>
      </c>
      <c r="C5265" s="12" t="s">
        <v>454</v>
      </c>
      <c r="D5265" s="13">
        <v>5847</v>
      </c>
      <c r="E5265" s="14">
        <v>2</v>
      </c>
    </row>
    <row r="5266" spans="1:5" x14ac:dyDescent="0.25">
      <c r="A5266" s="47">
        <v>2012</v>
      </c>
      <c r="C5266" s="12" t="s">
        <v>758</v>
      </c>
      <c r="D5266" s="13">
        <v>74571</v>
      </c>
      <c r="E5266" s="14">
        <v>2.02</v>
      </c>
    </row>
    <row r="5267" spans="1:5" x14ac:dyDescent="0.25">
      <c r="A5267" s="47">
        <v>2012</v>
      </c>
      <c r="C5267" s="12" t="s">
        <v>324</v>
      </c>
      <c r="D5267" s="13">
        <v>1105</v>
      </c>
      <c r="E5267" s="14">
        <v>2.09</v>
      </c>
    </row>
    <row r="5268" spans="1:5" x14ac:dyDescent="0.25">
      <c r="A5268" s="47">
        <v>2012</v>
      </c>
      <c r="C5268" s="12" t="s">
        <v>650</v>
      </c>
      <c r="D5268" s="13">
        <v>1169</v>
      </c>
      <c r="E5268" s="14">
        <v>2.06</v>
      </c>
    </row>
    <row r="5269" spans="1:5" x14ac:dyDescent="0.25">
      <c r="A5269" s="47">
        <v>2012</v>
      </c>
      <c r="C5269" s="12" t="s">
        <v>844</v>
      </c>
      <c r="D5269" s="13">
        <v>649</v>
      </c>
      <c r="E5269" s="14">
        <v>1.84</v>
      </c>
    </row>
    <row r="5270" spans="1:5" x14ac:dyDescent="0.25">
      <c r="A5270" s="47">
        <v>2012</v>
      </c>
      <c r="C5270" s="12" t="s">
        <v>524</v>
      </c>
      <c r="D5270" s="13">
        <v>1214</v>
      </c>
      <c r="E5270" s="14">
        <v>2.08</v>
      </c>
    </row>
    <row r="5271" spans="1:5" x14ac:dyDescent="0.25">
      <c r="A5271" s="47">
        <v>2012</v>
      </c>
      <c r="C5271" s="12" t="s">
        <v>376</v>
      </c>
      <c r="D5271" s="13">
        <v>1589</v>
      </c>
      <c r="E5271" s="14">
        <v>1.85</v>
      </c>
    </row>
    <row r="5272" spans="1:5" x14ac:dyDescent="0.25">
      <c r="A5272" s="47">
        <v>2012</v>
      </c>
      <c r="C5272" s="12" t="s">
        <v>208</v>
      </c>
      <c r="D5272" s="13">
        <v>1295</v>
      </c>
      <c r="E5272" s="14">
        <v>2.09</v>
      </c>
    </row>
    <row r="5273" spans="1:5" x14ac:dyDescent="0.25">
      <c r="A5273" s="47">
        <v>2012</v>
      </c>
      <c r="C5273" s="12" t="s">
        <v>156</v>
      </c>
      <c r="D5273" s="13">
        <v>55645</v>
      </c>
      <c r="E5273" s="14">
        <v>1.95</v>
      </c>
    </row>
    <row r="5274" spans="1:5" x14ac:dyDescent="0.25">
      <c r="A5274" s="47">
        <v>2012</v>
      </c>
      <c r="C5274" s="12" t="s">
        <v>782</v>
      </c>
      <c r="D5274" s="13">
        <v>930</v>
      </c>
      <c r="E5274" s="14">
        <v>1.94</v>
      </c>
    </row>
    <row r="5275" spans="1:5" x14ac:dyDescent="0.25">
      <c r="A5275" s="47">
        <v>2012</v>
      </c>
      <c r="C5275" s="12" t="s">
        <v>894</v>
      </c>
      <c r="D5275" s="13">
        <v>3162</v>
      </c>
      <c r="E5275" s="14">
        <v>1.93</v>
      </c>
    </row>
    <row r="5276" spans="1:5" x14ac:dyDescent="0.25">
      <c r="A5276" s="47">
        <v>2012</v>
      </c>
      <c r="C5276" s="12" t="s">
        <v>250</v>
      </c>
      <c r="D5276" s="13">
        <v>1515</v>
      </c>
      <c r="E5276" s="14">
        <v>2.2200000000000002</v>
      </c>
    </row>
    <row r="5277" spans="1:5" x14ac:dyDescent="0.25">
      <c r="A5277" s="47">
        <v>2012</v>
      </c>
      <c r="C5277" s="12" t="s">
        <v>830</v>
      </c>
      <c r="D5277" s="13">
        <v>5451</v>
      </c>
      <c r="E5277" s="14">
        <v>2.0099999999999998</v>
      </c>
    </row>
    <row r="5278" spans="1:5" x14ac:dyDescent="0.25">
      <c r="A5278" s="47">
        <v>2012</v>
      </c>
      <c r="C5278" s="12" t="s">
        <v>510</v>
      </c>
      <c r="D5278" s="13">
        <v>1193</v>
      </c>
      <c r="E5278" s="14">
        <v>2</v>
      </c>
    </row>
    <row r="5279" spans="1:5" x14ac:dyDescent="0.25">
      <c r="A5279" s="47">
        <v>2012</v>
      </c>
      <c r="C5279" s="12" t="s">
        <v>526</v>
      </c>
      <c r="D5279" s="13">
        <v>1581</v>
      </c>
      <c r="E5279" s="14">
        <v>1.98</v>
      </c>
    </row>
    <row r="5280" spans="1:5" x14ac:dyDescent="0.25">
      <c r="A5280" s="47">
        <v>2012</v>
      </c>
      <c r="C5280" s="12" t="s">
        <v>736</v>
      </c>
      <c r="D5280" s="13">
        <v>442</v>
      </c>
      <c r="E5280" s="14">
        <v>1.81</v>
      </c>
    </row>
    <row r="5281" spans="1:5" x14ac:dyDescent="0.25">
      <c r="A5281" s="47">
        <v>2012</v>
      </c>
      <c r="C5281" s="12" t="s">
        <v>584</v>
      </c>
      <c r="D5281" s="13">
        <v>1826</v>
      </c>
      <c r="E5281" s="14">
        <v>2.2200000000000002</v>
      </c>
    </row>
    <row r="5282" spans="1:5" x14ac:dyDescent="0.25">
      <c r="A5282" s="47">
        <v>2012</v>
      </c>
      <c r="C5282" s="12" t="s">
        <v>456</v>
      </c>
      <c r="D5282" s="13">
        <v>5094</v>
      </c>
      <c r="E5282" s="14">
        <v>2.0699999999999998</v>
      </c>
    </row>
    <row r="5283" spans="1:5" x14ac:dyDescent="0.25">
      <c r="A5283" s="47">
        <v>2012</v>
      </c>
      <c r="C5283" s="12" t="s">
        <v>12</v>
      </c>
      <c r="D5283" s="13">
        <v>694241</v>
      </c>
      <c r="E5283" s="14">
        <v>1.94</v>
      </c>
    </row>
    <row r="5284" spans="1:5" x14ac:dyDescent="0.25">
      <c r="A5284" s="47">
        <v>2012</v>
      </c>
      <c r="C5284" s="12" t="s">
        <v>858</v>
      </c>
      <c r="D5284" s="13">
        <v>729674</v>
      </c>
      <c r="E5284" s="14">
        <v>1.94</v>
      </c>
    </row>
    <row r="5285" spans="1:5" x14ac:dyDescent="0.25">
      <c r="A5285" s="47">
        <v>2012</v>
      </c>
      <c r="C5285" s="12" t="s">
        <v>346</v>
      </c>
      <c r="D5285" s="13">
        <v>1622</v>
      </c>
      <c r="E5285" s="14">
        <v>2.1</v>
      </c>
    </row>
    <row r="5286" spans="1:5" x14ac:dyDescent="0.25">
      <c r="A5286" s="47">
        <v>2012</v>
      </c>
      <c r="C5286" s="12" t="s">
        <v>586</v>
      </c>
      <c r="D5286" s="13">
        <v>952</v>
      </c>
      <c r="E5286" s="14">
        <v>1.97</v>
      </c>
    </row>
    <row r="5287" spans="1:5" x14ac:dyDescent="0.25">
      <c r="A5287" s="47">
        <v>2012</v>
      </c>
      <c r="C5287" s="12" t="s">
        <v>180</v>
      </c>
      <c r="D5287" s="13">
        <v>1348</v>
      </c>
      <c r="E5287" s="14">
        <v>1.96</v>
      </c>
    </row>
    <row r="5288" spans="1:5" x14ac:dyDescent="0.25">
      <c r="A5288" s="47">
        <v>2012</v>
      </c>
      <c r="C5288" s="12" t="s">
        <v>820</v>
      </c>
      <c r="D5288" s="13">
        <v>16860</v>
      </c>
      <c r="E5288" s="14">
        <v>2.02</v>
      </c>
    </row>
    <row r="5289" spans="1:5" x14ac:dyDescent="0.25">
      <c r="A5289" s="47">
        <v>2012</v>
      </c>
      <c r="C5289" s="12" t="s">
        <v>652</v>
      </c>
      <c r="D5289" s="13">
        <v>1446</v>
      </c>
      <c r="E5289" s="14">
        <v>1.61</v>
      </c>
    </row>
    <row r="5290" spans="1:5" x14ac:dyDescent="0.25">
      <c r="A5290" s="47">
        <v>2012</v>
      </c>
      <c r="C5290" s="12" t="s">
        <v>528</v>
      </c>
      <c r="D5290" s="13">
        <v>1121</v>
      </c>
      <c r="E5290" s="14">
        <v>1.92</v>
      </c>
    </row>
    <row r="5291" spans="1:5" x14ac:dyDescent="0.25">
      <c r="A5291" s="47">
        <v>2012</v>
      </c>
      <c r="C5291" s="12" t="s">
        <v>326</v>
      </c>
      <c r="D5291" s="13">
        <v>1207</v>
      </c>
      <c r="E5291" s="14">
        <v>2.23</v>
      </c>
    </row>
    <row r="5292" spans="1:5" x14ac:dyDescent="0.25">
      <c r="A5292" s="47">
        <v>2012</v>
      </c>
      <c r="C5292" s="40" t="s">
        <v>690</v>
      </c>
      <c r="D5292" s="13">
        <v>1689</v>
      </c>
      <c r="E5292" s="14">
        <v>1.93</v>
      </c>
    </row>
    <row r="5293" spans="1:5" x14ac:dyDescent="0.25">
      <c r="A5293" s="47">
        <v>2012</v>
      </c>
      <c r="C5293" s="12" t="s">
        <v>822</v>
      </c>
      <c r="D5293" s="13">
        <v>1031</v>
      </c>
      <c r="E5293" s="14">
        <v>2.31</v>
      </c>
    </row>
    <row r="5294" spans="1:5" x14ac:dyDescent="0.25">
      <c r="A5294" s="47">
        <v>2012</v>
      </c>
      <c r="C5294" s="12" t="s">
        <v>672</v>
      </c>
      <c r="D5294" s="13">
        <v>803</v>
      </c>
      <c r="E5294" s="14">
        <v>2.06</v>
      </c>
    </row>
    <row r="5295" spans="1:5" x14ac:dyDescent="0.25">
      <c r="A5295" s="47">
        <v>2012</v>
      </c>
      <c r="C5295" s="12" t="s">
        <v>88</v>
      </c>
      <c r="D5295" s="13">
        <v>682</v>
      </c>
      <c r="E5295" s="14">
        <v>1.88</v>
      </c>
    </row>
    <row r="5296" spans="1:5" x14ac:dyDescent="0.25">
      <c r="A5296" s="47">
        <v>2012</v>
      </c>
      <c r="C5296" s="12" t="s">
        <v>32</v>
      </c>
      <c r="D5296" s="13">
        <v>2321</v>
      </c>
      <c r="E5296" s="14">
        <v>1.77</v>
      </c>
    </row>
    <row r="5297" spans="1:5" x14ac:dyDescent="0.25">
      <c r="A5297" s="47">
        <v>2012</v>
      </c>
      <c r="C5297" s="12" t="s">
        <v>228</v>
      </c>
      <c r="D5297" s="13">
        <v>1256</v>
      </c>
      <c r="E5297" s="14">
        <v>1.88</v>
      </c>
    </row>
    <row r="5298" spans="1:5" x14ac:dyDescent="0.25">
      <c r="A5298" s="47">
        <v>2012</v>
      </c>
      <c r="C5298" s="12" t="s">
        <v>674</v>
      </c>
      <c r="D5298" s="13">
        <v>1903</v>
      </c>
      <c r="E5298" s="14">
        <v>2.2400000000000002</v>
      </c>
    </row>
    <row r="5299" spans="1:5" x14ac:dyDescent="0.25">
      <c r="A5299" s="47">
        <v>2012</v>
      </c>
      <c r="C5299" s="12" t="s">
        <v>853</v>
      </c>
      <c r="D5299" s="13">
        <v>6880</v>
      </c>
      <c r="E5299" s="14">
        <v>1.98</v>
      </c>
    </row>
    <row r="5300" spans="1:5" x14ac:dyDescent="0.25">
      <c r="A5300" s="47">
        <v>2012</v>
      </c>
      <c r="C5300" s="12" t="s">
        <v>530</v>
      </c>
      <c r="D5300" s="13">
        <v>1037</v>
      </c>
      <c r="E5300" s="14">
        <v>2.0299999999999998</v>
      </c>
    </row>
    <row r="5301" spans="1:5" x14ac:dyDescent="0.25">
      <c r="A5301" s="47">
        <v>2012</v>
      </c>
      <c r="C5301" s="12" t="s">
        <v>554</v>
      </c>
      <c r="D5301" s="13">
        <v>1472</v>
      </c>
      <c r="E5301" s="14">
        <v>2.2000000000000002</v>
      </c>
    </row>
    <row r="5302" spans="1:5" x14ac:dyDescent="0.25">
      <c r="A5302" s="47">
        <v>2012</v>
      </c>
      <c r="C5302" s="12" t="s">
        <v>386</v>
      </c>
      <c r="D5302" s="13">
        <v>1143</v>
      </c>
      <c r="E5302" s="14">
        <v>2.09</v>
      </c>
    </row>
    <row r="5303" spans="1:5" x14ac:dyDescent="0.25">
      <c r="A5303" s="47">
        <v>2012</v>
      </c>
      <c r="C5303" s="12" t="s">
        <v>807</v>
      </c>
      <c r="D5303" s="13">
        <v>37852</v>
      </c>
      <c r="E5303" s="14">
        <v>1.97</v>
      </c>
    </row>
    <row r="5304" spans="1:5" x14ac:dyDescent="0.25">
      <c r="A5304" s="47">
        <v>2012</v>
      </c>
      <c r="C5304" s="12" t="s">
        <v>458</v>
      </c>
      <c r="D5304" s="13">
        <v>4624</v>
      </c>
      <c r="E5304" s="14">
        <v>2.08</v>
      </c>
    </row>
    <row r="5305" spans="1:5" x14ac:dyDescent="0.25">
      <c r="A5305" s="47">
        <v>2012</v>
      </c>
      <c r="C5305" s="12" t="s">
        <v>588</v>
      </c>
      <c r="D5305" s="13">
        <v>1677</v>
      </c>
      <c r="E5305" s="14">
        <v>1.76</v>
      </c>
    </row>
    <row r="5306" spans="1:5" x14ac:dyDescent="0.25">
      <c r="A5306" s="47">
        <v>2012</v>
      </c>
      <c r="C5306" s="40" t="s">
        <v>684</v>
      </c>
      <c r="D5306" s="13">
        <v>1327</v>
      </c>
      <c r="E5306" s="14">
        <v>1.94</v>
      </c>
    </row>
    <row r="5307" spans="1:5" x14ac:dyDescent="0.25">
      <c r="A5307" s="47">
        <v>2012</v>
      </c>
      <c r="C5307" s="12" t="s">
        <v>942</v>
      </c>
      <c r="D5307" s="13">
        <v>4585</v>
      </c>
      <c r="E5307" s="14">
        <v>1.76</v>
      </c>
    </row>
    <row r="5308" spans="1:5" x14ac:dyDescent="0.25">
      <c r="A5308" s="47">
        <v>2012</v>
      </c>
      <c r="C5308" s="12" t="s">
        <v>892</v>
      </c>
      <c r="D5308" s="13">
        <v>1661</v>
      </c>
      <c r="E5308" s="14">
        <v>2.06</v>
      </c>
    </row>
    <row r="5309" spans="1:5" x14ac:dyDescent="0.25">
      <c r="A5309" s="47">
        <v>2012</v>
      </c>
      <c r="C5309" s="12" t="s">
        <v>744</v>
      </c>
      <c r="D5309" s="13">
        <v>890</v>
      </c>
      <c r="E5309" s="14">
        <v>2.16</v>
      </c>
    </row>
    <row r="5310" spans="1:5" x14ac:dyDescent="0.25">
      <c r="A5310" s="47">
        <v>2012</v>
      </c>
      <c r="C5310" s="12" t="s">
        <v>418</v>
      </c>
      <c r="D5310" s="13">
        <v>2646</v>
      </c>
      <c r="E5310" s="14">
        <v>1.42</v>
      </c>
    </row>
    <row r="5311" spans="1:5" x14ac:dyDescent="0.25">
      <c r="A5311" s="47">
        <v>2012</v>
      </c>
      <c r="C5311" s="12" t="s">
        <v>831</v>
      </c>
      <c r="D5311" s="13">
        <v>15400</v>
      </c>
      <c r="E5311" s="14">
        <v>2.02</v>
      </c>
    </row>
    <row r="5312" spans="1:5" x14ac:dyDescent="0.25">
      <c r="A5312" s="47">
        <v>2012</v>
      </c>
      <c r="C5312" s="12" t="s">
        <v>194</v>
      </c>
      <c r="D5312" s="13">
        <v>826</v>
      </c>
      <c r="E5312" s="14">
        <v>1.9</v>
      </c>
    </row>
    <row r="5313" spans="1:5" x14ac:dyDescent="0.25">
      <c r="A5313" s="47">
        <v>2012</v>
      </c>
      <c r="C5313" s="12" t="s">
        <v>420</v>
      </c>
      <c r="D5313" s="13">
        <v>4209</v>
      </c>
      <c r="E5313" s="14">
        <v>1.79</v>
      </c>
    </row>
    <row r="5314" spans="1:5" x14ac:dyDescent="0.25">
      <c r="A5314" s="47">
        <v>2012</v>
      </c>
      <c r="C5314" s="12" t="s">
        <v>348</v>
      </c>
      <c r="D5314" s="13">
        <v>1363</v>
      </c>
      <c r="E5314" s="14">
        <v>2.35</v>
      </c>
    </row>
    <row r="5315" spans="1:5" x14ac:dyDescent="0.25">
      <c r="A5315" s="47">
        <v>2012</v>
      </c>
      <c r="C5315" s="12" t="s">
        <v>746</v>
      </c>
      <c r="D5315" s="13">
        <v>1606</v>
      </c>
      <c r="E5315" s="14">
        <v>1.94</v>
      </c>
    </row>
    <row r="5316" spans="1:5" x14ac:dyDescent="0.25">
      <c r="A5316" s="47">
        <v>2012</v>
      </c>
      <c r="C5316" s="12" t="s">
        <v>460</v>
      </c>
      <c r="D5316" s="13">
        <v>3585</v>
      </c>
      <c r="E5316" s="14">
        <v>1.95</v>
      </c>
    </row>
    <row r="5317" spans="1:5" x14ac:dyDescent="0.25">
      <c r="A5317" s="47">
        <v>2012</v>
      </c>
      <c r="C5317" s="12" t="s">
        <v>532</v>
      </c>
      <c r="D5317" s="13">
        <v>1051</v>
      </c>
      <c r="E5317" s="14">
        <v>1.99</v>
      </c>
    </row>
    <row r="5318" spans="1:5" x14ac:dyDescent="0.25">
      <c r="A5318" s="47">
        <v>2012</v>
      </c>
      <c r="C5318" s="12" t="s">
        <v>883</v>
      </c>
      <c r="D5318" s="13">
        <v>1137</v>
      </c>
      <c r="E5318" s="14">
        <v>1.98</v>
      </c>
    </row>
    <row r="5319" spans="1:5" x14ac:dyDescent="0.25">
      <c r="A5319" s="47">
        <v>2012</v>
      </c>
      <c r="C5319" s="12" t="s">
        <v>512</v>
      </c>
      <c r="D5319" s="13">
        <v>1208</v>
      </c>
      <c r="E5319" s="14">
        <v>2.14</v>
      </c>
    </row>
    <row r="5320" spans="1:5" x14ac:dyDescent="0.25">
      <c r="A5320" s="47">
        <v>2012</v>
      </c>
      <c r="C5320" s="12" t="s">
        <v>534</v>
      </c>
      <c r="D5320" s="13">
        <v>1374</v>
      </c>
      <c r="E5320" s="14">
        <v>2.1</v>
      </c>
    </row>
    <row r="5321" spans="1:5" x14ac:dyDescent="0.25">
      <c r="A5321" s="47">
        <v>2012</v>
      </c>
      <c r="C5321" s="12" t="s">
        <v>462</v>
      </c>
      <c r="D5321" s="13">
        <v>2888</v>
      </c>
      <c r="E5321" s="14">
        <v>1.88</v>
      </c>
    </row>
    <row r="5322" spans="1:5" x14ac:dyDescent="0.25">
      <c r="A5322" s="47">
        <v>2012</v>
      </c>
      <c r="C5322" s="12" t="s">
        <v>903</v>
      </c>
      <c r="D5322" s="13">
        <v>1906</v>
      </c>
      <c r="E5322" s="14">
        <v>1.98</v>
      </c>
    </row>
    <row r="5323" spans="1:5" x14ac:dyDescent="0.25">
      <c r="A5323" s="47">
        <v>2012</v>
      </c>
      <c r="C5323" s="12" t="s">
        <v>358</v>
      </c>
      <c r="D5323" s="13">
        <v>14913</v>
      </c>
      <c r="E5323" s="14">
        <v>1.98</v>
      </c>
    </row>
    <row r="5324" spans="1:5" x14ac:dyDescent="0.25">
      <c r="A5324" s="47">
        <v>2012</v>
      </c>
      <c r="C5324" s="12" t="s">
        <v>364</v>
      </c>
      <c r="D5324" s="13">
        <v>1297</v>
      </c>
      <c r="E5324" s="14">
        <v>1.97</v>
      </c>
    </row>
    <row r="5325" spans="1:5" x14ac:dyDescent="0.25">
      <c r="A5325" s="47">
        <v>2012</v>
      </c>
      <c r="C5325" s="12" t="s">
        <v>182</v>
      </c>
      <c r="D5325" s="13">
        <v>945</v>
      </c>
      <c r="E5325" s="14">
        <v>1.88</v>
      </c>
    </row>
    <row r="5326" spans="1:5" x14ac:dyDescent="0.25">
      <c r="A5326" s="47">
        <v>2012</v>
      </c>
      <c r="C5326" s="12" t="s">
        <v>464</v>
      </c>
      <c r="D5326" s="13">
        <v>4536</v>
      </c>
      <c r="E5326" s="14">
        <v>2.08</v>
      </c>
    </row>
    <row r="5327" spans="1:5" x14ac:dyDescent="0.25">
      <c r="A5327" s="47">
        <v>2012</v>
      </c>
      <c r="C5327" s="12" t="s">
        <v>196</v>
      </c>
      <c r="D5327" s="13">
        <v>1176</v>
      </c>
      <c r="E5327" s="14">
        <v>1.94</v>
      </c>
    </row>
    <row r="5328" spans="1:5" x14ac:dyDescent="0.25">
      <c r="A5328" s="47">
        <v>2012</v>
      </c>
      <c r="C5328" s="12" t="s">
        <v>616</v>
      </c>
      <c r="D5328" s="13">
        <v>1290</v>
      </c>
      <c r="E5328" s="14">
        <v>1.86</v>
      </c>
    </row>
    <row r="5329" spans="1:5" x14ac:dyDescent="0.25">
      <c r="A5329" s="47">
        <v>2012</v>
      </c>
      <c r="C5329" s="12" t="s">
        <v>466</v>
      </c>
      <c r="D5329" s="13">
        <v>4621</v>
      </c>
      <c r="E5329" s="14">
        <v>2.0699999999999998</v>
      </c>
    </row>
    <row r="5330" spans="1:5" x14ac:dyDescent="0.25">
      <c r="A5330" s="47">
        <v>2012</v>
      </c>
      <c r="C5330" s="12" t="s">
        <v>328</v>
      </c>
      <c r="D5330" s="13">
        <v>2143</v>
      </c>
      <c r="E5330" s="14">
        <v>2.1</v>
      </c>
    </row>
    <row r="5331" spans="1:5" x14ac:dyDescent="0.25">
      <c r="A5331" s="47">
        <v>2012</v>
      </c>
      <c r="C5331" s="12" t="s">
        <v>90</v>
      </c>
      <c r="D5331" s="13">
        <v>1121</v>
      </c>
      <c r="E5331" s="14">
        <v>2.2000000000000002</v>
      </c>
    </row>
    <row r="5332" spans="1:5" x14ac:dyDescent="0.25">
      <c r="A5332" s="47">
        <v>2012</v>
      </c>
      <c r="C5332" s="12" t="s">
        <v>410</v>
      </c>
      <c r="D5332" s="13">
        <v>53957</v>
      </c>
      <c r="E5332" s="14">
        <v>1.65</v>
      </c>
    </row>
    <row r="5333" spans="1:5" x14ac:dyDescent="0.25">
      <c r="A5333" s="47">
        <v>2012</v>
      </c>
      <c r="C5333" s="12" t="s">
        <v>400</v>
      </c>
      <c r="D5333" s="13">
        <v>2039</v>
      </c>
      <c r="E5333" s="14">
        <v>2.08</v>
      </c>
    </row>
    <row r="5334" spans="1:5" x14ac:dyDescent="0.25">
      <c r="A5334" s="47">
        <v>2012</v>
      </c>
      <c r="C5334" s="40" t="s">
        <v>986</v>
      </c>
      <c r="D5334" s="13">
        <v>835</v>
      </c>
      <c r="E5334" s="14">
        <v>2.29</v>
      </c>
    </row>
    <row r="5335" spans="1:5" x14ac:dyDescent="0.25">
      <c r="A5335" s="47">
        <v>2012</v>
      </c>
      <c r="C5335" s="12" t="s">
        <v>915</v>
      </c>
      <c r="D5335" s="13">
        <v>1329</v>
      </c>
      <c r="E5335" s="14">
        <v>2</v>
      </c>
    </row>
    <row r="5336" spans="1:5" x14ac:dyDescent="0.25">
      <c r="A5336" s="47">
        <v>2012</v>
      </c>
      <c r="C5336" s="12" t="s">
        <v>422</v>
      </c>
      <c r="D5336" s="13">
        <v>2988</v>
      </c>
      <c r="E5336" s="14">
        <v>1.39</v>
      </c>
    </row>
    <row r="5337" spans="1:5" x14ac:dyDescent="0.25">
      <c r="A5337" s="47">
        <v>2012</v>
      </c>
      <c r="C5337" s="12" t="s">
        <v>424</v>
      </c>
      <c r="D5337" s="13">
        <v>2024</v>
      </c>
      <c r="E5337" s="14">
        <v>1.4</v>
      </c>
    </row>
    <row r="5338" spans="1:5" x14ac:dyDescent="0.25">
      <c r="A5338" s="47">
        <v>2012</v>
      </c>
      <c r="C5338" s="12" t="s">
        <v>832</v>
      </c>
      <c r="D5338" s="13">
        <v>18147</v>
      </c>
      <c r="E5338" s="14">
        <v>2.0499999999999998</v>
      </c>
    </row>
    <row r="5339" spans="1:5" x14ac:dyDescent="0.25">
      <c r="A5339" s="47">
        <v>2012</v>
      </c>
      <c r="C5339" s="12" t="s">
        <v>784</v>
      </c>
      <c r="D5339" s="13">
        <v>1271</v>
      </c>
      <c r="E5339" s="14">
        <v>2.1800000000000002</v>
      </c>
    </row>
    <row r="5340" spans="1:5" x14ac:dyDescent="0.25">
      <c r="A5340" s="47">
        <v>2012</v>
      </c>
      <c r="C5340" s="12" t="s">
        <v>881</v>
      </c>
      <c r="D5340" s="13">
        <v>1713</v>
      </c>
      <c r="E5340" s="14">
        <v>2.1800000000000002</v>
      </c>
    </row>
    <row r="5341" spans="1:5" x14ac:dyDescent="0.25">
      <c r="A5341" s="47">
        <v>2012</v>
      </c>
      <c r="C5341" s="12" t="s">
        <v>895</v>
      </c>
      <c r="D5341" s="13">
        <v>3871</v>
      </c>
      <c r="E5341" s="14">
        <v>1.99</v>
      </c>
    </row>
    <row r="5342" spans="1:5" x14ac:dyDescent="0.25">
      <c r="A5342" s="47">
        <v>2012</v>
      </c>
      <c r="C5342" s="12" t="s">
        <v>468</v>
      </c>
      <c r="D5342" s="13">
        <v>2328</v>
      </c>
      <c r="E5342" s="14">
        <v>1.74</v>
      </c>
    </row>
    <row r="5343" spans="1:5" x14ac:dyDescent="0.25">
      <c r="A5343" s="47">
        <v>2012</v>
      </c>
      <c r="C5343" s="12" t="s">
        <v>878</v>
      </c>
      <c r="D5343" s="13">
        <v>5725</v>
      </c>
      <c r="E5343" s="14">
        <v>2.06</v>
      </c>
    </row>
    <row r="5344" spans="1:5" x14ac:dyDescent="0.25">
      <c r="A5344" s="47">
        <v>2012</v>
      </c>
      <c r="C5344" s="12" t="s">
        <v>876</v>
      </c>
      <c r="D5344" s="13">
        <v>1971</v>
      </c>
      <c r="E5344" s="14">
        <v>2.0299999999999998</v>
      </c>
    </row>
    <row r="5345" spans="1:5" x14ac:dyDescent="0.25">
      <c r="A5345" s="47">
        <v>2012</v>
      </c>
      <c r="C5345" s="12" t="s">
        <v>426</v>
      </c>
      <c r="D5345" s="13">
        <v>4825</v>
      </c>
      <c r="E5345" s="14">
        <v>1.56</v>
      </c>
    </row>
    <row r="5346" spans="1:5" x14ac:dyDescent="0.25">
      <c r="A5346" s="47">
        <v>2012</v>
      </c>
      <c r="C5346" s="12" t="s">
        <v>808</v>
      </c>
      <c r="D5346" s="13">
        <v>13681</v>
      </c>
      <c r="E5346" s="14">
        <v>1.93</v>
      </c>
    </row>
    <row r="5347" spans="1:5" x14ac:dyDescent="0.25">
      <c r="A5347" s="47">
        <v>2012</v>
      </c>
      <c r="C5347" s="12" t="s">
        <v>92</v>
      </c>
      <c r="D5347" s="13">
        <v>1584</v>
      </c>
      <c r="E5347" s="14">
        <v>1.78</v>
      </c>
    </row>
    <row r="5348" spans="1:5" x14ac:dyDescent="0.25">
      <c r="A5348" s="47">
        <v>2012</v>
      </c>
      <c r="C5348" s="12" t="s">
        <v>152</v>
      </c>
      <c r="D5348" s="13">
        <v>10533</v>
      </c>
      <c r="E5348" s="14">
        <v>1.84</v>
      </c>
    </row>
    <row r="5349" spans="1:5" x14ac:dyDescent="0.25">
      <c r="A5349" s="47">
        <v>2012</v>
      </c>
      <c r="C5349" s="12" t="s">
        <v>900</v>
      </c>
      <c r="D5349" s="13">
        <v>5273</v>
      </c>
      <c r="E5349" s="14">
        <v>1.92</v>
      </c>
    </row>
    <row r="5350" spans="1:5" x14ac:dyDescent="0.25">
      <c r="A5350" s="47">
        <v>2012</v>
      </c>
      <c r="C5350" s="12" t="s">
        <v>814</v>
      </c>
      <c r="D5350" s="13">
        <v>7147</v>
      </c>
      <c r="E5350" s="14">
        <v>1.87</v>
      </c>
    </row>
    <row r="5351" spans="1:5" x14ac:dyDescent="0.25">
      <c r="A5351" s="47">
        <v>2012</v>
      </c>
      <c r="C5351" s="12" t="s">
        <v>514</v>
      </c>
      <c r="D5351" s="13">
        <v>987</v>
      </c>
      <c r="E5351" s="14">
        <v>2.02</v>
      </c>
    </row>
    <row r="5352" spans="1:5" x14ac:dyDescent="0.25">
      <c r="A5352" s="47">
        <v>2012</v>
      </c>
      <c r="C5352" s="12" t="s">
        <v>428</v>
      </c>
      <c r="D5352" s="13">
        <v>5095</v>
      </c>
      <c r="E5352" s="14">
        <v>2</v>
      </c>
    </row>
    <row r="5353" spans="1:5" x14ac:dyDescent="0.25">
      <c r="A5353" s="47">
        <v>2012</v>
      </c>
      <c r="C5353" s="12" t="s">
        <v>252</v>
      </c>
      <c r="D5353" s="13">
        <v>979</v>
      </c>
      <c r="E5353" s="14">
        <v>1.85</v>
      </c>
    </row>
    <row r="5354" spans="1:5" x14ac:dyDescent="0.25">
      <c r="A5354" s="47">
        <v>2012</v>
      </c>
      <c r="C5354" s="12" t="s">
        <v>210</v>
      </c>
      <c r="D5354" s="13">
        <v>1373</v>
      </c>
      <c r="E5354" s="14">
        <v>1.77</v>
      </c>
    </row>
    <row r="5355" spans="1:5" x14ac:dyDescent="0.25">
      <c r="A5355" s="47">
        <v>2012</v>
      </c>
      <c r="C5355" s="12" t="s">
        <v>204</v>
      </c>
      <c r="D5355" s="13">
        <v>8008</v>
      </c>
      <c r="E5355" s="14">
        <v>1.98</v>
      </c>
    </row>
    <row r="5356" spans="1:5" x14ac:dyDescent="0.25">
      <c r="A5356" s="47">
        <v>2012</v>
      </c>
      <c r="C5356" s="12" t="s">
        <v>112</v>
      </c>
      <c r="D5356" s="13">
        <v>5942</v>
      </c>
      <c r="E5356" s="14">
        <v>1.65</v>
      </c>
    </row>
    <row r="5357" spans="1:5" x14ac:dyDescent="0.25">
      <c r="A5357" s="47">
        <v>2012</v>
      </c>
      <c r="C5357" s="12" t="s">
        <v>408</v>
      </c>
      <c r="D5357" s="13">
        <v>134186</v>
      </c>
      <c r="E5357" s="14">
        <v>1.84</v>
      </c>
    </row>
    <row r="5358" spans="1:5" x14ac:dyDescent="0.25">
      <c r="A5358" s="47">
        <v>2012</v>
      </c>
      <c r="C5358" s="12" t="s">
        <v>909</v>
      </c>
      <c r="D5358" s="13">
        <v>3578</v>
      </c>
      <c r="E5358" s="14">
        <v>2.2200000000000002</v>
      </c>
    </row>
    <row r="5359" spans="1:5" x14ac:dyDescent="0.25">
      <c r="A5359" s="47">
        <v>2012</v>
      </c>
      <c r="C5359" s="12" t="s">
        <v>556</v>
      </c>
      <c r="D5359" s="13">
        <v>2040</v>
      </c>
      <c r="E5359" s="14">
        <v>2.1</v>
      </c>
    </row>
    <row r="5360" spans="1:5" x14ac:dyDescent="0.25">
      <c r="A5360" s="47">
        <v>2012</v>
      </c>
      <c r="C5360" s="12" t="s">
        <v>350</v>
      </c>
      <c r="D5360" s="13">
        <v>559</v>
      </c>
      <c r="E5360" s="14">
        <v>1.92</v>
      </c>
    </row>
    <row r="5361" spans="1:5" x14ac:dyDescent="0.25">
      <c r="A5361" s="47">
        <v>2012</v>
      </c>
      <c r="C5361" s="12" t="s">
        <v>296</v>
      </c>
      <c r="D5361" s="13">
        <v>657</v>
      </c>
      <c r="E5361" s="14">
        <v>1.98</v>
      </c>
    </row>
    <row r="5362" spans="1:5" x14ac:dyDescent="0.25">
      <c r="A5362" s="47">
        <v>2012</v>
      </c>
      <c r="C5362" s="12" t="s">
        <v>66</v>
      </c>
      <c r="D5362" s="13">
        <v>8160</v>
      </c>
      <c r="E5362" s="14">
        <v>1.75</v>
      </c>
    </row>
    <row r="5363" spans="1:5" x14ac:dyDescent="0.25">
      <c r="A5363" s="47">
        <v>2012</v>
      </c>
      <c r="C5363" s="12" t="s">
        <v>230</v>
      </c>
      <c r="D5363" s="13">
        <v>1345</v>
      </c>
      <c r="E5363" s="14">
        <v>2.04</v>
      </c>
    </row>
    <row r="5364" spans="1:5" x14ac:dyDescent="0.25">
      <c r="A5364" s="47">
        <v>2012</v>
      </c>
      <c r="C5364" s="12" t="s">
        <v>916</v>
      </c>
      <c r="D5364" s="13">
        <v>3693</v>
      </c>
      <c r="E5364" s="14">
        <v>2.0299999999999998</v>
      </c>
    </row>
    <row r="5365" spans="1:5" x14ac:dyDescent="0.25">
      <c r="A5365" s="47">
        <v>2012</v>
      </c>
      <c r="C5365" s="12" t="s">
        <v>198</v>
      </c>
      <c r="D5365" s="13">
        <v>574</v>
      </c>
      <c r="E5365" s="14">
        <v>2.1</v>
      </c>
    </row>
    <row r="5366" spans="1:5" x14ac:dyDescent="0.25">
      <c r="A5366" s="47">
        <v>2012</v>
      </c>
      <c r="C5366" s="12" t="s">
        <v>761</v>
      </c>
      <c r="D5366" s="13">
        <v>1174</v>
      </c>
      <c r="E5366" s="14">
        <v>2.1</v>
      </c>
    </row>
    <row r="5367" spans="1:5" x14ac:dyDescent="0.25">
      <c r="A5367" s="47">
        <v>2012</v>
      </c>
      <c r="C5367" s="12" t="s">
        <v>809</v>
      </c>
      <c r="D5367" s="13">
        <v>16655</v>
      </c>
      <c r="E5367" s="14">
        <v>1.83</v>
      </c>
    </row>
    <row r="5368" spans="1:5" x14ac:dyDescent="0.25">
      <c r="A5368" s="47">
        <v>2012</v>
      </c>
      <c r="C5368" s="40" t="s">
        <v>714</v>
      </c>
      <c r="D5368" s="13">
        <v>767</v>
      </c>
      <c r="E5368" s="14">
        <v>1.96</v>
      </c>
    </row>
    <row r="5369" spans="1:5" x14ac:dyDescent="0.25">
      <c r="A5369" s="47">
        <v>2012</v>
      </c>
      <c r="C5369" s="12" t="s">
        <v>470</v>
      </c>
      <c r="D5369" s="13">
        <v>3476</v>
      </c>
      <c r="E5369" s="14">
        <v>1.94</v>
      </c>
    </row>
    <row r="5370" spans="1:5" x14ac:dyDescent="0.25">
      <c r="A5370" s="47">
        <v>2012</v>
      </c>
      <c r="C5370" s="12" t="s">
        <v>654</v>
      </c>
      <c r="D5370" s="13">
        <v>896</v>
      </c>
      <c r="E5370" s="14">
        <v>2.2400000000000002</v>
      </c>
    </row>
    <row r="5371" spans="1:5" x14ac:dyDescent="0.25">
      <c r="A5371" s="47">
        <v>2012</v>
      </c>
      <c r="C5371" s="12" t="s">
        <v>402</v>
      </c>
      <c r="D5371" s="13">
        <v>942</v>
      </c>
      <c r="E5371" s="14">
        <v>1.97</v>
      </c>
    </row>
    <row r="5372" spans="1:5" x14ac:dyDescent="0.25">
      <c r="A5372" s="47">
        <v>2012</v>
      </c>
      <c r="C5372" s="12" t="s">
        <v>618</v>
      </c>
      <c r="D5372" s="13">
        <v>1545</v>
      </c>
      <c r="E5372" s="14">
        <v>1.89</v>
      </c>
    </row>
    <row r="5373" spans="1:5" x14ac:dyDescent="0.25">
      <c r="A5373" s="47">
        <v>2012</v>
      </c>
      <c r="C5373" s="12" t="s">
        <v>884</v>
      </c>
      <c r="D5373" s="13">
        <v>2084</v>
      </c>
      <c r="E5373" s="14">
        <v>2.17</v>
      </c>
    </row>
    <row r="5374" spans="1:5" x14ac:dyDescent="0.25">
      <c r="A5374" s="47">
        <v>2012</v>
      </c>
      <c r="C5374" s="12" t="s">
        <v>917</v>
      </c>
      <c r="D5374" s="13">
        <v>3887</v>
      </c>
      <c r="E5374" s="14">
        <v>2.12</v>
      </c>
    </row>
    <row r="5375" spans="1:5" x14ac:dyDescent="0.25">
      <c r="A5375" s="47">
        <v>2012</v>
      </c>
      <c r="C5375" s="12" t="s">
        <v>590</v>
      </c>
      <c r="D5375" s="13">
        <v>868</v>
      </c>
      <c r="E5375" s="14">
        <v>1.95</v>
      </c>
    </row>
    <row r="5376" spans="1:5" x14ac:dyDescent="0.25">
      <c r="A5376" s="47">
        <v>2012</v>
      </c>
      <c r="C5376" s="40" t="s">
        <v>722</v>
      </c>
      <c r="D5376" s="13">
        <v>821</v>
      </c>
      <c r="E5376" s="14">
        <v>1.92</v>
      </c>
    </row>
    <row r="5377" spans="1:5" x14ac:dyDescent="0.25">
      <c r="A5377" s="47">
        <v>2012</v>
      </c>
      <c r="C5377" s="40" t="s">
        <v>704</v>
      </c>
      <c r="D5377" s="13">
        <v>1520</v>
      </c>
      <c r="E5377" s="18">
        <v>1.83</v>
      </c>
    </row>
    <row r="5378" spans="1:5" x14ac:dyDescent="0.25">
      <c r="A5378" s="47">
        <v>2012</v>
      </c>
      <c r="C5378" s="12" t="s">
        <v>536</v>
      </c>
      <c r="D5378" s="13">
        <v>1709</v>
      </c>
      <c r="E5378" s="14">
        <v>2.04</v>
      </c>
    </row>
    <row r="5379" spans="1:5" x14ac:dyDescent="0.25">
      <c r="A5379" s="47">
        <v>2012</v>
      </c>
      <c r="C5379" s="12" t="s">
        <v>232</v>
      </c>
      <c r="D5379" s="13">
        <v>1312</v>
      </c>
      <c r="E5379" s="14">
        <v>2.11</v>
      </c>
    </row>
    <row r="5380" spans="1:5" x14ac:dyDescent="0.25">
      <c r="A5380" s="47">
        <v>2012</v>
      </c>
      <c r="C5380" s="12" t="s">
        <v>34</v>
      </c>
      <c r="D5380" s="13">
        <v>3420</v>
      </c>
      <c r="E5380" s="14">
        <v>1.62</v>
      </c>
    </row>
    <row r="5381" spans="1:5" x14ac:dyDescent="0.25">
      <c r="A5381" s="47">
        <v>2012</v>
      </c>
      <c r="C5381" s="12" t="s">
        <v>254</v>
      </c>
      <c r="D5381" s="13">
        <v>1262</v>
      </c>
      <c r="E5381" s="14">
        <v>1.68</v>
      </c>
    </row>
    <row r="5382" spans="1:5" x14ac:dyDescent="0.25">
      <c r="A5382" s="47">
        <v>2012</v>
      </c>
      <c r="C5382" s="12" t="s">
        <v>430</v>
      </c>
      <c r="D5382" s="13">
        <v>6426</v>
      </c>
      <c r="E5382" s="14">
        <v>2.21</v>
      </c>
    </row>
    <row r="5383" spans="1:5" x14ac:dyDescent="0.25">
      <c r="A5383" s="47">
        <v>2012</v>
      </c>
      <c r="C5383" s="40" t="s">
        <v>724</v>
      </c>
      <c r="D5383" s="13">
        <v>1894</v>
      </c>
      <c r="E5383" s="14">
        <v>1.96</v>
      </c>
    </row>
    <row r="5384" spans="1:5" x14ac:dyDescent="0.25">
      <c r="A5384" s="47">
        <v>2012</v>
      </c>
      <c r="C5384" s="12" t="s">
        <v>380</v>
      </c>
      <c r="D5384" s="13">
        <v>9662</v>
      </c>
      <c r="E5384" s="14">
        <v>1.97</v>
      </c>
    </row>
    <row r="5385" spans="1:5" x14ac:dyDescent="0.25">
      <c r="A5385" s="47">
        <v>2012</v>
      </c>
      <c r="C5385" s="12" t="s">
        <v>656</v>
      </c>
      <c r="D5385" s="13">
        <v>1005</v>
      </c>
      <c r="E5385" s="14">
        <v>2.12</v>
      </c>
    </row>
    <row r="5386" spans="1:5" x14ac:dyDescent="0.25">
      <c r="A5386" s="47">
        <v>2012</v>
      </c>
      <c r="C5386" s="12" t="s">
        <v>846</v>
      </c>
      <c r="D5386" s="13">
        <v>697</v>
      </c>
      <c r="E5386" s="14">
        <v>2.11</v>
      </c>
    </row>
    <row r="5387" spans="1:5" x14ac:dyDescent="0.25">
      <c r="A5387" s="47">
        <v>2012</v>
      </c>
      <c r="C5387" s="12" t="s">
        <v>14</v>
      </c>
      <c r="D5387" s="13">
        <v>30291</v>
      </c>
      <c r="E5387" s="14">
        <v>1.83</v>
      </c>
    </row>
    <row r="5388" spans="1:5" x14ac:dyDescent="0.25">
      <c r="A5388" s="47">
        <v>2012</v>
      </c>
      <c r="C5388" s="12" t="s">
        <v>184</v>
      </c>
      <c r="D5388" s="13">
        <v>949</v>
      </c>
      <c r="E5388" s="14">
        <v>1.86</v>
      </c>
    </row>
    <row r="5389" spans="1:5" x14ac:dyDescent="0.25">
      <c r="A5389" s="47">
        <v>2012</v>
      </c>
      <c r="C5389" s="12" t="s">
        <v>896</v>
      </c>
      <c r="D5389" s="13">
        <v>1990</v>
      </c>
      <c r="E5389" s="14">
        <v>2.0099999999999998</v>
      </c>
    </row>
    <row r="5390" spans="1:5" x14ac:dyDescent="0.25">
      <c r="A5390" s="47">
        <v>2012</v>
      </c>
      <c r="C5390" s="12" t="s">
        <v>366</v>
      </c>
      <c r="D5390" s="13">
        <v>1663</v>
      </c>
      <c r="E5390" s="14">
        <v>2.06</v>
      </c>
    </row>
    <row r="5391" spans="1:5" x14ac:dyDescent="0.25">
      <c r="A5391" s="47">
        <v>2012</v>
      </c>
      <c r="C5391" s="12" t="s">
        <v>212</v>
      </c>
      <c r="D5391" s="13">
        <v>1114</v>
      </c>
      <c r="E5391" s="14">
        <v>1.98</v>
      </c>
    </row>
    <row r="5392" spans="1:5" x14ac:dyDescent="0.25">
      <c r="A5392" s="47">
        <v>2012</v>
      </c>
      <c r="C5392" s="12" t="s">
        <v>897</v>
      </c>
      <c r="D5392" s="13">
        <v>1957</v>
      </c>
      <c r="E5392" s="14">
        <v>2</v>
      </c>
    </row>
    <row r="5393" spans="1:5" x14ac:dyDescent="0.25">
      <c r="A5393" s="47">
        <v>2012</v>
      </c>
      <c r="C5393" s="12" t="s">
        <v>390</v>
      </c>
      <c r="D5393" s="13">
        <v>828</v>
      </c>
      <c r="E5393" s="14">
        <v>1.92</v>
      </c>
    </row>
    <row r="5394" spans="1:5" x14ac:dyDescent="0.25">
      <c r="A5394" s="47">
        <v>2012</v>
      </c>
      <c r="C5394" s="12" t="s">
        <v>928</v>
      </c>
      <c r="D5394" s="13">
        <v>2363</v>
      </c>
      <c r="E5394" s="14">
        <v>2.16</v>
      </c>
    </row>
    <row r="5395" spans="1:5" x14ac:dyDescent="0.25">
      <c r="A5395" s="47">
        <v>2012</v>
      </c>
      <c r="C5395" s="12" t="s">
        <v>36</v>
      </c>
      <c r="D5395" s="13">
        <v>2315</v>
      </c>
      <c r="E5395" s="14">
        <v>1.82</v>
      </c>
    </row>
    <row r="5396" spans="1:5" x14ac:dyDescent="0.25">
      <c r="A5396" s="47">
        <v>2012</v>
      </c>
      <c r="C5396" s="12" t="s">
        <v>266</v>
      </c>
      <c r="D5396" s="13">
        <v>688</v>
      </c>
      <c r="E5396" s="14">
        <v>2.0099999999999998</v>
      </c>
    </row>
    <row r="5397" spans="1:5" x14ac:dyDescent="0.25">
      <c r="A5397" s="47">
        <v>2012</v>
      </c>
      <c r="C5397" s="12" t="s">
        <v>805</v>
      </c>
      <c r="D5397" s="13">
        <v>89211</v>
      </c>
      <c r="E5397" s="14">
        <v>1.94</v>
      </c>
    </row>
    <row r="5398" spans="1:5" x14ac:dyDescent="0.25">
      <c r="A5398" s="47">
        <v>2012</v>
      </c>
      <c r="C5398" s="12" t="s">
        <v>200</v>
      </c>
      <c r="D5398" s="13">
        <v>1023</v>
      </c>
      <c r="E5398" s="14">
        <v>1.92</v>
      </c>
    </row>
    <row r="5399" spans="1:5" x14ac:dyDescent="0.25">
      <c r="A5399" s="47">
        <v>2012</v>
      </c>
      <c r="C5399" s="12" t="s">
        <v>810</v>
      </c>
      <c r="D5399" s="13">
        <v>5921</v>
      </c>
      <c r="E5399" s="14">
        <v>1.97</v>
      </c>
    </row>
    <row r="5400" spans="1:5" x14ac:dyDescent="0.25">
      <c r="A5400" s="47">
        <v>2012</v>
      </c>
      <c r="C5400" s="12" t="s">
        <v>786</v>
      </c>
      <c r="D5400" s="13">
        <v>3369</v>
      </c>
      <c r="E5400" s="14">
        <v>2.1</v>
      </c>
    </row>
    <row r="5401" spans="1:5" x14ac:dyDescent="0.25">
      <c r="A5401" s="47">
        <v>2012</v>
      </c>
      <c r="C5401" s="12" t="s">
        <v>776</v>
      </c>
      <c r="D5401" s="13">
        <v>9288</v>
      </c>
      <c r="E5401" s="14">
        <v>2.11</v>
      </c>
    </row>
    <row r="5402" spans="1:5" x14ac:dyDescent="0.25">
      <c r="A5402" s="47">
        <v>2012</v>
      </c>
      <c r="C5402" s="12" t="s">
        <v>885</v>
      </c>
      <c r="D5402" s="13">
        <v>3151</v>
      </c>
      <c r="E5402" s="14">
        <v>1.89</v>
      </c>
    </row>
    <row r="5403" spans="1:5" x14ac:dyDescent="0.25">
      <c r="A5403" s="47">
        <v>2012</v>
      </c>
      <c r="C5403" s="12" t="s">
        <v>392</v>
      </c>
      <c r="D5403" s="13">
        <v>2008</v>
      </c>
      <c r="E5403" s="14">
        <v>1.76</v>
      </c>
    </row>
    <row r="5404" spans="1:5" x14ac:dyDescent="0.25">
      <c r="A5404" s="47">
        <v>2012</v>
      </c>
      <c r="C5404" s="12" t="s">
        <v>901</v>
      </c>
      <c r="D5404" s="13">
        <v>4408</v>
      </c>
      <c r="E5404" s="14">
        <v>1.76</v>
      </c>
    </row>
    <row r="5405" spans="1:5" x14ac:dyDescent="0.25">
      <c r="A5405" s="47">
        <v>2012</v>
      </c>
      <c r="C5405" s="12" t="s">
        <v>815</v>
      </c>
      <c r="D5405" s="13">
        <v>9071</v>
      </c>
      <c r="E5405" s="14">
        <v>1.98</v>
      </c>
    </row>
    <row r="5406" spans="1:5" x14ac:dyDescent="0.25">
      <c r="A5406" s="47">
        <v>2012</v>
      </c>
      <c r="C5406" s="12" t="s">
        <v>268</v>
      </c>
      <c r="D5406" s="13">
        <v>1598</v>
      </c>
      <c r="E5406" s="14">
        <v>2</v>
      </c>
    </row>
    <row r="5407" spans="1:5" x14ac:dyDescent="0.25">
      <c r="A5407" s="47">
        <v>2012</v>
      </c>
      <c r="C5407" s="12" t="s">
        <v>202</v>
      </c>
      <c r="D5407" s="13">
        <v>616</v>
      </c>
      <c r="E5407" s="14">
        <v>1.92</v>
      </c>
    </row>
    <row r="5408" spans="1:5" x14ac:dyDescent="0.25">
      <c r="A5408" s="47">
        <v>2012</v>
      </c>
      <c r="C5408" s="12" t="s">
        <v>875</v>
      </c>
      <c r="D5408" s="13">
        <v>3288</v>
      </c>
      <c r="E5408" s="14">
        <v>2.2200000000000002</v>
      </c>
    </row>
    <row r="5409" spans="1:5" x14ac:dyDescent="0.25">
      <c r="A5409" s="47">
        <v>2012</v>
      </c>
      <c r="C5409" s="12" t="s">
        <v>440</v>
      </c>
      <c r="D5409" s="13">
        <v>80229</v>
      </c>
      <c r="E5409" s="14">
        <v>2.0299999999999998</v>
      </c>
    </row>
    <row r="5410" spans="1:5" x14ac:dyDescent="0.25">
      <c r="A5410" s="47">
        <v>2012</v>
      </c>
      <c r="C5410" s="12" t="s">
        <v>574</v>
      </c>
      <c r="D5410" s="13">
        <v>2006</v>
      </c>
      <c r="E5410" s="14">
        <v>1.54</v>
      </c>
    </row>
    <row r="5411" spans="1:5" x14ac:dyDescent="0.25">
      <c r="A5411" s="47">
        <v>2012</v>
      </c>
      <c r="C5411" s="12" t="s">
        <v>570</v>
      </c>
      <c r="D5411" s="13">
        <v>8217</v>
      </c>
      <c r="E5411" s="14">
        <v>1.84</v>
      </c>
    </row>
    <row r="5412" spans="1:5" x14ac:dyDescent="0.25">
      <c r="A5412" s="47">
        <v>2012</v>
      </c>
      <c r="C5412" s="40" t="s">
        <v>698</v>
      </c>
      <c r="D5412" s="13">
        <v>1307</v>
      </c>
      <c r="E5412" s="14">
        <v>2.08</v>
      </c>
    </row>
    <row r="5413" spans="1:5" x14ac:dyDescent="0.25">
      <c r="A5413" s="47">
        <v>2012</v>
      </c>
      <c r="C5413" s="12" t="s">
        <v>94</v>
      </c>
      <c r="D5413" s="13">
        <v>1305</v>
      </c>
      <c r="E5413" s="14">
        <v>2.23</v>
      </c>
    </row>
    <row r="5414" spans="1:5" x14ac:dyDescent="0.25">
      <c r="A5414" s="47">
        <v>2012</v>
      </c>
      <c r="C5414" s="12" t="s">
        <v>910</v>
      </c>
      <c r="D5414" s="13">
        <v>3270</v>
      </c>
      <c r="E5414" s="14">
        <v>2.4300000000000002</v>
      </c>
    </row>
    <row r="5415" spans="1:5" x14ac:dyDescent="0.25">
      <c r="A5415" s="47">
        <v>2012</v>
      </c>
      <c r="C5415" s="12" t="s">
        <v>929</v>
      </c>
      <c r="D5415" s="13">
        <v>3418</v>
      </c>
      <c r="E5415" s="14">
        <v>1.9</v>
      </c>
    </row>
    <row r="5416" spans="1:5" x14ac:dyDescent="0.25">
      <c r="A5416" s="47">
        <v>2012</v>
      </c>
      <c r="C5416" s="12" t="s">
        <v>930</v>
      </c>
      <c r="D5416" s="13">
        <v>1670</v>
      </c>
      <c r="E5416" s="14">
        <v>1.93</v>
      </c>
    </row>
    <row r="5417" spans="1:5" x14ac:dyDescent="0.25">
      <c r="A5417" s="47">
        <v>2012</v>
      </c>
      <c r="C5417" s="12" t="s">
        <v>918</v>
      </c>
      <c r="D5417" s="13">
        <v>2782</v>
      </c>
      <c r="E5417" s="14">
        <v>1.78</v>
      </c>
    </row>
    <row r="5418" spans="1:5" x14ac:dyDescent="0.25">
      <c r="A5418" s="47">
        <v>2012</v>
      </c>
      <c r="C5418" s="40" t="s">
        <v>694</v>
      </c>
      <c r="D5418" s="13">
        <v>1190</v>
      </c>
      <c r="E5418" s="14">
        <v>1.95</v>
      </c>
    </row>
    <row r="5419" spans="1:5" x14ac:dyDescent="0.25">
      <c r="A5419" s="47">
        <v>2012</v>
      </c>
      <c r="C5419" s="12" t="s">
        <v>96</v>
      </c>
      <c r="D5419" s="13">
        <v>1857</v>
      </c>
      <c r="E5419" s="14">
        <v>1.81</v>
      </c>
    </row>
    <row r="5420" spans="1:5" x14ac:dyDescent="0.25">
      <c r="A5420" s="47">
        <v>2012</v>
      </c>
      <c r="C5420" s="12" t="s">
        <v>848</v>
      </c>
      <c r="D5420" s="13">
        <v>401</v>
      </c>
      <c r="E5420" s="14">
        <v>1.95</v>
      </c>
    </row>
    <row r="5421" spans="1:5" x14ac:dyDescent="0.25">
      <c r="A5421" s="47">
        <v>2012</v>
      </c>
      <c r="C5421" s="12" t="s">
        <v>919</v>
      </c>
      <c r="D5421" s="13">
        <v>2748</v>
      </c>
      <c r="E5421" s="14">
        <v>1.98</v>
      </c>
    </row>
    <row r="5422" spans="1:5" x14ac:dyDescent="0.25">
      <c r="A5422" s="47">
        <v>2012</v>
      </c>
      <c r="C5422" s="12" t="s">
        <v>472</v>
      </c>
      <c r="D5422" s="13">
        <v>4792</v>
      </c>
      <c r="E5422" s="14">
        <v>2.11</v>
      </c>
    </row>
    <row r="5423" spans="1:5" x14ac:dyDescent="0.25">
      <c r="A5423" s="47">
        <v>2012</v>
      </c>
      <c r="C5423" s="12" t="s">
        <v>886</v>
      </c>
      <c r="D5423" s="13">
        <v>1600</v>
      </c>
      <c r="E5423" s="14">
        <v>2.0299999999999998</v>
      </c>
    </row>
    <row r="5424" spans="1:5" x14ac:dyDescent="0.25">
      <c r="A5424" s="47">
        <v>2012</v>
      </c>
      <c r="C5424" s="12" t="s">
        <v>298</v>
      </c>
      <c r="D5424" s="13">
        <v>1226</v>
      </c>
      <c r="E5424" s="14">
        <v>2.16</v>
      </c>
    </row>
    <row r="5425" spans="1:5" x14ac:dyDescent="0.25">
      <c r="A5425" s="47">
        <v>2012</v>
      </c>
      <c r="C5425" s="12" t="s">
        <v>592</v>
      </c>
      <c r="D5425" s="13">
        <v>1872</v>
      </c>
      <c r="E5425" s="14">
        <v>2.0499999999999998</v>
      </c>
    </row>
    <row r="5426" spans="1:5" x14ac:dyDescent="0.25">
      <c r="A5426" s="47">
        <v>2012</v>
      </c>
      <c r="C5426" s="40" t="s">
        <v>1095</v>
      </c>
      <c r="D5426" s="13">
        <v>2788</v>
      </c>
      <c r="E5426" s="14">
        <v>1.83</v>
      </c>
    </row>
    <row r="5427" spans="1:5" x14ac:dyDescent="0.25">
      <c r="A5427" s="47">
        <v>2012</v>
      </c>
      <c r="C5427" s="12" t="s">
        <v>98</v>
      </c>
      <c r="D5427" s="13">
        <v>475</v>
      </c>
      <c r="E5427" s="14">
        <v>1.75</v>
      </c>
    </row>
    <row r="5428" spans="1:5" x14ac:dyDescent="0.25">
      <c r="A5428" s="47">
        <v>2012</v>
      </c>
      <c r="C5428" s="12" t="s">
        <v>474</v>
      </c>
      <c r="D5428" s="13">
        <v>2916</v>
      </c>
      <c r="E5428" s="14">
        <v>1.88</v>
      </c>
    </row>
    <row r="5429" spans="1:5" x14ac:dyDescent="0.25">
      <c r="A5429" s="47">
        <v>2012</v>
      </c>
      <c r="C5429" s="12" t="s">
        <v>748</v>
      </c>
      <c r="D5429" s="13">
        <v>543</v>
      </c>
      <c r="E5429" s="14">
        <v>1.99</v>
      </c>
    </row>
    <row r="5430" spans="1:5" x14ac:dyDescent="0.25">
      <c r="A5430" s="47">
        <v>2012</v>
      </c>
      <c r="C5430" s="12" t="s">
        <v>70</v>
      </c>
      <c r="D5430" s="13">
        <v>3020</v>
      </c>
      <c r="E5430" s="14">
        <v>2.13</v>
      </c>
    </row>
    <row r="5431" spans="1:5" x14ac:dyDescent="0.25">
      <c r="A5431" s="47">
        <v>2012</v>
      </c>
      <c r="C5431" s="12" t="s">
        <v>352</v>
      </c>
      <c r="D5431" s="13">
        <v>767</v>
      </c>
      <c r="E5431" s="14">
        <v>1.81</v>
      </c>
    </row>
    <row r="5432" spans="1:5" x14ac:dyDescent="0.25">
      <c r="A5432" s="47">
        <v>2012</v>
      </c>
      <c r="C5432" s="12" t="s">
        <v>100</v>
      </c>
      <c r="D5432" s="13">
        <v>835</v>
      </c>
      <c r="E5432" s="14">
        <v>2.0299999999999998</v>
      </c>
    </row>
    <row r="5433" spans="1:5" x14ac:dyDescent="0.25">
      <c r="A5433" s="47">
        <v>2012</v>
      </c>
      <c r="C5433" s="12" t="s">
        <v>516</v>
      </c>
      <c r="D5433" s="13">
        <v>751</v>
      </c>
      <c r="E5433" s="14">
        <v>2.0499999999999998</v>
      </c>
    </row>
    <row r="5434" spans="1:5" x14ac:dyDescent="0.25">
      <c r="A5434" s="47">
        <v>2012</v>
      </c>
      <c r="C5434" s="12" t="s">
        <v>877</v>
      </c>
      <c r="D5434" s="13">
        <v>3264</v>
      </c>
      <c r="E5434" s="14">
        <v>2.08</v>
      </c>
    </row>
    <row r="5435" spans="1:5" x14ac:dyDescent="0.25">
      <c r="A5435" s="47">
        <v>2012</v>
      </c>
      <c r="C5435" s="12" t="s">
        <v>270</v>
      </c>
      <c r="D5435" s="13">
        <v>1261</v>
      </c>
      <c r="E5435" s="14">
        <v>2.04</v>
      </c>
    </row>
    <row r="5436" spans="1:5" x14ac:dyDescent="0.25">
      <c r="A5436" s="47">
        <v>2012</v>
      </c>
      <c r="C5436" s="12" t="s">
        <v>594</v>
      </c>
      <c r="D5436" s="13">
        <v>996</v>
      </c>
      <c r="E5436" s="14">
        <v>1.82</v>
      </c>
    </row>
    <row r="5437" spans="1:5" x14ac:dyDescent="0.25">
      <c r="A5437" s="47">
        <v>2012</v>
      </c>
      <c r="C5437" s="12" t="s">
        <v>234</v>
      </c>
      <c r="D5437" s="13">
        <v>1096</v>
      </c>
      <c r="E5437" s="14">
        <v>1.74</v>
      </c>
    </row>
    <row r="5438" spans="1:5" x14ac:dyDescent="0.25">
      <c r="A5438" s="47">
        <v>2012</v>
      </c>
      <c r="C5438" s="12" t="s">
        <v>538</v>
      </c>
      <c r="D5438" s="13">
        <v>1379</v>
      </c>
      <c r="E5438" s="14">
        <v>1.94</v>
      </c>
    </row>
    <row r="5439" spans="1:5" x14ac:dyDescent="0.25">
      <c r="A5439" s="47">
        <v>2012</v>
      </c>
      <c r="C5439" s="12" t="s">
        <v>902</v>
      </c>
      <c r="D5439" s="13">
        <v>333</v>
      </c>
      <c r="E5439" s="14">
        <v>1.95</v>
      </c>
    </row>
    <row r="5440" spans="1:5" x14ac:dyDescent="0.25">
      <c r="A5440" s="47">
        <v>2012</v>
      </c>
      <c r="C5440" s="12" t="s">
        <v>750</v>
      </c>
      <c r="D5440" s="13">
        <v>436</v>
      </c>
      <c r="E5440" s="14">
        <v>1.91</v>
      </c>
    </row>
    <row r="5441" spans="1:5" x14ac:dyDescent="0.25">
      <c r="A5441" s="47">
        <v>2012</v>
      </c>
      <c r="C5441" s="12" t="s">
        <v>72</v>
      </c>
      <c r="D5441" s="13">
        <v>3608</v>
      </c>
      <c r="E5441" s="14">
        <v>1.97</v>
      </c>
    </row>
    <row r="5442" spans="1:5" x14ac:dyDescent="0.25">
      <c r="A5442" s="47">
        <v>2012</v>
      </c>
      <c r="C5442" s="12" t="s">
        <v>880</v>
      </c>
      <c r="D5442" s="13">
        <v>5151</v>
      </c>
      <c r="E5442" s="14">
        <v>2.34</v>
      </c>
    </row>
    <row r="5443" spans="1:5" x14ac:dyDescent="0.25">
      <c r="A5443" s="47">
        <v>2012</v>
      </c>
      <c r="C5443" s="12" t="s">
        <v>752</v>
      </c>
      <c r="D5443" s="13">
        <v>1059</v>
      </c>
      <c r="E5443" s="14">
        <v>1.91</v>
      </c>
    </row>
    <row r="5444" spans="1:5" x14ac:dyDescent="0.25">
      <c r="A5444" s="47">
        <v>2012</v>
      </c>
      <c r="C5444" s="12" t="s">
        <v>763</v>
      </c>
      <c r="D5444" s="13">
        <v>1272</v>
      </c>
      <c r="E5444" s="14">
        <v>2.1</v>
      </c>
    </row>
    <row r="5445" spans="1:5" x14ac:dyDescent="0.25">
      <c r="A5445" s="47">
        <v>2012</v>
      </c>
      <c r="C5445" s="12" t="s">
        <v>114</v>
      </c>
      <c r="D5445" s="13">
        <v>2795</v>
      </c>
      <c r="E5445" s="14">
        <v>1.86</v>
      </c>
    </row>
    <row r="5446" spans="1:5" x14ac:dyDescent="0.25">
      <c r="A5446" s="47">
        <v>2012</v>
      </c>
      <c r="C5446" s="12" t="s">
        <v>754</v>
      </c>
      <c r="D5446" s="13">
        <v>929</v>
      </c>
      <c r="E5446" s="14">
        <v>1.96</v>
      </c>
    </row>
    <row r="5447" spans="1:5" x14ac:dyDescent="0.25">
      <c r="A5447" s="47">
        <v>2012</v>
      </c>
      <c r="C5447" s="12" t="s">
        <v>558</v>
      </c>
      <c r="D5447" s="13">
        <v>1383</v>
      </c>
      <c r="E5447" s="14">
        <v>2.17</v>
      </c>
    </row>
    <row r="5448" spans="1:5" x14ac:dyDescent="0.25">
      <c r="A5448" s="47">
        <v>2012</v>
      </c>
      <c r="C5448" s="12" t="s">
        <v>142</v>
      </c>
      <c r="D5448" s="13">
        <v>6892</v>
      </c>
      <c r="E5448" s="14">
        <v>1.73</v>
      </c>
    </row>
    <row r="5449" spans="1:5" x14ac:dyDescent="0.25">
      <c r="A5449" s="47">
        <v>2012</v>
      </c>
      <c r="C5449" s="12" t="s">
        <v>833</v>
      </c>
      <c r="D5449" s="13">
        <v>1230</v>
      </c>
      <c r="E5449" s="14">
        <v>2.11</v>
      </c>
    </row>
    <row r="5450" spans="1:5" x14ac:dyDescent="0.25">
      <c r="A5450" s="47">
        <v>2012</v>
      </c>
      <c r="C5450" s="12" t="s">
        <v>904</v>
      </c>
      <c r="D5450" s="13">
        <v>2912</v>
      </c>
      <c r="E5450" s="14">
        <v>1.85</v>
      </c>
    </row>
    <row r="5451" spans="1:5" x14ac:dyDescent="0.25">
      <c r="A5451" s="47">
        <v>2012</v>
      </c>
      <c r="C5451" s="12" t="s">
        <v>920</v>
      </c>
      <c r="D5451" s="13">
        <v>2704</v>
      </c>
      <c r="E5451" s="14">
        <v>2.23</v>
      </c>
    </row>
    <row r="5452" spans="1:5" x14ac:dyDescent="0.25">
      <c r="A5452" s="47">
        <v>2012</v>
      </c>
      <c r="C5452" s="12" t="s">
        <v>286</v>
      </c>
      <c r="D5452" s="13">
        <v>2268</v>
      </c>
      <c r="E5452" s="14">
        <v>1.96</v>
      </c>
    </row>
    <row r="5453" spans="1:5" x14ac:dyDescent="0.25">
      <c r="A5453" s="47">
        <v>2012</v>
      </c>
      <c r="C5453" s="12" t="s">
        <v>646</v>
      </c>
      <c r="D5453" s="13">
        <v>5707</v>
      </c>
      <c r="E5453" s="14">
        <v>2.0499999999999998</v>
      </c>
    </row>
    <row r="5454" spans="1:5" x14ac:dyDescent="0.25">
      <c r="A5454" s="47">
        <v>2012</v>
      </c>
      <c r="C5454" s="12" t="s">
        <v>800</v>
      </c>
      <c r="D5454" s="13">
        <v>753</v>
      </c>
      <c r="E5454" s="14">
        <v>2.0099999999999998</v>
      </c>
    </row>
    <row r="5455" spans="1:5" x14ac:dyDescent="0.25">
      <c r="A5455" s="47">
        <v>2012</v>
      </c>
      <c r="C5455" s="12" t="s">
        <v>330</v>
      </c>
      <c r="D5455" s="13">
        <v>1774</v>
      </c>
      <c r="E5455" s="14">
        <v>1.96</v>
      </c>
    </row>
    <row r="5456" spans="1:5" x14ac:dyDescent="0.25">
      <c r="A5456" s="47">
        <v>2012</v>
      </c>
      <c r="C5456" s="12" t="s">
        <v>186</v>
      </c>
      <c r="D5456" s="13">
        <v>1124</v>
      </c>
      <c r="E5456" s="14">
        <v>1.93</v>
      </c>
    </row>
    <row r="5457" spans="1:5" x14ac:dyDescent="0.25">
      <c r="A5457" s="47">
        <v>2012</v>
      </c>
      <c r="C5457" s="12" t="s">
        <v>480</v>
      </c>
      <c r="D5457" s="13">
        <v>107858</v>
      </c>
      <c r="E5457" s="14">
        <v>1.97</v>
      </c>
    </row>
    <row r="5458" spans="1:5" x14ac:dyDescent="0.25">
      <c r="A5458" s="47">
        <v>2012</v>
      </c>
      <c r="C5458" s="12" t="s">
        <v>931</v>
      </c>
      <c r="D5458" s="13">
        <v>3204</v>
      </c>
      <c r="E5458" s="14">
        <v>1.97</v>
      </c>
    </row>
    <row r="5459" spans="1:5" x14ac:dyDescent="0.25">
      <c r="A5459" s="47">
        <v>2012</v>
      </c>
      <c r="C5459" s="12" t="s">
        <v>658</v>
      </c>
      <c r="D5459" s="13">
        <v>685</v>
      </c>
      <c r="E5459" s="14">
        <v>1.91</v>
      </c>
    </row>
    <row r="5460" spans="1:5" x14ac:dyDescent="0.25">
      <c r="A5460" s="47">
        <v>2012</v>
      </c>
      <c r="C5460" s="12" t="s">
        <v>214</v>
      </c>
      <c r="D5460" s="13">
        <v>967</v>
      </c>
      <c r="E5460" s="14">
        <v>2.0299999999999998</v>
      </c>
    </row>
    <row r="5461" spans="1:5" x14ac:dyDescent="0.25">
      <c r="A5461" s="47">
        <v>2012</v>
      </c>
      <c r="C5461" s="12" t="s">
        <v>216</v>
      </c>
      <c r="D5461" s="13">
        <v>1409</v>
      </c>
      <c r="E5461" s="14">
        <v>1.91</v>
      </c>
    </row>
    <row r="5462" spans="1:5" x14ac:dyDescent="0.25">
      <c r="A5462" s="47">
        <v>2012</v>
      </c>
      <c r="C5462" s="12" t="s">
        <v>738</v>
      </c>
      <c r="D5462" s="13">
        <v>826</v>
      </c>
      <c r="E5462" s="14">
        <v>1.75</v>
      </c>
    </row>
    <row r="5463" spans="1:5" x14ac:dyDescent="0.25">
      <c r="A5463" s="47">
        <v>2012</v>
      </c>
      <c r="C5463" s="12" t="s">
        <v>394</v>
      </c>
      <c r="D5463" s="13">
        <v>1325</v>
      </c>
      <c r="E5463" s="14">
        <v>2.06</v>
      </c>
    </row>
    <row r="5464" spans="1:5" x14ac:dyDescent="0.25">
      <c r="A5464" s="47">
        <v>2012</v>
      </c>
      <c r="C5464" s="12" t="s">
        <v>788</v>
      </c>
      <c r="D5464" s="13">
        <v>880</v>
      </c>
      <c r="E5464" s="14">
        <v>1.96</v>
      </c>
    </row>
    <row r="5465" spans="1:5" x14ac:dyDescent="0.25">
      <c r="A5465" s="47">
        <v>2012</v>
      </c>
      <c r="C5465" s="12" t="s">
        <v>576</v>
      </c>
      <c r="D5465" s="13">
        <v>1543</v>
      </c>
      <c r="E5465" s="14">
        <v>2.0099999999999998</v>
      </c>
    </row>
    <row r="5466" spans="1:5" x14ac:dyDescent="0.25">
      <c r="A5466" s="47">
        <v>2012</v>
      </c>
      <c r="C5466" s="12" t="s">
        <v>102</v>
      </c>
      <c r="D5466" s="13">
        <v>1242</v>
      </c>
      <c r="E5466" s="14">
        <v>1.93</v>
      </c>
    </row>
    <row r="5467" spans="1:5" x14ac:dyDescent="0.25">
      <c r="A5467" s="47">
        <v>2012</v>
      </c>
      <c r="C5467" s="12" t="s">
        <v>767</v>
      </c>
      <c r="D5467" s="13">
        <v>1712</v>
      </c>
      <c r="E5467" s="14">
        <v>2.0499999999999998</v>
      </c>
    </row>
    <row r="5468" spans="1:5" x14ac:dyDescent="0.25">
      <c r="A5468" s="47">
        <v>2012</v>
      </c>
      <c r="C5468" s="12" t="s">
        <v>256</v>
      </c>
      <c r="D5468" s="13">
        <v>933</v>
      </c>
      <c r="E5468" s="14">
        <v>1.76</v>
      </c>
    </row>
    <row r="5469" spans="1:5" x14ac:dyDescent="0.25">
      <c r="A5469" s="47">
        <v>2012</v>
      </c>
      <c r="C5469" s="12" t="s">
        <v>38</v>
      </c>
      <c r="D5469" s="13">
        <v>1675</v>
      </c>
      <c r="E5469" s="14">
        <v>1.85</v>
      </c>
    </row>
    <row r="5470" spans="1:5" x14ac:dyDescent="0.25">
      <c r="A5470" s="47">
        <v>2012</v>
      </c>
      <c r="C5470" s="12" t="s">
        <v>622</v>
      </c>
      <c r="D5470" s="13">
        <v>61131</v>
      </c>
      <c r="E5470" s="14">
        <v>1.96</v>
      </c>
    </row>
    <row r="5471" spans="1:5" x14ac:dyDescent="0.25">
      <c r="A5471" s="47">
        <v>2012</v>
      </c>
      <c r="C5471" s="12" t="s">
        <v>811</v>
      </c>
      <c r="D5471" s="13">
        <v>16869</v>
      </c>
      <c r="E5471" s="14">
        <v>1.87</v>
      </c>
    </row>
    <row r="5472" spans="1:5" x14ac:dyDescent="0.25">
      <c r="A5472" s="47">
        <v>2012</v>
      </c>
      <c r="C5472" s="12" t="s">
        <v>921</v>
      </c>
      <c r="D5472" s="13">
        <v>3420</v>
      </c>
      <c r="E5472" s="14">
        <v>1.74</v>
      </c>
    </row>
    <row r="5473" spans="1:5" x14ac:dyDescent="0.25">
      <c r="A5473" s="47">
        <v>2012</v>
      </c>
      <c r="C5473" s="12" t="s">
        <v>911</v>
      </c>
      <c r="D5473" s="13">
        <v>2345</v>
      </c>
      <c r="E5473" s="14">
        <v>2.09</v>
      </c>
    </row>
    <row r="5474" spans="1:5" x14ac:dyDescent="0.25">
      <c r="A5474" s="47">
        <v>2012</v>
      </c>
      <c r="C5474" s="12" t="s">
        <v>432</v>
      </c>
      <c r="D5474" s="13">
        <v>5030</v>
      </c>
      <c r="E5474" s="14">
        <v>1.72</v>
      </c>
    </row>
    <row r="5475" spans="1:5" x14ac:dyDescent="0.25">
      <c r="A5475" s="47">
        <v>2012</v>
      </c>
      <c r="C5475" s="12" t="s">
        <v>596</v>
      </c>
      <c r="D5475" s="13">
        <v>1224</v>
      </c>
      <c r="E5475" s="14">
        <v>1.95</v>
      </c>
    </row>
    <row r="5476" spans="1:5" x14ac:dyDescent="0.25">
      <c r="A5476" s="47">
        <v>2012</v>
      </c>
      <c r="C5476" s="12" t="s">
        <v>372</v>
      </c>
      <c r="D5476" s="13">
        <v>1932</v>
      </c>
      <c r="E5476" s="14">
        <v>2</v>
      </c>
    </row>
    <row r="5477" spans="1:5" x14ac:dyDescent="0.25">
      <c r="A5477" s="47">
        <v>2012</v>
      </c>
      <c r="C5477" s="12" t="s">
        <v>824</v>
      </c>
      <c r="D5477" s="13">
        <v>1201</v>
      </c>
      <c r="E5477" s="14">
        <v>1.91</v>
      </c>
    </row>
    <row r="5478" spans="1:5" x14ac:dyDescent="0.25">
      <c r="A5478" s="47">
        <v>2012</v>
      </c>
      <c r="C5478" s="12" t="s">
        <v>116</v>
      </c>
      <c r="D5478" s="13">
        <v>2131</v>
      </c>
      <c r="E5478" s="14">
        <v>2.0099999999999998</v>
      </c>
    </row>
    <row r="5479" spans="1:5" x14ac:dyDescent="0.25">
      <c r="A5479" s="47">
        <v>2012</v>
      </c>
      <c r="C5479" s="12" t="s">
        <v>258</v>
      </c>
      <c r="D5479" s="13">
        <v>1316</v>
      </c>
      <c r="E5479" s="14">
        <v>1.84</v>
      </c>
    </row>
    <row r="5480" spans="1:5" x14ac:dyDescent="0.25">
      <c r="A5480" s="47">
        <v>2012</v>
      </c>
      <c r="C5480" s="12" t="s">
        <v>816</v>
      </c>
      <c r="D5480" s="13">
        <v>9060</v>
      </c>
      <c r="E5480" s="14">
        <v>1.88</v>
      </c>
    </row>
    <row r="5481" spans="1:5" x14ac:dyDescent="0.25">
      <c r="A5481" s="47">
        <v>2012</v>
      </c>
      <c r="C5481" s="12" t="s">
        <v>260</v>
      </c>
      <c r="D5481" s="13">
        <v>889</v>
      </c>
      <c r="E5481" s="14">
        <v>1.85</v>
      </c>
    </row>
    <row r="5482" spans="1:5" x14ac:dyDescent="0.25">
      <c r="A5482" s="47">
        <v>2012</v>
      </c>
      <c r="C5482" s="12" t="s">
        <v>378</v>
      </c>
      <c r="D5482" s="13">
        <v>1261</v>
      </c>
      <c r="E5482" s="14">
        <v>2.14</v>
      </c>
    </row>
    <row r="5483" spans="1:5" x14ac:dyDescent="0.25">
      <c r="A5483" s="47">
        <v>2012</v>
      </c>
      <c r="C5483" s="12" t="s">
        <v>74</v>
      </c>
      <c r="D5483" s="13">
        <v>3548</v>
      </c>
      <c r="E5483" s="14">
        <v>2.09</v>
      </c>
    </row>
    <row r="5484" spans="1:5" x14ac:dyDescent="0.25">
      <c r="A5484" s="47">
        <v>2012</v>
      </c>
      <c r="C5484" s="12" t="s">
        <v>887</v>
      </c>
      <c r="D5484" s="13">
        <v>2444</v>
      </c>
      <c r="E5484" s="14">
        <v>1.98</v>
      </c>
    </row>
    <row r="5485" spans="1:5" x14ac:dyDescent="0.25">
      <c r="A5485" s="47">
        <v>2012</v>
      </c>
      <c r="C5485" s="12" t="s">
        <v>905</v>
      </c>
      <c r="D5485" s="13">
        <v>3767</v>
      </c>
      <c r="E5485" s="14">
        <v>2.1800000000000002</v>
      </c>
    </row>
    <row r="5486" spans="1:5" x14ac:dyDescent="0.25">
      <c r="A5486" s="47">
        <v>2012</v>
      </c>
      <c r="C5486" s="12" t="s">
        <v>272</v>
      </c>
      <c r="D5486" s="13">
        <v>1139</v>
      </c>
      <c r="E5486" s="14">
        <v>1.92</v>
      </c>
    </row>
    <row r="5487" spans="1:5" x14ac:dyDescent="0.25">
      <c r="A5487" s="47">
        <v>2012</v>
      </c>
      <c r="C5487" s="12" t="s">
        <v>676</v>
      </c>
      <c r="D5487" s="13">
        <v>1138</v>
      </c>
      <c r="E5487" s="14">
        <v>2.06</v>
      </c>
    </row>
    <row r="5488" spans="1:5" x14ac:dyDescent="0.25">
      <c r="A5488" s="47">
        <v>2012</v>
      </c>
      <c r="C5488" s="12" t="s">
        <v>396</v>
      </c>
      <c r="D5488" s="13">
        <v>8316</v>
      </c>
      <c r="E5488" s="14">
        <v>2.0299999999999998</v>
      </c>
    </row>
    <row r="5489" spans="1:5" x14ac:dyDescent="0.25">
      <c r="A5489" s="47">
        <v>2012</v>
      </c>
      <c r="C5489" s="12" t="s">
        <v>826</v>
      </c>
      <c r="D5489" s="13">
        <v>1039</v>
      </c>
      <c r="E5489" s="14">
        <v>1.9</v>
      </c>
    </row>
    <row r="5490" spans="1:5" x14ac:dyDescent="0.25">
      <c r="A5490" s="47">
        <v>2012</v>
      </c>
      <c r="C5490" s="12" t="s">
        <v>40</v>
      </c>
      <c r="D5490" s="13">
        <v>3084</v>
      </c>
      <c r="E5490" s="14">
        <v>1.75</v>
      </c>
    </row>
    <row r="5491" spans="1:5" x14ac:dyDescent="0.25">
      <c r="A5491" s="47">
        <v>2012</v>
      </c>
      <c r="C5491" s="12" t="s">
        <v>582</v>
      </c>
      <c r="D5491" s="13">
        <v>14237</v>
      </c>
      <c r="E5491" s="14">
        <v>1.99</v>
      </c>
    </row>
    <row r="5492" spans="1:5" x14ac:dyDescent="0.25">
      <c r="A5492" s="47">
        <v>2012</v>
      </c>
      <c r="C5492" s="12" t="s">
        <v>598</v>
      </c>
      <c r="D5492" s="13">
        <v>940</v>
      </c>
      <c r="E5492" s="14">
        <v>1.9</v>
      </c>
    </row>
    <row r="5493" spans="1:5" x14ac:dyDescent="0.25">
      <c r="A5493" s="47">
        <v>2012</v>
      </c>
      <c r="C5493" s="12" t="s">
        <v>476</v>
      </c>
      <c r="D5493" s="13">
        <v>2708</v>
      </c>
      <c r="E5493" s="14">
        <v>1.93</v>
      </c>
    </row>
    <row r="5494" spans="1:5" x14ac:dyDescent="0.25">
      <c r="A5494" s="47">
        <v>2012</v>
      </c>
      <c r="C5494" s="12" t="s">
        <v>562</v>
      </c>
      <c r="D5494" s="13">
        <v>1777</v>
      </c>
      <c r="E5494" s="14">
        <v>2.17</v>
      </c>
    </row>
    <row r="5495" spans="1:5" x14ac:dyDescent="0.25">
      <c r="A5495" s="47">
        <v>2012</v>
      </c>
      <c r="C5495" s="40" t="s">
        <v>702</v>
      </c>
      <c r="D5495" s="13">
        <v>2730</v>
      </c>
      <c r="E5495" s="14">
        <v>1.79</v>
      </c>
    </row>
    <row r="5496" spans="1:5" x14ac:dyDescent="0.25">
      <c r="A5496" s="47">
        <v>2012</v>
      </c>
      <c r="C5496" s="12" t="s">
        <v>932</v>
      </c>
      <c r="D5496" s="13">
        <v>3073</v>
      </c>
      <c r="E5496" s="14">
        <v>2.1</v>
      </c>
    </row>
    <row r="5497" spans="1:5" x14ac:dyDescent="0.25">
      <c r="A5497" s="47">
        <v>2012</v>
      </c>
      <c r="C5497" s="12" t="s">
        <v>76</v>
      </c>
      <c r="D5497" s="13">
        <v>3098</v>
      </c>
      <c r="E5497" s="14">
        <v>2.15</v>
      </c>
    </row>
    <row r="5498" spans="1:5" x14ac:dyDescent="0.25">
      <c r="A5498" s="47">
        <v>2012</v>
      </c>
      <c r="C5498" s="12" t="s">
        <v>262</v>
      </c>
      <c r="D5498" s="13">
        <v>992</v>
      </c>
      <c r="E5498" s="14">
        <v>1.96</v>
      </c>
    </row>
    <row r="5499" spans="1:5" x14ac:dyDescent="0.25">
      <c r="A5499" s="47">
        <v>2012</v>
      </c>
      <c r="C5499" s="12" t="s">
        <v>600</v>
      </c>
      <c r="D5499" s="13">
        <v>966</v>
      </c>
      <c r="E5499" s="14">
        <v>2.0699999999999998</v>
      </c>
    </row>
    <row r="5500" spans="1:5" x14ac:dyDescent="0.25">
      <c r="A5500" s="47">
        <v>2012</v>
      </c>
      <c r="C5500" s="12" t="s">
        <v>855</v>
      </c>
      <c r="D5500" s="13">
        <v>1260</v>
      </c>
      <c r="E5500" s="14">
        <v>1.99</v>
      </c>
    </row>
    <row r="5501" spans="1:5" x14ac:dyDescent="0.25">
      <c r="A5501" s="47">
        <v>2012</v>
      </c>
      <c r="C5501" s="12" t="s">
        <v>660</v>
      </c>
      <c r="D5501" s="13">
        <v>1208</v>
      </c>
      <c r="E5501" s="14">
        <v>2.0499999999999998</v>
      </c>
    </row>
    <row r="5502" spans="1:5" x14ac:dyDescent="0.25">
      <c r="A5502" s="47">
        <v>2012</v>
      </c>
      <c r="C5502" s="12" t="s">
        <v>906</v>
      </c>
      <c r="D5502" s="13">
        <v>2226</v>
      </c>
      <c r="E5502" s="14">
        <v>2.1</v>
      </c>
    </row>
    <row r="5503" spans="1:5" x14ac:dyDescent="0.25">
      <c r="A5503" s="47">
        <v>2012</v>
      </c>
      <c r="C5503" s="12" t="s">
        <v>354</v>
      </c>
      <c r="D5503" s="13">
        <v>1365</v>
      </c>
      <c r="E5503" s="14">
        <v>2.1800000000000002</v>
      </c>
    </row>
    <row r="5504" spans="1:5" x14ac:dyDescent="0.25">
      <c r="A5504" s="47">
        <v>2012</v>
      </c>
      <c r="C5504" s="12" t="s">
        <v>540</v>
      </c>
      <c r="D5504" s="13">
        <v>1314</v>
      </c>
      <c r="E5504" s="14">
        <v>2.11</v>
      </c>
    </row>
    <row r="5505" spans="1:5" x14ac:dyDescent="0.25">
      <c r="A5505" s="47">
        <v>2012</v>
      </c>
      <c r="C5505" s="12" t="s">
        <v>678</v>
      </c>
      <c r="D5505" s="13">
        <v>946</v>
      </c>
      <c r="E5505" s="14">
        <v>2.09</v>
      </c>
    </row>
    <row r="5506" spans="1:5" x14ac:dyDescent="0.25">
      <c r="A5506" s="47">
        <v>2012</v>
      </c>
      <c r="C5506" s="12" t="s">
        <v>564</v>
      </c>
      <c r="D5506" s="13">
        <v>1654</v>
      </c>
      <c r="E5506" s="14">
        <v>2.15</v>
      </c>
    </row>
    <row r="5507" spans="1:5" x14ac:dyDescent="0.25">
      <c r="A5507" s="47">
        <v>2012</v>
      </c>
      <c r="C5507" s="40" t="s">
        <v>1060</v>
      </c>
      <c r="D5507" s="13">
        <v>1370</v>
      </c>
      <c r="E5507" s="14">
        <v>1.94</v>
      </c>
    </row>
    <row r="5508" spans="1:5" x14ac:dyDescent="0.25">
      <c r="A5508" s="47">
        <v>2012</v>
      </c>
      <c r="C5508" s="12" t="s">
        <v>368</v>
      </c>
      <c r="D5508" s="13">
        <v>1078</v>
      </c>
      <c r="E5508" s="14">
        <v>1.95</v>
      </c>
    </row>
    <row r="5509" spans="1:5" x14ac:dyDescent="0.25">
      <c r="A5509" s="47">
        <v>2012</v>
      </c>
      <c r="C5509" s="12" t="s">
        <v>912</v>
      </c>
      <c r="D5509" s="13">
        <v>2476</v>
      </c>
      <c r="E5509" s="14">
        <v>2.16</v>
      </c>
    </row>
    <row r="5510" spans="1:5" x14ac:dyDescent="0.25">
      <c r="A5510" s="47">
        <v>2012</v>
      </c>
      <c r="C5510" s="12" t="s">
        <v>566</v>
      </c>
      <c r="D5510" s="13">
        <v>1432</v>
      </c>
      <c r="E5510" s="14">
        <v>2.0699999999999998</v>
      </c>
    </row>
    <row r="5511" spans="1:5" x14ac:dyDescent="0.25">
      <c r="A5511" s="47">
        <v>2012</v>
      </c>
      <c r="C5511" s="12" t="s">
        <v>933</v>
      </c>
      <c r="D5511" s="13">
        <v>1462</v>
      </c>
      <c r="E5511" s="14">
        <v>2.15</v>
      </c>
    </row>
    <row r="5512" spans="1:5" x14ac:dyDescent="0.25">
      <c r="A5512" s="47">
        <v>2012</v>
      </c>
      <c r="C5512" s="12" t="s">
        <v>720</v>
      </c>
      <c r="D5512" s="13">
        <v>1126</v>
      </c>
      <c r="E5512" s="14">
        <v>2.02</v>
      </c>
    </row>
    <row r="5513" spans="1:5" x14ac:dyDescent="0.25">
      <c r="A5513" s="47">
        <v>2012</v>
      </c>
      <c r="C5513" s="12" t="s">
        <v>662</v>
      </c>
      <c r="D5513" s="13">
        <v>669</v>
      </c>
      <c r="E5513" s="14">
        <v>2.21</v>
      </c>
    </row>
    <row r="5514" spans="1:5" x14ac:dyDescent="0.25">
      <c r="A5514" s="47">
        <v>2012</v>
      </c>
      <c r="C5514" s="12" t="s">
        <v>434</v>
      </c>
      <c r="D5514" s="13">
        <v>4784</v>
      </c>
      <c r="E5514" s="14">
        <v>1.62</v>
      </c>
    </row>
    <row r="5515" spans="1:5" x14ac:dyDescent="0.25">
      <c r="A5515" s="47">
        <v>2012</v>
      </c>
      <c r="C5515" s="12" t="s">
        <v>78</v>
      </c>
      <c r="D5515" s="13">
        <v>2910</v>
      </c>
      <c r="E5515" s="14">
        <v>2</v>
      </c>
    </row>
    <row r="5516" spans="1:5" x14ac:dyDescent="0.25">
      <c r="A5516" s="47">
        <v>2012</v>
      </c>
      <c r="C5516" s="12" t="s">
        <v>568</v>
      </c>
      <c r="D5516" s="13">
        <v>1326</v>
      </c>
      <c r="E5516" s="14">
        <v>1.96</v>
      </c>
    </row>
    <row r="5517" spans="1:5" x14ac:dyDescent="0.25">
      <c r="A5517" s="47">
        <v>2012</v>
      </c>
      <c r="C5517" s="12" t="s">
        <v>804</v>
      </c>
      <c r="D5517" s="13">
        <v>12815</v>
      </c>
      <c r="E5517" s="14">
        <v>1.71</v>
      </c>
    </row>
    <row r="5518" spans="1:5" ht="77.25" x14ac:dyDescent="0.25">
      <c r="A5518" s="47">
        <v>2012</v>
      </c>
      <c r="C5518" s="74" t="s">
        <v>769</v>
      </c>
      <c r="D5518" s="13">
        <v>195</v>
      </c>
      <c r="E5518" s="75" t="s">
        <v>874</v>
      </c>
    </row>
    <row r="5519" spans="1:5" x14ac:dyDescent="0.25">
      <c r="A5519" s="47">
        <v>2012</v>
      </c>
      <c r="C5519" s="12" t="s">
        <v>356</v>
      </c>
      <c r="D5519" s="13">
        <v>898</v>
      </c>
      <c r="E5519" s="14">
        <v>2.08</v>
      </c>
    </row>
    <row r="5520" spans="1:5" x14ac:dyDescent="0.25">
      <c r="A5520" s="47">
        <v>2012</v>
      </c>
      <c r="C5520" s="12" t="s">
        <v>578</v>
      </c>
      <c r="D5520" s="13">
        <v>1465</v>
      </c>
      <c r="E5520" s="14">
        <v>2.06</v>
      </c>
    </row>
    <row r="5521" spans="1:5" x14ac:dyDescent="0.25">
      <c r="A5521" s="47">
        <v>2012</v>
      </c>
      <c r="C5521" s="12" t="s">
        <v>154</v>
      </c>
      <c r="D5521" s="13">
        <v>4210</v>
      </c>
      <c r="E5521" s="14">
        <v>2.0499999999999998</v>
      </c>
    </row>
    <row r="5522" spans="1:5" x14ac:dyDescent="0.25">
      <c r="A5522" s="47">
        <v>2012</v>
      </c>
      <c r="C5522" s="12" t="s">
        <v>680</v>
      </c>
      <c r="D5522" s="13">
        <v>35238</v>
      </c>
      <c r="E5522" s="14">
        <v>1.88</v>
      </c>
    </row>
    <row r="5523" spans="1:5" x14ac:dyDescent="0.25">
      <c r="A5523" s="47">
        <v>2012</v>
      </c>
      <c r="C5523" s="12" t="s">
        <v>680</v>
      </c>
      <c r="D5523" s="13">
        <v>35238</v>
      </c>
      <c r="E5523" s="14">
        <v>1.88</v>
      </c>
    </row>
    <row r="5524" spans="1:5" x14ac:dyDescent="0.25">
      <c r="A5524" s="47">
        <v>2012</v>
      </c>
      <c r="C5524" s="12" t="s">
        <v>288</v>
      </c>
      <c r="D5524" s="13">
        <v>3816</v>
      </c>
      <c r="E5524" s="14">
        <v>2.1800000000000002</v>
      </c>
    </row>
    <row r="5525" spans="1:5" x14ac:dyDescent="0.25">
      <c r="A5525" s="47">
        <v>2012</v>
      </c>
      <c r="C5525" s="12" t="s">
        <v>478</v>
      </c>
      <c r="D5525" s="13">
        <v>4832</v>
      </c>
      <c r="E5525" s="14">
        <v>2.15</v>
      </c>
    </row>
    <row r="5526" spans="1:5" x14ac:dyDescent="0.25">
      <c r="A5526" s="47">
        <v>2012</v>
      </c>
      <c r="C5526" s="12" t="s">
        <v>436</v>
      </c>
      <c r="D5526" s="13">
        <v>5451</v>
      </c>
      <c r="E5526" s="14">
        <v>1.59</v>
      </c>
    </row>
    <row r="5527" spans="1:5" x14ac:dyDescent="0.25">
      <c r="A5527" s="47">
        <v>2012</v>
      </c>
      <c r="C5527" s="12" t="s">
        <v>893</v>
      </c>
      <c r="D5527" s="13">
        <v>2484</v>
      </c>
      <c r="E5527" s="14">
        <v>1.97</v>
      </c>
    </row>
    <row r="5528" spans="1:5" x14ac:dyDescent="0.25">
      <c r="A5528" s="47">
        <v>2012</v>
      </c>
      <c r="C5528" s="12" t="s">
        <v>274</v>
      </c>
      <c r="D5528" s="13">
        <v>1619</v>
      </c>
      <c r="E5528" s="14">
        <v>1.76</v>
      </c>
    </row>
    <row r="5529" spans="1:5" x14ac:dyDescent="0.25">
      <c r="A5529" s="47">
        <v>2012</v>
      </c>
      <c r="C5529" s="12" t="s">
        <v>264</v>
      </c>
      <c r="D5529" s="13">
        <v>6305</v>
      </c>
      <c r="E5529" s="14">
        <v>1.91</v>
      </c>
    </row>
    <row r="5530" spans="1:5" x14ac:dyDescent="0.25">
      <c r="A5530" s="47">
        <v>2012</v>
      </c>
      <c r="C5530" s="12" t="s">
        <v>370</v>
      </c>
      <c r="D5530" s="13">
        <v>1544</v>
      </c>
      <c r="E5530" s="14">
        <v>2.0499999999999998</v>
      </c>
    </row>
    <row r="5531" spans="1:5" x14ac:dyDescent="0.25">
      <c r="A5531" s="47">
        <v>2012</v>
      </c>
      <c r="C5531" s="12" t="s">
        <v>828</v>
      </c>
      <c r="D5531" s="13">
        <v>1274</v>
      </c>
      <c r="E5531" s="14">
        <v>2.14</v>
      </c>
    </row>
    <row r="5532" spans="1:5" x14ac:dyDescent="0.25">
      <c r="A5532" s="47">
        <v>2012</v>
      </c>
      <c r="C5532" s="12" t="s">
        <v>602</v>
      </c>
      <c r="D5532" s="13">
        <v>1385</v>
      </c>
      <c r="E5532" s="14">
        <v>2.1</v>
      </c>
    </row>
    <row r="5533" spans="1:5" x14ac:dyDescent="0.25">
      <c r="A5533" s="47">
        <v>2012</v>
      </c>
      <c r="C5533" s="12" t="s">
        <v>518</v>
      </c>
      <c r="D5533" s="13">
        <v>1312</v>
      </c>
      <c r="E5533" s="14">
        <v>1.88</v>
      </c>
    </row>
    <row r="5534" spans="1:5" x14ac:dyDescent="0.25">
      <c r="A5534" s="47">
        <v>2012</v>
      </c>
      <c r="C5534" s="12" t="s">
        <v>790</v>
      </c>
      <c r="D5534" s="13">
        <v>1043</v>
      </c>
      <c r="E5534" s="14">
        <v>2.2999999999999998</v>
      </c>
    </row>
    <row r="5535" spans="1:5" x14ac:dyDescent="0.25">
      <c r="A5535" s="47">
        <v>2012</v>
      </c>
      <c r="C5535" s="12" t="s">
        <v>374</v>
      </c>
      <c r="D5535" s="13">
        <v>1378</v>
      </c>
      <c r="E5535" s="14">
        <v>1.77</v>
      </c>
    </row>
    <row r="5536" spans="1:5" x14ac:dyDescent="0.25">
      <c r="A5536" s="47">
        <v>2012</v>
      </c>
      <c r="C5536" s="12" t="s">
        <v>922</v>
      </c>
      <c r="D5536" s="13">
        <v>1896</v>
      </c>
      <c r="E5536" s="14">
        <v>2.11</v>
      </c>
    </row>
    <row r="5537" spans="1:5" x14ac:dyDescent="0.25">
      <c r="A5537" s="47">
        <v>2012</v>
      </c>
      <c r="C5537" s="12" t="s">
        <v>664</v>
      </c>
      <c r="D5537" s="13">
        <v>507</v>
      </c>
      <c r="E5537" s="14">
        <v>2.0499999999999998</v>
      </c>
    </row>
    <row r="5538" spans="1:5" x14ac:dyDescent="0.25">
      <c r="A5538" s="47">
        <v>2012</v>
      </c>
      <c r="C5538" s="12" t="s">
        <v>850</v>
      </c>
      <c r="D5538" s="13">
        <v>827</v>
      </c>
      <c r="E5538" s="14">
        <v>2.0099999999999998</v>
      </c>
    </row>
    <row r="5539" spans="1:5" x14ac:dyDescent="0.25">
      <c r="A5539" s="47">
        <v>2012</v>
      </c>
      <c r="C5539" s="12" t="s">
        <v>104</v>
      </c>
      <c r="D5539" s="13">
        <v>1168</v>
      </c>
      <c r="E5539" s="14">
        <v>1.92</v>
      </c>
    </row>
    <row r="5540" spans="1:5" x14ac:dyDescent="0.25">
      <c r="A5540" s="47">
        <v>2012</v>
      </c>
      <c r="C5540" s="12" t="s">
        <v>218</v>
      </c>
      <c r="D5540" s="13">
        <v>937</v>
      </c>
      <c r="E5540" s="14">
        <v>2.11</v>
      </c>
    </row>
    <row r="5541" spans="1:5" x14ac:dyDescent="0.25">
      <c r="A5541" s="47">
        <v>2012</v>
      </c>
      <c r="C5541" s="12" t="s">
        <v>236</v>
      </c>
      <c r="D5541" s="13">
        <v>73940</v>
      </c>
      <c r="E5541" s="14">
        <v>2.04</v>
      </c>
    </row>
    <row r="5542" spans="1:5" x14ac:dyDescent="0.25">
      <c r="A5542" s="47">
        <v>2012</v>
      </c>
      <c r="C5542" s="12" t="s">
        <v>817</v>
      </c>
      <c r="D5542" s="13">
        <v>41237</v>
      </c>
      <c r="E5542" s="14">
        <v>2.1</v>
      </c>
    </row>
    <row r="5543" spans="1:5" x14ac:dyDescent="0.25">
      <c r="A5543" s="47">
        <v>2012</v>
      </c>
      <c r="C5543" s="12" t="s">
        <v>580</v>
      </c>
      <c r="D5543" s="13">
        <v>1312</v>
      </c>
      <c r="E5543" s="14">
        <v>2.13</v>
      </c>
    </row>
    <row r="5544" spans="1:5" x14ac:dyDescent="0.25">
      <c r="A5544" s="47">
        <v>2012</v>
      </c>
      <c r="C5544" s="12" t="s">
        <v>857</v>
      </c>
      <c r="D5544" s="13">
        <v>289</v>
      </c>
      <c r="E5544" s="14">
        <v>1.91</v>
      </c>
    </row>
    <row r="5545" spans="1:5" x14ac:dyDescent="0.25">
      <c r="A5545" s="47">
        <v>2012</v>
      </c>
      <c r="C5545" s="12" t="s">
        <v>606</v>
      </c>
      <c r="D5545" s="13">
        <v>9207</v>
      </c>
      <c r="E5545" s="14">
        <v>1.98</v>
      </c>
    </row>
    <row r="5546" spans="1:5" x14ac:dyDescent="0.25">
      <c r="A5546" s="47">
        <v>2012</v>
      </c>
      <c r="C5546" s="12" t="s">
        <v>812</v>
      </c>
      <c r="D5546" s="13">
        <v>31543</v>
      </c>
      <c r="E5546" s="14">
        <v>2.02</v>
      </c>
    </row>
    <row r="5547" spans="1:5" x14ac:dyDescent="0.25">
      <c r="A5547" s="47">
        <v>2012</v>
      </c>
      <c r="C5547" s="12" t="s">
        <v>438</v>
      </c>
      <c r="D5547" s="13">
        <v>2950</v>
      </c>
      <c r="E5547" s="14">
        <v>1.37</v>
      </c>
    </row>
    <row r="5548" spans="1:5" x14ac:dyDescent="0.25">
      <c r="A5548" s="47">
        <v>2012</v>
      </c>
      <c r="C5548" s="12" t="s">
        <v>852</v>
      </c>
      <c r="D5548" s="13">
        <v>682</v>
      </c>
      <c r="E5548" s="14">
        <v>2.0299999999999998</v>
      </c>
    </row>
    <row r="5549" spans="1:5" x14ac:dyDescent="0.25">
      <c r="A5549" s="47">
        <v>2012</v>
      </c>
      <c r="C5549" s="12" t="s">
        <v>80</v>
      </c>
      <c r="D5549" s="13">
        <v>3731</v>
      </c>
      <c r="E5549" s="14">
        <v>1.87</v>
      </c>
    </row>
    <row r="5550" spans="1:5" x14ac:dyDescent="0.25">
      <c r="A5550" s="47">
        <v>2012</v>
      </c>
      <c r="C5550" s="12" t="s">
        <v>934</v>
      </c>
      <c r="D5550" s="13">
        <v>5378</v>
      </c>
      <c r="E5550" s="14">
        <v>2.08</v>
      </c>
    </row>
    <row r="5551" spans="1:5" x14ac:dyDescent="0.25">
      <c r="A5551" s="47">
        <v>2012</v>
      </c>
      <c r="C5551" s="12" t="s">
        <v>542</v>
      </c>
      <c r="D5551" s="13">
        <v>1219</v>
      </c>
      <c r="E5551" s="14">
        <v>1.8</v>
      </c>
    </row>
    <row r="5552" spans="1:5" x14ac:dyDescent="0.25">
      <c r="A5552" s="47">
        <v>2012</v>
      </c>
      <c r="C5552" s="12" t="s">
        <v>923</v>
      </c>
      <c r="D5552" s="13">
        <v>1860</v>
      </c>
      <c r="E5552" s="14">
        <v>1.98</v>
      </c>
    </row>
    <row r="5553" spans="1:5" x14ac:dyDescent="0.25">
      <c r="A5553" s="47">
        <v>2012</v>
      </c>
      <c r="C5553" s="12" t="s">
        <v>118</v>
      </c>
      <c r="D5553" s="13">
        <v>3816</v>
      </c>
      <c r="E5553" s="14">
        <v>2.0499999999999998</v>
      </c>
    </row>
    <row r="5554" spans="1:5" x14ac:dyDescent="0.25">
      <c r="A5554" s="47">
        <v>2012</v>
      </c>
      <c r="C5554" s="12" t="s">
        <v>604</v>
      </c>
      <c r="D5554" s="13">
        <v>1531</v>
      </c>
      <c r="E5554" s="14">
        <v>2.19</v>
      </c>
    </row>
    <row r="5555" spans="1:5" x14ac:dyDescent="0.25">
      <c r="A5555" s="47">
        <v>2012</v>
      </c>
      <c r="C5555" s="12" t="s">
        <v>924</v>
      </c>
      <c r="D5555" s="13">
        <v>1963</v>
      </c>
      <c r="E5555" s="14">
        <v>2.0499999999999998</v>
      </c>
    </row>
    <row r="5556" spans="1:5" x14ac:dyDescent="0.25">
      <c r="A5556" s="47">
        <v>2012</v>
      </c>
      <c r="C5556" s="12" t="s">
        <v>290</v>
      </c>
      <c r="D5556" s="13">
        <v>3539</v>
      </c>
      <c r="E5556" s="14">
        <v>2.06</v>
      </c>
    </row>
    <row r="5557" spans="1:5" x14ac:dyDescent="0.25">
      <c r="A5557" s="47">
        <v>2012</v>
      </c>
      <c r="C5557" s="12" t="s">
        <v>300</v>
      </c>
      <c r="D5557" s="13">
        <v>1425</v>
      </c>
      <c r="E5557" s="14">
        <v>1.99</v>
      </c>
    </row>
    <row r="5558" spans="1:5" x14ac:dyDescent="0.25">
      <c r="A5558" s="47">
        <v>2012</v>
      </c>
      <c r="C5558" s="12" t="s">
        <v>818</v>
      </c>
      <c r="D5558" s="13">
        <v>6527</v>
      </c>
      <c r="E5558" s="14">
        <v>2.0299999999999998</v>
      </c>
    </row>
    <row r="5559" spans="1:5" x14ac:dyDescent="0.25">
      <c r="A5559" s="47">
        <v>2012</v>
      </c>
      <c r="C5559" s="12" t="s">
        <v>620</v>
      </c>
      <c r="D5559" s="13">
        <v>1194</v>
      </c>
      <c r="E5559" s="14">
        <v>1.87</v>
      </c>
    </row>
    <row r="5560" spans="1:5" x14ac:dyDescent="0.25">
      <c r="A5560" s="47">
        <v>2012</v>
      </c>
      <c r="C5560" s="40" t="s">
        <v>692</v>
      </c>
      <c r="D5560" s="13">
        <v>1750</v>
      </c>
      <c r="E5560" s="14">
        <v>2.09</v>
      </c>
    </row>
    <row r="5561" spans="1:5" x14ac:dyDescent="0.25">
      <c r="A5561" s="47">
        <v>2012</v>
      </c>
      <c r="C5561" s="12" t="s">
        <v>302</v>
      </c>
      <c r="D5561" s="13">
        <v>1179</v>
      </c>
      <c r="E5561" s="14">
        <v>2.04</v>
      </c>
    </row>
    <row r="5562" spans="1:5" x14ac:dyDescent="0.25">
      <c r="A5562" s="47">
        <v>2012</v>
      </c>
      <c r="C5562" s="12" t="s">
        <v>802</v>
      </c>
      <c r="D5562" s="13">
        <v>2227</v>
      </c>
      <c r="E5562" s="14">
        <v>1.99</v>
      </c>
    </row>
    <row r="5563" spans="1:5" x14ac:dyDescent="0.25">
      <c r="A5563" s="47">
        <v>2012</v>
      </c>
      <c r="C5563" s="12" t="s">
        <v>106</v>
      </c>
      <c r="D5563" s="13">
        <v>956</v>
      </c>
      <c r="E5563" s="14">
        <v>1.83</v>
      </c>
    </row>
    <row r="5564" spans="1:5" x14ac:dyDescent="0.25">
      <c r="A5564" s="47">
        <v>2012</v>
      </c>
      <c r="C5564" s="12" t="s">
        <v>304</v>
      </c>
      <c r="D5564" s="13">
        <v>1111</v>
      </c>
      <c r="E5564" s="14">
        <v>2.1</v>
      </c>
    </row>
    <row r="5565" spans="1:5" x14ac:dyDescent="0.25">
      <c r="A5565" s="47">
        <v>2012</v>
      </c>
      <c r="C5565" s="12" t="s">
        <v>898</v>
      </c>
      <c r="D5565" s="13">
        <v>2095</v>
      </c>
      <c r="E5565" s="14">
        <v>1.5</v>
      </c>
    </row>
    <row r="5566" spans="1:5" x14ac:dyDescent="0.25">
      <c r="A5566" s="47">
        <v>2012</v>
      </c>
      <c r="C5566" s="12" t="s">
        <v>120</v>
      </c>
      <c r="D5566" s="13">
        <v>67408</v>
      </c>
      <c r="E5566" s="14">
        <v>1.94</v>
      </c>
    </row>
    <row r="5567" spans="1:5" x14ac:dyDescent="0.25">
      <c r="A5567" s="47">
        <v>2013</v>
      </c>
      <c r="C5567" s="12" t="s">
        <v>728</v>
      </c>
      <c r="D5567" s="13">
        <v>879</v>
      </c>
      <c r="E5567" s="16">
        <v>1.82</v>
      </c>
    </row>
    <row r="5568" spans="1:5" x14ac:dyDescent="0.25">
      <c r="A5568" s="47">
        <v>2013</v>
      </c>
      <c r="C5568" s="12" t="s">
        <v>172</v>
      </c>
      <c r="D5568" s="13">
        <v>1275</v>
      </c>
      <c r="E5568" s="16">
        <v>1.84</v>
      </c>
    </row>
    <row r="5569" spans="1:5" x14ac:dyDescent="0.25">
      <c r="A5569" s="47">
        <v>2013</v>
      </c>
      <c r="C5569" s="12" t="s">
        <v>940</v>
      </c>
      <c r="D5569" s="13">
        <v>6581</v>
      </c>
      <c r="E5569" s="16">
        <v>1.86</v>
      </c>
    </row>
    <row r="5570" spans="1:5" x14ac:dyDescent="0.25">
      <c r="A5570" s="47">
        <v>2013</v>
      </c>
      <c r="C5570" s="12" t="s">
        <v>610</v>
      </c>
      <c r="D5570" s="13">
        <v>1493</v>
      </c>
      <c r="E5570" s="16">
        <v>1.94</v>
      </c>
    </row>
    <row r="5571" spans="1:5" x14ac:dyDescent="0.25">
      <c r="A5571" s="47">
        <v>2013</v>
      </c>
      <c r="C5571" s="12" t="s">
        <v>222</v>
      </c>
      <c r="D5571" s="13">
        <v>1530</v>
      </c>
      <c r="E5571" s="16">
        <v>2.04</v>
      </c>
    </row>
    <row r="5572" spans="1:5" x14ac:dyDescent="0.25">
      <c r="A5572" s="47">
        <v>2013</v>
      </c>
      <c r="C5572" s="12" t="s">
        <v>546</v>
      </c>
      <c r="D5572" s="13">
        <v>1452</v>
      </c>
      <c r="E5572" s="16">
        <v>2.02</v>
      </c>
    </row>
    <row r="5573" spans="1:5" x14ac:dyDescent="0.25">
      <c r="A5573" s="47">
        <v>2013</v>
      </c>
      <c r="C5573" s="12" t="s">
        <v>796</v>
      </c>
      <c r="D5573" s="13">
        <v>2096</v>
      </c>
      <c r="E5573" s="16">
        <v>1.9</v>
      </c>
    </row>
    <row r="5574" spans="1:5" x14ac:dyDescent="0.25">
      <c r="A5574" s="47">
        <v>2013</v>
      </c>
      <c r="C5574" s="12" t="s">
        <v>398</v>
      </c>
      <c r="D5574" s="13">
        <v>740</v>
      </c>
      <c r="E5574" s="16">
        <v>1.81</v>
      </c>
    </row>
    <row r="5575" spans="1:5" x14ac:dyDescent="0.25">
      <c r="A5575" s="47">
        <v>2013</v>
      </c>
      <c r="C5575" s="12" t="s">
        <v>442</v>
      </c>
      <c r="D5575" s="13">
        <v>3796</v>
      </c>
      <c r="E5575" s="16">
        <v>2.4500000000000002</v>
      </c>
    </row>
    <row r="5576" spans="1:5" x14ac:dyDescent="0.25">
      <c r="A5576" s="47">
        <v>2013</v>
      </c>
      <c r="C5576" s="12" t="s">
        <v>444</v>
      </c>
      <c r="D5576" s="13">
        <v>5187</v>
      </c>
      <c r="E5576" s="16">
        <v>1.74</v>
      </c>
    </row>
    <row r="5577" spans="1:5" x14ac:dyDescent="0.25">
      <c r="A5577" s="47">
        <v>2013</v>
      </c>
      <c r="C5577" s="12" t="s">
        <v>136</v>
      </c>
      <c r="D5577" s="13">
        <v>2807</v>
      </c>
      <c r="E5577" s="16">
        <v>1.94</v>
      </c>
    </row>
    <row r="5578" spans="1:5" x14ac:dyDescent="0.25">
      <c r="A5578" s="47">
        <v>2013</v>
      </c>
      <c r="C5578" s="12" t="s">
        <v>730</v>
      </c>
      <c r="D5578" s="13">
        <v>759</v>
      </c>
      <c r="E5578" s="16">
        <v>1.99</v>
      </c>
    </row>
    <row r="5579" spans="1:5" x14ac:dyDescent="0.25">
      <c r="A5579" s="47">
        <v>2013</v>
      </c>
      <c r="C5579" s="12" t="s">
        <v>334</v>
      </c>
      <c r="D5579" s="13">
        <v>2417</v>
      </c>
      <c r="E5579" s="16">
        <v>2.0699999999999998</v>
      </c>
    </row>
    <row r="5580" spans="1:5" x14ac:dyDescent="0.25">
      <c r="A5580" s="47">
        <v>2013</v>
      </c>
      <c r="C5580" s="12" t="s">
        <v>522</v>
      </c>
      <c r="D5580" s="13">
        <v>2166</v>
      </c>
      <c r="E5580" s="16">
        <v>1.93</v>
      </c>
    </row>
    <row r="5581" spans="1:5" x14ac:dyDescent="0.25">
      <c r="A5581" s="47">
        <v>2013</v>
      </c>
      <c r="C5581" s="12" t="s">
        <v>224</v>
      </c>
      <c r="D5581" s="13">
        <v>1207</v>
      </c>
      <c r="E5581" s="16">
        <v>1.99</v>
      </c>
    </row>
    <row r="5582" spans="1:5" x14ac:dyDescent="0.25">
      <c r="A5582" s="47">
        <v>2013</v>
      </c>
      <c r="C5582" s="12" t="s">
        <v>925</v>
      </c>
      <c r="D5582" s="13">
        <v>1854</v>
      </c>
      <c r="E5582" s="16">
        <v>1.74</v>
      </c>
    </row>
    <row r="5583" spans="1:5" x14ac:dyDescent="0.25">
      <c r="A5583" s="47">
        <v>2013</v>
      </c>
      <c r="C5583" s="12" t="s">
        <v>907</v>
      </c>
      <c r="D5583" s="13">
        <v>2074</v>
      </c>
      <c r="E5583" s="16">
        <v>1.97</v>
      </c>
    </row>
    <row r="5584" spans="1:5" x14ac:dyDescent="0.25">
      <c r="A5584" s="47">
        <v>2013</v>
      </c>
      <c r="C5584" s="12" t="s">
        <v>935</v>
      </c>
      <c r="D5584" s="13">
        <v>7351</v>
      </c>
      <c r="E5584" s="16">
        <v>1.91</v>
      </c>
    </row>
    <row r="5585" spans="1:5" x14ac:dyDescent="0.25">
      <c r="A5585" s="47">
        <v>2013</v>
      </c>
      <c r="C5585" s="12" t="s">
        <v>446</v>
      </c>
      <c r="D5585" s="13">
        <v>2959</v>
      </c>
      <c r="E5585" s="16">
        <v>1.88</v>
      </c>
    </row>
    <row r="5586" spans="1:5" x14ac:dyDescent="0.25">
      <c r="A5586" s="47">
        <v>2013</v>
      </c>
      <c r="C5586" s="12" t="s">
        <v>278</v>
      </c>
      <c r="D5586" s="13">
        <v>17421</v>
      </c>
      <c r="E5586" s="16">
        <v>2.08</v>
      </c>
    </row>
    <row r="5587" spans="1:5" x14ac:dyDescent="0.25">
      <c r="A5587" s="47">
        <v>2013</v>
      </c>
      <c r="C5587" s="12" t="s">
        <v>190</v>
      </c>
      <c r="D5587" s="13">
        <v>1000</v>
      </c>
      <c r="E5587" s="16">
        <v>1.8</v>
      </c>
    </row>
    <row r="5588" spans="1:5" x14ac:dyDescent="0.25">
      <c r="A5588" s="47">
        <v>2013</v>
      </c>
      <c r="C5588" s="12" t="s">
        <v>888</v>
      </c>
      <c r="D5588" s="13">
        <v>2254</v>
      </c>
      <c r="E5588" s="16">
        <v>2.25</v>
      </c>
    </row>
    <row r="5589" spans="1:5" x14ac:dyDescent="0.25">
      <c r="A5589" s="47">
        <v>2013</v>
      </c>
      <c r="C5589" s="12" t="s">
        <v>889</v>
      </c>
      <c r="D5589" s="13">
        <v>1717</v>
      </c>
      <c r="E5589" s="16">
        <v>2.0299999999999998</v>
      </c>
    </row>
    <row r="5590" spans="1:5" x14ac:dyDescent="0.25">
      <c r="A5590" s="47">
        <v>2013</v>
      </c>
      <c r="C5590" s="40" t="s">
        <v>718</v>
      </c>
      <c r="D5590" s="13">
        <v>807</v>
      </c>
      <c r="E5590" s="39">
        <v>1.81</v>
      </c>
    </row>
    <row r="5591" spans="1:5" x14ac:dyDescent="0.25">
      <c r="A5591" s="47">
        <v>2013</v>
      </c>
      <c r="C5591" s="12" t="s">
        <v>174</v>
      </c>
      <c r="D5591" s="13">
        <v>887</v>
      </c>
      <c r="E5591" s="16">
        <v>1.96</v>
      </c>
    </row>
    <row r="5592" spans="1:5" x14ac:dyDescent="0.25">
      <c r="A5592" s="47">
        <v>2013</v>
      </c>
      <c r="C5592" s="12" t="s">
        <v>62</v>
      </c>
      <c r="D5592" s="13">
        <v>3812</v>
      </c>
      <c r="E5592" s="16">
        <v>2.1</v>
      </c>
    </row>
    <row r="5593" spans="1:5" x14ac:dyDescent="0.25">
      <c r="A5593" s="47">
        <v>2013</v>
      </c>
      <c r="C5593" s="12" t="s">
        <v>206</v>
      </c>
      <c r="D5593" s="13">
        <v>851</v>
      </c>
      <c r="E5593" s="16">
        <v>2.1</v>
      </c>
    </row>
    <row r="5594" spans="1:5" x14ac:dyDescent="0.25">
      <c r="A5594" s="47">
        <v>2013</v>
      </c>
      <c r="C5594" s="12" t="s">
        <v>926</v>
      </c>
      <c r="D5594" s="13">
        <v>2366</v>
      </c>
      <c r="E5594" s="16">
        <v>1.69</v>
      </c>
    </row>
    <row r="5595" spans="1:5" x14ac:dyDescent="0.25">
      <c r="A5595" s="47">
        <v>2013</v>
      </c>
      <c r="C5595" s="12" t="s">
        <v>913</v>
      </c>
      <c r="D5595" s="13">
        <v>1468</v>
      </c>
      <c r="E5595" s="16">
        <v>1.81</v>
      </c>
    </row>
    <row r="5596" spans="1:5" x14ac:dyDescent="0.25">
      <c r="A5596" s="47">
        <v>2013</v>
      </c>
      <c r="C5596" s="12" t="s">
        <v>146</v>
      </c>
      <c r="D5596" s="13">
        <v>8039</v>
      </c>
      <c r="E5596" s="16">
        <v>2.21</v>
      </c>
    </row>
    <row r="5597" spans="1:5" x14ac:dyDescent="0.25">
      <c r="A5597" s="47">
        <v>2013</v>
      </c>
      <c r="C5597" s="12" t="s">
        <v>336</v>
      </c>
      <c r="D5597" s="13">
        <v>1659</v>
      </c>
      <c r="E5597" s="16">
        <v>1.88</v>
      </c>
    </row>
    <row r="5598" spans="1:5" x14ac:dyDescent="0.25">
      <c r="A5598" s="47">
        <v>2013</v>
      </c>
      <c r="C5598" s="12" t="s">
        <v>382</v>
      </c>
      <c r="D5598" s="13">
        <v>1467</v>
      </c>
      <c r="E5598" s="16">
        <v>2.08</v>
      </c>
    </row>
    <row r="5599" spans="1:5" x14ac:dyDescent="0.25">
      <c r="A5599" s="47">
        <v>2013</v>
      </c>
      <c r="C5599" s="12" t="s">
        <v>448</v>
      </c>
      <c r="D5599" s="13">
        <v>5170</v>
      </c>
      <c r="E5599" s="16">
        <v>1.92</v>
      </c>
    </row>
    <row r="5600" spans="1:5" x14ac:dyDescent="0.25">
      <c r="A5600" s="47">
        <v>2013</v>
      </c>
      <c r="C5600" s="12" t="s">
        <v>338</v>
      </c>
      <c r="D5600" s="13">
        <v>823</v>
      </c>
      <c r="E5600" s="16">
        <v>1.9</v>
      </c>
    </row>
    <row r="5601" spans="1:5" x14ac:dyDescent="0.25">
      <c r="A5601" s="47">
        <v>2013</v>
      </c>
      <c r="C5601" s="40" t="s">
        <v>706</v>
      </c>
      <c r="D5601" s="13">
        <v>1540</v>
      </c>
      <c r="E5601" s="16">
        <v>1.86</v>
      </c>
    </row>
    <row r="5602" spans="1:5" x14ac:dyDescent="0.25">
      <c r="A5602" s="47">
        <v>2013</v>
      </c>
      <c r="C5602" s="12" t="s">
        <v>914</v>
      </c>
      <c r="D5602" s="13">
        <v>2967</v>
      </c>
      <c r="E5602" s="16">
        <v>1.37</v>
      </c>
    </row>
    <row r="5603" spans="1:5" x14ac:dyDescent="0.25">
      <c r="A5603" s="47">
        <v>2013</v>
      </c>
      <c r="C5603" s="12" t="s">
        <v>927</v>
      </c>
      <c r="D5603" s="13">
        <v>6515</v>
      </c>
      <c r="E5603" s="16">
        <v>1.81</v>
      </c>
    </row>
    <row r="5604" spans="1:5" x14ac:dyDescent="0.25">
      <c r="A5604" s="47">
        <v>2013</v>
      </c>
      <c r="C5604" s="12" t="s">
        <v>384</v>
      </c>
      <c r="D5604" s="13">
        <v>1068</v>
      </c>
      <c r="E5604" s="16">
        <v>1.74</v>
      </c>
    </row>
    <row r="5605" spans="1:5" x14ac:dyDescent="0.25">
      <c r="A5605" s="47">
        <v>2013</v>
      </c>
      <c r="C5605" s="12" t="s">
        <v>450</v>
      </c>
      <c r="D5605" s="13">
        <v>3899</v>
      </c>
      <c r="E5605" s="16">
        <v>1.82</v>
      </c>
    </row>
    <row r="5606" spans="1:5" x14ac:dyDescent="0.25">
      <c r="A5606" s="47">
        <v>2013</v>
      </c>
      <c r="C5606" s="12" t="s">
        <v>294</v>
      </c>
      <c r="D5606" s="13">
        <v>871</v>
      </c>
      <c r="E5606" s="16">
        <v>1.81</v>
      </c>
    </row>
    <row r="5607" spans="1:5" x14ac:dyDescent="0.25">
      <c r="A5607" s="47">
        <v>2013</v>
      </c>
      <c r="C5607" s="12" t="s">
        <v>360</v>
      </c>
      <c r="D5607" s="13">
        <v>1258</v>
      </c>
      <c r="E5607" s="16">
        <v>2.02</v>
      </c>
    </row>
    <row r="5608" spans="1:5" x14ac:dyDescent="0.25">
      <c r="A5608" s="47">
        <v>2013</v>
      </c>
      <c r="C5608" s="12" t="s">
        <v>226</v>
      </c>
      <c r="D5608" s="13">
        <v>1220</v>
      </c>
      <c r="E5608" s="16">
        <v>1.8</v>
      </c>
    </row>
    <row r="5609" spans="1:5" x14ac:dyDescent="0.25">
      <c r="A5609" s="47">
        <v>2013</v>
      </c>
      <c r="C5609" s="12" t="s">
        <v>829</v>
      </c>
      <c r="D5609" s="13">
        <v>5822</v>
      </c>
      <c r="E5609" s="16">
        <v>1.91</v>
      </c>
    </row>
    <row r="5610" spans="1:5" x14ac:dyDescent="0.25">
      <c r="A5610" s="47">
        <v>2013</v>
      </c>
      <c r="C5610" s="12" t="s">
        <v>84</v>
      </c>
      <c r="D5610" s="13">
        <v>1210</v>
      </c>
      <c r="E5610" s="16">
        <v>2.14</v>
      </c>
    </row>
    <row r="5611" spans="1:5" x14ac:dyDescent="0.25">
      <c r="A5611" s="47">
        <v>2013</v>
      </c>
      <c r="C5611" s="12" t="s">
        <v>64</v>
      </c>
      <c r="D5611" s="13">
        <v>2453</v>
      </c>
      <c r="E5611" s="16">
        <v>2.08</v>
      </c>
    </row>
    <row r="5612" spans="1:5" x14ac:dyDescent="0.25">
      <c r="A5612" s="47">
        <v>2013</v>
      </c>
      <c r="C5612" s="40" t="s">
        <v>716</v>
      </c>
      <c r="D5612" s="13">
        <v>1990</v>
      </c>
      <c r="E5612" s="16">
        <v>1.76</v>
      </c>
    </row>
    <row r="5613" spans="1:5" x14ac:dyDescent="0.25">
      <c r="A5613" s="47">
        <v>2013</v>
      </c>
      <c r="C5613" s="12" t="s">
        <v>148</v>
      </c>
      <c r="D5613" s="13">
        <v>2502</v>
      </c>
      <c r="E5613" s="16">
        <v>2</v>
      </c>
    </row>
    <row r="5614" spans="1:5" x14ac:dyDescent="0.25">
      <c r="A5614" s="47">
        <v>2013</v>
      </c>
      <c r="C5614" s="12" t="s">
        <v>322</v>
      </c>
      <c r="D5614" s="13">
        <v>1380</v>
      </c>
      <c r="E5614" s="16">
        <v>1.34</v>
      </c>
    </row>
    <row r="5615" spans="1:5" x14ac:dyDescent="0.25">
      <c r="A5615" s="47">
        <v>2013</v>
      </c>
      <c r="C5615" s="12" t="s">
        <v>819</v>
      </c>
      <c r="D5615" s="13">
        <v>7365</v>
      </c>
      <c r="E5615" s="16">
        <v>1.78</v>
      </c>
    </row>
    <row r="5616" spans="1:5" x14ac:dyDescent="0.25">
      <c r="A5616" s="47">
        <v>2013</v>
      </c>
      <c r="C5616" s="12" t="s">
        <v>412</v>
      </c>
      <c r="D5616" s="13">
        <v>2766</v>
      </c>
      <c r="E5616" s="16">
        <v>1.26</v>
      </c>
    </row>
    <row r="5617" spans="1:5" x14ac:dyDescent="0.25">
      <c r="A5617" s="47">
        <v>2013</v>
      </c>
      <c r="C5617" s="12" t="s">
        <v>248</v>
      </c>
      <c r="D5617" s="13">
        <v>1172</v>
      </c>
      <c r="E5617" s="16">
        <v>1.91</v>
      </c>
    </row>
    <row r="5618" spans="1:5" x14ac:dyDescent="0.25">
      <c r="A5618" s="47">
        <v>2013</v>
      </c>
      <c r="C5618" s="12" t="s">
        <v>548</v>
      </c>
      <c r="D5618" s="13">
        <v>1413</v>
      </c>
      <c r="E5618" s="16">
        <v>1.55</v>
      </c>
    </row>
    <row r="5619" spans="1:5" x14ac:dyDescent="0.25">
      <c r="A5619" s="47">
        <v>2013</v>
      </c>
      <c r="C5619" s="40" t="s">
        <v>710</v>
      </c>
      <c r="D5619" s="13">
        <v>4624</v>
      </c>
      <c r="E5619" s="16">
        <v>1.68</v>
      </c>
    </row>
    <row r="5620" spans="1:5" x14ac:dyDescent="0.25">
      <c r="A5620" s="47">
        <v>2013</v>
      </c>
      <c r="C5620" s="12" t="s">
        <v>941</v>
      </c>
      <c r="D5620" s="13">
        <v>5992</v>
      </c>
      <c r="E5620" s="16">
        <v>1.71</v>
      </c>
    </row>
    <row r="5621" spans="1:5" x14ac:dyDescent="0.25">
      <c r="A5621" s="47">
        <v>2013</v>
      </c>
      <c r="C5621" s="12" t="s">
        <v>732</v>
      </c>
      <c r="D5621" s="13">
        <v>1180</v>
      </c>
      <c r="E5621" s="16">
        <v>1.79</v>
      </c>
    </row>
    <row r="5622" spans="1:5" x14ac:dyDescent="0.25">
      <c r="A5622" s="47">
        <v>2013</v>
      </c>
      <c r="C5622" s="40" t="s">
        <v>700</v>
      </c>
      <c r="D5622" s="13">
        <v>1815</v>
      </c>
      <c r="E5622" s="16">
        <v>1.79</v>
      </c>
    </row>
    <row r="5623" spans="1:5" x14ac:dyDescent="0.25">
      <c r="A5623" s="47">
        <v>2013</v>
      </c>
      <c r="C5623" s="12" t="s">
        <v>340</v>
      </c>
      <c r="D5623" s="13">
        <v>801</v>
      </c>
      <c r="E5623" s="16">
        <v>1.78</v>
      </c>
    </row>
    <row r="5624" spans="1:5" x14ac:dyDescent="0.25">
      <c r="A5624" s="47">
        <v>2013</v>
      </c>
      <c r="C5624" s="12" t="s">
        <v>908</v>
      </c>
      <c r="D5624" s="13">
        <v>3214</v>
      </c>
      <c r="E5624" s="16">
        <v>1.95</v>
      </c>
    </row>
    <row r="5625" spans="1:5" x14ac:dyDescent="0.25">
      <c r="A5625" s="47">
        <v>2013</v>
      </c>
      <c r="C5625" s="40" t="s">
        <v>696</v>
      </c>
      <c r="D5625" s="13">
        <v>638</v>
      </c>
      <c r="E5625" s="16">
        <v>1.71</v>
      </c>
    </row>
    <row r="5626" spans="1:5" x14ac:dyDescent="0.25">
      <c r="A5626" s="47">
        <v>2013</v>
      </c>
      <c r="C5626" s="12" t="s">
        <v>192</v>
      </c>
      <c r="D5626" s="13">
        <v>1719</v>
      </c>
      <c r="E5626" s="16">
        <v>1.58</v>
      </c>
    </row>
    <row r="5627" spans="1:5" x14ac:dyDescent="0.25">
      <c r="A5627" s="47">
        <v>2013</v>
      </c>
      <c r="C5627" s="12" t="s">
        <v>342</v>
      </c>
      <c r="D5627" s="13">
        <v>1857</v>
      </c>
      <c r="E5627" s="16">
        <v>1.71</v>
      </c>
    </row>
    <row r="5628" spans="1:5" x14ac:dyDescent="0.25">
      <c r="A5628" s="47">
        <v>2013</v>
      </c>
      <c r="C5628" s="12" t="s">
        <v>668</v>
      </c>
      <c r="D5628" s="13">
        <v>1351</v>
      </c>
      <c r="E5628" s="16">
        <v>1.66</v>
      </c>
    </row>
    <row r="5629" spans="1:5" x14ac:dyDescent="0.25">
      <c r="A5629" s="47">
        <v>2013</v>
      </c>
      <c r="C5629" s="12" t="s">
        <v>572</v>
      </c>
      <c r="D5629" s="13">
        <v>1777</v>
      </c>
      <c r="E5629" s="16">
        <v>1.94</v>
      </c>
    </row>
    <row r="5630" spans="1:5" x14ac:dyDescent="0.25">
      <c r="A5630" s="47">
        <v>2013</v>
      </c>
      <c r="C5630" s="12" t="s">
        <v>890</v>
      </c>
      <c r="D5630" s="13">
        <v>3770</v>
      </c>
      <c r="E5630" s="16">
        <v>1.88</v>
      </c>
    </row>
    <row r="5631" spans="1:5" x14ac:dyDescent="0.25">
      <c r="A5631" s="47">
        <v>2013</v>
      </c>
      <c r="C5631" s="12" t="s">
        <v>891</v>
      </c>
      <c r="D5631" s="13">
        <v>3577</v>
      </c>
      <c r="E5631" s="16">
        <v>1.83</v>
      </c>
    </row>
    <row r="5632" spans="1:5" x14ac:dyDescent="0.25">
      <c r="A5632" s="47">
        <v>2013</v>
      </c>
      <c r="C5632" s="12" t="s">
        <v>176</v>
      </c>
      <c r="D5632" s="13">
        <v>1113</v>
      </c>
      <c r="E5632" s="16">
        <v>1.81</v>
      </c>
    </row>
    <row r="5633" spans="1:5" x14ac:dyDescent="0.25">
      <c r="A5633" s="47">
        <v>2013</v>
      </c>
      <c r="C5633" s="12" t="s">
        <v>612</v>
      </c>
      <c r="D5633" s="13">
        <v>1046</v>
      </c>
      <c r="E5633" s="16">
        <v>1.86</v>
      </c>
    </row>
    <row r="5634" spans="1:5" x14ac:dyDescent="0.25">
      <c r="A5634" s="47">
        <v>2013</v>
      </c>
      <c r="C5634" s="12" t="s">
        <v>798</v>
      </c>
      <c r="D5634" s="13">
        <v>836</v>
      </c>
      <c r="E5634" s="16">
        <v>1.85</v>
      </c>
    </row>
    <row r="5635" spans="1:5" x14ac:dyDescent="0.25">
      <c r="A5635" s="47">
        <v>2013</v>
      </c>
      <c r="C5635" s="12" t="s">
        <v>86</v>
      </c>
      <c r="D5635" s="13">
        <v>1182</v>
      </c>
      <c r="E5635" s="16">
        <v>1.83</v>
      </c>
    </row>
    <row r="5636" spans="1:5" x14ac:dyDescent="0.25">
      <c r="A5636" s="47">
        <v>2013</v>
      </c>
      <c r="C5636" s="12" t="s">
        <v>842</v>
      </c>
      <c r="D5636" s="13">
        <v>417</v>
      </c>
      <c r="E5636" s="16">
        <v>1.97</v>
      </c>
    </row>
    <row r="5637" spans="1:5" x14ac:dyDescent="0.25">
      <c r="A5637" s="47">
        <v>2013</v>
      </c>
      <c r="C5637" s="12" t="s">
        <v>344</v>
      </c>
      <c r="D5637" s="13">
        <v>2210</v>
      </c>
      <c r="E5637" s="16">
        <v>1.83</v>
      </c>
    </row>
    <row r="5638" spans="1:5" x14ac:dyDescent="0.25">
      <c r="A5638" s="47">
        <v>2013</v>
      </c>
      <c r="C5638" s="40" t="s">
        <v>686</v>
      </c>
      <c r="D5638" s="13">
        <v>1070</v>
      </c>
      <c r="E5638" s="16">
        <v>1.89</v>
      </c>
    </row>
    <row r="5639" spans="1:5" x14ac:dyDescent="0.25">
      <c r="A5639" s="47">
        <v>2013</v>
      </c>
      <c r="C5639" s="12" t="s">
        <v>734</v>
      </c>
      <c r="D5639" s="13">
        <v>752</v>
      </c>
      <c r="E5639" s="16">
        <v>1.97</v>
      </c>
    </row>
    <row r="5640" spans="1:5" x14ac:dyDescent="0.25">
      <c r="A5640" s="47">
        <v>2013</v>
      </c>
      <c r="C5640" s="12" t="s">
        <v>778</v>
      </c>
      <c r="D5640" s="13">
        <v>931</v>
      </c>
      <c r="E5640" s="16">
        <v>2.06</v>
      </c>
    </row>
    <row r="5641" spans="1:5" x14ac:dyDescent="0.25">
      <c r="A5641" s="47">
        <v>2013</v>
      </c>
      <c r="C5641" s="12" t="s">
        <v>1092</v>
      </c>
      <c r="D5641" s="13">
        <v>5605</v>
      </c>
      <c r="E5641" s="16">
        <v>1.97</v>
      </c>
    </row>
    <row r="5642" spans="1:5" x14ac:dyDescent="0.25">
      <c r="A5642" s="47">
        <v>2013</v>
      </c>
      <c r="C5642" s="12" t="s">
        <v>670</v>
      </c>
      <c r="D5642" s="13">
        <v>712</v>
      </c>
      <c r="E5642" s="16">
        <v>1.81</v>
      </c>
    </row>
    <row r="5643" spans="1:5" ht="15" x14ac:dyDescent="0.25">
      <c r="A5643" s="47">
        <v>2013</v>
      </c>
      <c r="C5643" s="12" t="s">
        <v>1105</v>
      </c>
      <c r="D5643" s="13">
        <v>5388</v>
      </c>
      <c r="E5643" s="16">
        <v>1.72</v>
      </c>
    </row>
    <row r="5644" spans="1:5" x14ac:dyDescent="0.25">
      <c r="A5644" s="47">
        <v>2013</v>
      </c>
      <c r="C5644" s="12" t="s">
        <v>280</v>
      </c>
      <c r="D5644" s="13">
        <v>4495</v>
      </c>
      <c r="E5644" s="16">
        <v>1.81</v>
      </c>
    </row>
    <row r="5645" spans="1:5" x14ac:dyDescent="0.25">
      <c r="A5645" s="47">
        <v>2013</v>
      </c>
      <c r="C5645" s="12" t="s">
        <v>742</v>
      </c>
      <c r="D5645" s="13">
        <v>463</v>
      </c>
      <c r="E5645" s="16">
        <v>1.84</v>
      </c>
    </row>
    <row r="5646" spans="1:5" x14ac:dyDescent="0.25">
      <c r="A5646" s="47">
        <v>2013</v>
      </c>
      <c r="C5646" s="12" t="s">
        <v>614</v>
      </c>
      <c r="D5646" s="13">
        <v>1646</v>
      </c>
      <c r="E5646" s="16">
        <v>1.98</v>
      </c>
    </row>
    <row r="5647" spans="1:5" x14ac:dyDescent="0.25">
      <c r="A5647" s="47">
        <v>2013</v>
      </c>
      <c r="C5647" s="12" t="s">
        <v>452</v>
      </c>
      <c r="D5647" s="13">
        <v>5605</v>
      </c>
      <c r="E5647" s="16">
        <v>2</v>
      </c>
    </row>
    <row r="5648" spans="1:5" x14ac:dyDescent="0.25">
      <c r="A5648" s="47">
        <v>2013</v>
      </c>
      <c r="C5648" s="12" t="s">
        <v>806</v>
      </c>
      <c r="D5648" s="13">
        <v>4814</v>
      </c>
      <c r="E5648" s="16">
        <v>1.84</v>
      </c>
    </row>
    <row r="5649" spans="1:5" x14ac:dyDescent="0.25">
      <c r="A5649" s="47">
        <v>2013</v>
      </c>
      <c r="C5649" s="12" t="s">
        <v>939</v>
      </c>
      <c r="D5649" s="13">
        <v>3481</v>
      </c>
      <c r="E5649" s="16">
        <v>1.8</v>
      </c>
    </row>
    <row r="5650" spans="1:5" x14ac:dyDescent="0.25">
      <c r="A5650" s="47">
        <v>2013</v>
      </c>
      <c r="C5650" s="12" t="s">
        <v>362</v>
      </c>
      <c r="D5650" s="13">
        <v>1828</v>
      </c>
      <c r="E5650" s="16">
        <v>1.9</v>
      </c>
    </row>
    <row r="5651" spans="1:5" x14ac:dyDescent="0.25">
      <c r="A5651" s="47">
        <v>2013</v>
      </c>
      <c r="C5651" s="12" t="s">
        <v>882</v>
      </c>
      <c r="D5651" s="13">
        <v>1227</v>
      </c>
      <c r="E5651" s="16">
        <v>1.9</v>
      </c>
    </row>
    <row r="5652" spans="1:5" x14ac:dyDescent="0.25">
      <c r="A5652" s="47">
        <v>2013</v>
      </c>
      <c r="C5652" s="12" t="s">
        <v>550</v>
      </c>
      <c r="D5652" s="13">
        <v>1442</v>
      </c>
      <c r="E5652" s="16">
        <v>1.98</v>
      </c>
    </row>
    <row r="5653" spans="1:5" x14ac:dyDescent="0.25">
      <c r="A5653" s="47">
        <v>2013</v>
      </c>
      <c r="C5653" s="12" t="s">
        <v>780</v>
      </c>
      <c r="D5653" s="13">
        <v>815</v>
      </c>
      <c r="E5653" s="16">
        <v>2.1</v>
      </c>
    </row>
    <row r="5654" spans="1:5" x14ac:dyDescent="0.25">
      <c r="A5654" s="47">
        <v>2013</v>
      </c>
      <c r="C5654" s="40" t="s">
        <v>688</v>
      </c>
      <c r="D5654" s="13">
        <v>1017</v>
      </c>
      <c r="E5654" s="16">
        <v>2.0499999999999998</v>
      </c>
    </row>
    <row r="5655" spans="1:5" x14ac:dyDescent="0.25">
      <c r="A5655" s="47">
        <v>2013</v>
      </c>
      <c r="C5655" s="12" t="s">
        <v>899</v>
      </c>
      <c r="D5655" s="13">
        <v>3359</v>
      </c>
      <c r="E5655" s="16">
        <v>1.89</v>
      </c>
    </row>
    <row r="5656" spans="1:5" x14ac:dyDescent="0.25">
      <c r="A5656" s="47">
        <v>2013</v>
      </c>
      <c r="C5656" s="12" t="s">
        <v>813</v>
      </c>
      <c r="D5656" s="13">
        <v>7839</v>
      </c>
      <c r="E5656" s="16">
        <v>1.8</v>
      </c>
    </row>
    <row r="5657" spans="1:5" x14ac:dyDescent="0.25">
      <c r="A5657" s="47">
        <v>2013</v>
      </c>
      <c r="C5657" s="12" t="s">
        <v>178</v>
      </c>
      <c r="D5657" s="13">
        <v>490</v>
      </c>
      <c r="E5657" s="16">
        <v>1.62</v>
      </c>
    </row>
    <row r="5658" spans="1:5" x14ac:dyDescent="0.25">
      <c r="A5658" s="47">
        <v>2013</v>
      </c>
      <c r="C5658" s="12" t="s">
        <v>838</v>
      </c>
      <c r="D5658" s="13">
        <v>7185</v>
      </c>
      <c r="E5658" s="16">
        <v>1.83</v>
      </c>
    </row>
    <row r="5659" spans="1:5" x14ac:dyDescent="0.25">
      <c r="A5659" s="47">
        <v>2013</v>
      </c>
      <c r="C5659" s="12" t="s">
        <v>138</v>
      </c>
      <c r="D5659" s="13">
        <v>3673</v>
      </c>
      <c r="E5659" s="16">
        <v>1.95</v>
      </c>
    </row>
    <row r="5660" spans="1:5" x14ac:dyDescent="0.25">
      <c r="A5660" s="47">
        <v>2013</v>
      </c>
      <c r="C5660" s="12" t="s">
        <v>840</v>
      </c>
      <c r="D5660" s="13">
        <v>3547</v>
      </c>
      <c r="E5660" s="16">
        <v>1.92</v>
      </c>
    </row>
    <row r="5661" spans="1:5" x14ac:dyDescent="0.25">
      <c r="A5661" s="47">
        <v>2013</v>
      </c>
      <c r="C5661" s="12" t="s">
        <v>552</v>
      </c>
      <c r="D5661" s="13">
        <v>1150</v>
      </c>
      <c r="E5661" s="16">
        <v>1.95</v>
      </c>
    </row>
    <row r="5662" spans="1:5" x14ac:dyDescent="0.25">
      <c r="A5662" s="47">
        <v>2013</v>
      </c>
      <c r="C5662" s="12" t="s">
        <v>879</v>
      </c>
      <c r="D5662" s="13">
        <v>3853</v>
      </c>
      <c r="E5662" s="16">
        <v>2.02</v>
      </c>
    </row>
    <row r="5663" spans="1:5" x14ac:dyDescent="0.25">
      <c r="A5663" s="47">
        <v>2013</v>
      </c>
      <c r="C5663" s="12" t="s">
        <v>454</v>
      </c>
      <c r="D5663" s="13">
        <v>5395</v>
      </c>
      <c r="E5663" s="16">
        <v>1.88</v>
      </c>
    </row>
    <row r="5664" spans="1:5" x14ac:dyDescent="0.25">
      <c r="A5664" s="47">
        <v>2013</v>
      </c>
      <c r="C5664" s="12" t="s">
        <v>758</v>
      </c>
      <c r="D5664" s="13">
        <v>71309</v>
      </c>
      <c r="E5664" s="16">
        <v>1.92</v>
      </c>
    </row>
    <row r="5665" spans="1:5" x14ac:dyDescent="0.25">
      <c r="A5665" s="47">
        <v>2013</v>
      </c>
      <c r="C5665" s="12" t="s">
        <v>324</v>
      </c>
      <c r="D5665" s="13">
        <v>1026</v>
      </c>
      <c r="E5665" s="16">
        <v>1.94</v>
      </c>
    </row>
    <row r="5666" spans="1:5" x14ac:dyDescent="0.25">
      <c r="A5666" s="47">
        <v>2013</v>
      </c>
      <c r="C5666" s="12" t="s">
        <v>650</v>
      </c>
      <c r="D5666" s="13">
        <v>1107</v>
      </c>
      <c r="E5666" s="16">
        <v>1.95</v>
      </c>
    </row>
    <row r="5667" spans="1:5" x14ac:dyDescent="0.25">
      <c r="A5667" s="47">
        <v>2013</v>
      </c>
      <c r="C5667" s="12" t="s">
        <v>844</v>
      </c>
      <c r="D5667" s="13">
        <v>625</v>
      </c>
      <c r="E5667" s="16">
        <v>1.79</v>
      </c>
    </row>
    <row r="5668" spans="1:5" x14ac:dyDescent="0.25">
      <c r="A5668" s="47">
        <v>2013</v>
      </c>
      <c r="C5668" s="12" t="s">
        <v>524</v>
      </c>
      <c r="D5668" s="13">
        <v>1075</v>
      </c>
      <c r="E5668" s="16">
        <v>1.86</v>
      </c>
    </row>
    <row r="5669" spans="1:5" x14ac:dyDescent="0.25">
      <c r="A5669" s="47">
        <v>2013</v>
      </c>
      <c r="C5669" s="12" t="s">
        <v>376</v>
      </c>
      <c r="D5669" s="13">
        <v>1581</v>
      </c>
      <c r="E5669" s="16">
        <v>1.81</v>
      </c>
    </row>
    <row r="5670" spans="1:5" x14ac:dyDescent="0.25">
      <c r="A5670" s="47">
        <v>2013</v>
      </c>
      <c r="C5670" s="12" t="s">
        <v>208</v>
      </c>
      <c r="D5670" s="13">
        <v>1259</v>
      </c>
      <c r="E5670" s="16">
        <v>2.0299999999999998</v>
      </c>
    </row>
    <row r="5671" spans="1:5" x14ac:dyDescent="0.25">
      <c r="A5671" s="47">
        <v>2013</v>
      </c>
      <c r="C5671" s="12" t="s">
        <v>156</v>
      </c>
      <c r="D5671" s="13">
        <v>52895</v>
      </c>
      <c r="E5671" s="16">
        <v>1.84</v>
      </c>
    </row>
    <row r="5672" spans="1:5" x14ac:dyDescent="0.25">
      <c r="A5672" s="47">
        <v>2013</v>
      </c>
      <c r="C5672" s="12" t="s">
        <v>782</v>
      </c>
      <c r="D5672" s="13">
        <v>1012</v>
      </c>
      <c r="E5672" s="16">
        <v>2.12</v>
      </c>
    </row>
    <row r="5673" spans="1:5" x14ac:dyDescent="0.25">
      <c r="A5673" s="47">
        <v>2013</v>
      </c>
      <c r="C5673" s="12" t="s">
        <v>894</v>
      </c>
      <c r="D5673" s="13">
        <v>2978</v>
      </c>
      <c r="E5673" s="16">
        <v>1.83</v>
      </c>
    </row>
    <row r="5674" spans="1:5" x14ac:dyDescent="0.25">
      <c r="A5674" s="47">
        <v>2013</v>
      </c>
      <c r="C5674" s="12" t="s">
        <v>250</v>
      </c>
      <c r="D5674" s="13">
        <v>1379</v>
      </c>
      <c r="E5674" s="16">
        <v>2.02</v>
      </c>
    </row>
    <row r="5675" spans="1:5" x14ac:dyDescent="0.25">
      <c r="A5675" s="47">
        <v>2013</v>
      </c>
      <c r="C5675" s="12" t="s">
        <v>830</v>
      </c>
      <c r="D5675" s="13">
        <v>5268</v>
      </c>
      <c r="E5675" s="16">
        <v>1.95</v>
      </c>
    </row>
    <row r="5676" spans="1:5" x14ac:dyDescent="0.25">
      <c r="A5676" s="47">
        <v>2013</v>
      </c>
      <c r="C5676" s="12" t="s">
        <v>510</v>
      </c>
      <c r="D5676" s="13">
        <v>1125</v>
      </c>
      <c r="E5676" s="16">
        <v>1.91</v>
      </c>
    </row>
    <row r="5677" spans="1:5" x14ac:dyDescent="0.25">
      <c r="A5677" s="47">
        <v>2013</v>
      </c>
      <c r="C5677" s="12" t="s">
        <v>526</v>
      </c>
      <c r="D5677" s="13">
        <v>1519</v>
      </c>
      <c r="E5677" s="16">
        <v>1.88</v>
      </c>
    </row>
    <row r="5678" spans="1:5" x14ac:dyDescent="0.25">
      <c r="A5678" s="47">
        <v>2013</v>
      </c>
      <c r="C5678" s="12" t="s">
        <v>736</v>
      </c>
      <c r="D5678" s="13">
        <v>447</v>
      </c>
      <c r="E5678" s="16">
        <v>1.86</v>
      </c>
    </row>
    <row r="5679" spans="1:5" x14ac:dyDescent="0.25">
      <c r="A5679" s="47">
        <v>2013</v>
      </c>
      <c r="C5679" s="12" t="s">
        <v>584</v>
      </c>
      <c r="D5679" s="13">
        <v>1848</v>
      </c>
      <c r="E5679" s="16">
        <v>2.27</v>
      </c>
    </row>
    <row r="5680" spans="1:5" x14ac:dyDescent="0.25">
      <c r="A5680" s="47">
        <v>2013</v>
      </c>
      <c r="C5680" s="12" t="s">
        <v>456</v>
      </c>
      <c r="D5680" s="13">
        <v>4908</v>
      </c>
      <c r="E5680" s="16">
        <v>1.99</v>
      </c>
    </row>
    <row r="5681" spans="1:5" x14ac:dyDescent="0.25">
      <c r="A5681" s="47">
        <v>2013</v>
      </c>
      <c r="C5681" s="12" t="s">
        <v>12</v>
      </c>
      <c r="D5681" s="13">
        <v>664517</v>
      </c>
      <c r="E5681" s="16">
        <v>1.85</v>
      </c>
    </row>
    <row r="5682" spans="1:5" x14ac:dyDescent="0.25">
      <c r="A5682" s="47">
        <v>2013</v>
      </c>
      <c r="C5682" s="12" t="s">
        <v>858</v>
      </c>
      <c r="D5682" s="13">
        <v>698512</v>
      </c>
      <c r="E5682" s="16">
        <v>1.85</v>
      </c>
    </row>
    <row r="5683" spans="1:5" x14ac:dyDescent="0.25">
      <c r="A5683" s="47">
        <v>2013</v>
      </c>
      <c r="C5683" s="12" t="s">
        <v>346</v>
      </c>
      <c r="D5683" s="13">
        <v>1553</v>
      </c>
      <c r="E5683" s="16">
        <v>1.98</v>
      </c>
    </row>
    <row r="5684" spans="1:5" x14ac:dyDescent="0.25">
      <c r="A5684" s="47">
        <v>2013</v>
      </c>
      <c r="C5684" s="12" t="s">
        <v>586</v>
      </c>
      <c r="D5684" s="13">
        <v>909</v>
      </c>
      <c r="E5684" s="16">
        <v>1.85</v>
      </c>
    </row>
    <row r="5685" spans="1:5" x14ac:dyDescent="0.25">
      <c r="A5685" s="47">
        <v>2013</v>
      </c>
      <c r="C5685" s="12" t="s">
        <v>180</v>
      </c>
      <c r="D5685" s="13">
        <v>1263</v>
      </c>
      <c r="E5685" s="16">
        <v>1.82</v>
      </c>
    </row>
    <row r="5686" spans="1:5" x14ac:dyDescent="0.25">
      <c r="A5686" s="47">
        <v>2013</v>
      </c>
      <c r="C5686" s="12" t="s">
        <v>820</v>
      </c>
      <c r="D5686" s="13">
        <v>15949</v>
      </c>
      <c r="E5686" s="16">
        <v>1.9</v>
      </c>
    </row>
    <row r="5687" spans="1:5" x14ac:dyDescent="0.25">
      <c r="A5687" s="47">
        <v>2013</v>
      </c>
      <c r="C5687" s="12" t="s">
        <v>652</v>
      </c>
      <c r="D5687" s="13">
        <v>1384</v>
      </c>
      <c r="E5687" s="16">
        <v>1.51</v>
      </c>
    </row>
    <row r="5688" spans="1:5" x14ac:dyDescent="0.25">
      <c r="A5688" s="47">
        <v>2013</v>
      </c>
      <c r="C5688" s="12" t="s">
        <v>528</v>
      </c>
      <c r="D5688" s="13">
        <v>1047</v>
      </c>
      <c r="E5688" s="16">
        <v>1.76</v>
      </c>
    </row>
    <row r="5689" spans="1:5" x14ac:dyDescent="0.25">
      <c r="A5689" s="47">
        <v>2013</v>
      </c>
      <c r="C5689" s="12" t="s">
        <v>326</v>
      </c>
      <c r="D5689" s="13">
        <v>1170</v>
      </c>
      <c r="E5689" s="16">
        <v>2.14</v>
      </c>
    </row>
    <row r="5690" spans="1:5" x14ac:dyDescent="0.25">
      <c r="A5690" s="47">
        <v>2013</v>
      </c>
      <c r="C5690" s="40" t="s">
        <v>690</v>
      </c>
      <c r="D5690" s="13">
        <v>1657</v>
      </c>
      <c r="E5690" s="16">
        <v>1.89</v>
      </c>
    </row>
    <row r="5691" spans="1:5" x14ac:dyDescent="0.25">
      <c r="A5691" s="47">
        <v>2013</v>
      </c>
      <c r="C5691" s="12" t="s">
        <v>822</v>
      </c>
      <c r="D5691" s="13">
        <v>953</v>
      </c>
      <c r="E5691" s="16">
        <v>2.08</v>
      </c>
    </row>
    <row r="5692" spans="1:5" x14ac:dyDescent="0.25">
      <c r="A5692" s="47">
        <v>2013</v>
      </c>
      <c r="C5692" s="12" t="s">
        <v>672</v>
      </c>
      <c r="D5692" s="13">
        <v>734</v>
      </c>
      <c r="E5692" s="16">
        <v>1.87</v>
      </c>
    </row>
    <row r="5693" spans="1:5" x14ac:dyDescent="0.25">
      <c r="A5693" s="47">
        <v>2013</v>
      </c>
      <c r="C5693" s="12" t="s">
        <v>88</v>
      </c>
      <c r="D5693" s="13">
        <v>645</v>
      </c>
      <c r="E5693" s="16">
        <v>1.78</v>
      </c>
    </row>
    <row r="5694" spans="1:5" x14ac:dyDescent="0.25">
      <c r="A5694" s="47">
        <v>2013</v>
      </c>
      <c r="C5694" s="12" t="s">
        <v>32</v>
      </c>
      <c r="D5694" s="13">
        <v>2297</v>
      </c>
      <c r="E5694" s="16">
        <v>1.76</v>
      </c>
    </row>
    <row r="5695" spans="1:5" x14ac:dyDescent="0.25">
      <c r="A5695" s="47">
        <v>2013</v>
      </c>
      <c r="C5695" s="12" t="s">
        <v>228</v>
      </c>
      <c r="D5695" s="13">
        <v>1274</v>
      </c>
      <c r="E5695" s="16">
        <v>1.89</v>
      </c>
    </row>
    <row r="5696" spans="1:5" x14ac:dyDescent="0.25">
      <c r="A5696" s="47">
        <v>2013</v>
      </c>
      <c r="C5696" s="12" t="s">
        <v>674</v>
      </c>
      <c r="D5696" s="13">
        <v>1760</v>
      </c>
      <c r="E5696" s="16">
        <v>2.0499999999999998</v>
      </c>
    </row>
    <row r="5697" spans="1:5" x14ac:dyDescent="0.25">
      <c r="A5697" s="47">
        <v>2013</v>
      </c>
      <c r="C5697" s="12" t="s">
        <v>853</v>
      </c>
      <c r="D5697" s="13">
        <v>6554</v>
      </c>
      <c r="E5697" s="16">
        <v>1.88</v>
      </c>
    </row>
    <row r="5698" spans="1:5" x14ac:dyDescent="0.25">
      <c r="A5698" s="47">
        <v>2013</v>
      </c>
      <c r="C5698" s="12" t="s">
        <v>530</v>
      </c>
      <c r="D5698" s="13">
        <v>937</v>
      </c>
      <c r="E5698" s="16">
        <v>1.85</v>
      </c>
    </row>
    <row r="5699" spans="1:5" x14ac:dyDescent="0.25">
      <c r="A5699" s="47">
        <v>2013</v>
      </c>
      <c r="C5699" s="12" t="s">
        <v>554</v>
      </c>
      <c r="D5699" s="13">
        <v>1389</v>
      </c>
      <c r="E5699" s="16">
        <v>2.0499999999999998</v>
      </c>
    </row>
    <row r="5700" spans="1:5" x14ac:dyDescent="0.25">
      <c r="A5700" s="47">
        <v>2013</v>
      </c>
      <c r="C5700" s="12" t="s">
        <v>386</v>
      </c>
      <c r="D5700" s="13">
        <v>1094</v>
      </c>
      <c r="E5700" s="16">
        <v>2.02</v>
      </c>
    </row>
    <row r="5701" spans="1:5" x14ac:dyDescent="0.25">
      <c r="A5701" s="47">
        <v>2013</v>
      </c>
      <c r="C5701" s="12" t="s">
        <v>807</v>
      </c>
      <c r="D5701" s="13">
        <v>37045</v>
      </c>
      <c r="E5701" s="16">
        <v>1.92</v>
      </c>
    </row>
    <row r="5702" spans="1:5" x14ac:dyDescent="0.25">
      <c r="A5702" s="47">
        <v>2013</v>
      </c>
      <c r="C5702" s="12" t="s">
        <v>458</v>
      </c>
      <c r="D5702" s="13">
        <v>4442</v>
      </c>
      <c r="E5702" s="16">
        <v>1.97</v>
      </c>
    </row>
    <row r="5703" spans="1:5" x14ac:dyDescent="0.25">
      <c r="A5703" s="47">
        <v>2013</v>
      </c>
      <c r="C5703" s="12" t="s">
        <v>588</v>
      </c>
      <c r="D5703" s="13">
        <v>1535</v>
      </c>
      <c r="E5703" s="16">
        <v>1.63</v>
      </c>
    </row>
    <row r="5704" spans="1:5" x14ac:dyDescent="0.25">
      <c r="A5704" s="47">
        <v>2013</v>
      </c>
      <c r="C5704" s="40" t="s">
        <v>684</v>
      </c>
      <c r="D5704" s="13">
        <v>1229</v>
      </c>
      <c r="E5704" s="16">
        <v>1.83</v>
      </c>
    </row>
    <row r="5705" spans="1:5" x14ac:dyDescent="0.25">
      <c r="A5705" s="47">
        <v>2013</v>
      </c>
      <c r="C5705" s="12" t="s">
        <v>942</v>
      </c>
      <c r="D5705" s="13">
        <v>4500</v>
      </c>
      <c r="E5705" s="16">
        <v>1.69</v>
      </c>
    </row>
    <row r="5706" spans="1:5" x14ac:dyDescent="0.25">
      <c r="A5706" s="47">
        <v>2013</v>
      </c>
      <c r="C5706" s="12" t="s">
        <v>892</v>
      </c>
      <c r="D5706" s="13">
        <v>1597</v>
      </c>
      <c r="E5706" s="16">
        <v>1.99</v>
      </c>
    </row>
    <row r="5707" spans="1:5" x14ac:dyDescent="0.25">
      <c r="A5707" s="47">
        <v>2013</v>
      </c>
      <c r="C5707" s="12" t="s">
        <v>744</v>
      </c>
      <c r="D5707" s="13">
        <v>802</v>
      </c>
      <c r="E5707" s="16">
        <v>1.93</v>
      </c>
    </row>
    <row r="5708" spans="1:5" x14ac:dyDescent="0.25">
      <c r="A5708" s="47">
        <v>2013</v>
      </c>
      <c r="C5708" s="12" t="s">
        <v>418</v>
      </c>
      <c r="D5708" s="13">
        <v>2552</v>
      </c>
      <c r="E5708" s="16">
        <v>1.41</v>
      </c>
    </row>
    <row r="5709" spans="1:5" x14ac:dyDescent="0.25">
      <c r="A5709" s="47">
        <v>2013</v>
      </c>
      <c r="C5709" s="12" t="s">
        <v>831</v>
      </c>
      <c r="D5709" s="13">
        <v>14275</v>
      </c>
      <c r="E5709" s="16">
        <v>1.87</v>
      </c>
    </row>
    <row r="5710" spans="1:5" x14ac:dyDescent="0.25">
      <c r="A5710" s="47">
        <v>2013</v>
      </c>
      <c r="C5710" s="12" t="s">
        <v>194</v>
      </c>
      <c r="D5710" s="13">
        <v>775</v>
      </c>
      <c r="E5710" s="16">
        <v>1.78</v>
      </c>
    </row>
    <row r="5711" spans="1:5" x14ac:dyDescent="0.25">
      <c r="A5711" s="47">
        <v>2013</v>
      </c>
      <c r="C5711" s="12" t="s">
        <v>420</v>
      </c>
      <c r="D5711" s="13">
        <v>4141</v>
      </c>
      <c r="E5711" s="16">
        <v>1.74</v>
      </c>
    </row>
    <row r="5712" spans="1:5" x14ac:dyDescent="0.25">
      <c r="A5712" s="47">
        <v>2013</v>
      </c>
      <c r="C5712" s="12" t="s">
        <v>348</v>
      </c>
      <c r="D5712" s="13">
        <v>1219</v>
      </c>
      <c r="E5712" s="16">
        <v>2.1</v>
      </c>
    </row>
    <row r="5713" spans="1:5" x14ac:dyDescent="0.25">
      <c r="A5713" s="47">
        <v>2013</v>
      </c>
      <c r="C5713" s="12" t="s">
        <v>746</v>
      </c>
      <c r="D5713" s="13">
        <v>1453</v>
      </c>
      <c r="E5713" s="16">
        <v>1.79</v>
      </c>
    </row>
    <row r="5714" spans="1:5" x14ac:dyDescent="0.25">
      <c r="A5714" s="47">
        <v>2013</v>
      </c>
      <c r="C5714" s="12" t="s">
        <v>460</v>
      </c>
      <c r="D5714" s="13">
        <v>3559</v>
      </c>
      <c r="E5714" s="16">
        <v>1.95</v>
      </c>
    </row>
    <row r="5715" spans="1:5" x14ac:dyDescent="0.25">
      <c r="A5715" s="47">
        <v>2013</v>
      </c>
      <c r="C5715" s="12" t="s">
        <v>532</v>
      </c>
      <c r="D5715" s="13">
        <v>943</v>
      </c>
      <c r="E5715" s="16">
        <v>1.82</v>
      </c>
    </row>
    <row r="5716" spans="1:5" x14ac:dyDescent="0.25">
      <c r="A5716" s="47">
        <v>2013</v>
      </c>
      <c r="C5716" s="12" t="s">
        <v>883</v>
      </c>
      <c r="D5716" s="13">
        <v>1021</v>
      </c>
      <c r="E5716" s="16">
        <v>1.76</v>
      </c>
    </row>
    <row r="5717" spans="1:5" x14ac:dyDescent="0.25">
      <c r="A5717" s="47">
        <v>2013</v>
      </c>
      <c r="C5717" s="12" t="s">
        <v>512</v>
      </c>
      <c r="D5717" s="13">
        <v>1208</v>
      </c>
      <c r="E5717" s="16">
        <v>2.16</v>
      </c>
    </row>
    <row r="5718" spans="1:5" x14ac:dyDescent="0.25">
      <c r="A5718" s="47">
        <v>2013</v>
      </c>
      <c r="C5718" s="12" t="s">
        <v>534</v>
      </c>
      <c r="D5718" s="13">
        <v>1256</v>
      </c>
      <c r="E5718" s="16">
        <v>1.92</v>
      </c>
    </row>
    <row r="5719" spans="1:5" x14ac:dyDescent="0.25">
      <c r="A5719" s="47">
        <v>2013</v>
      </c>
      <c r="C5719" s="12" t="s">
        <v>462</v>
      </c>
      <c r="D5719" s="13">
        <v>3004</v>
      </c>
      <c r="E5719" s="16">
        <v>1.9</v>
      </c>
    </row>
    <row r="5720" spans="1:5" x14ac:dyDescent="0.25">
      <c r="A5720" s="47">
        <v>2013</v>
      </c>
      <c r="C5720" s="12" t="s">
        <v>903</v>
      </c>
      <c r="D5720" s="13">
        <v>1833</v>
      </c>
      <c r="E5720" s="16">
        <v>1.89</v>
      </c>
    </row>
    <row r="5721" spans="1:5" x14ac:dyDescent="0.25">
      <c r="A5721" s="47">
        <v>2013</v>
      </c>
      <c r="C5721" s="12" t="s">
        <v>358</v>
      </c>
      <c r="D5721" s="13">
        <v>14503</v>
      </c>
      <c r="E5721" s="16">
        <v>1.9</v>
      </c>
    </row>
    <row r="5722" spans="1:5" x14ac:dyDescent="0.25">
      <c r="A5722" s="47">
        <v>2013</v>
      </c>
      <c r="C5722" s="12" t="s">
        <v>364</v>
      </c>
      <c r="D5722" s="13">
        <v>1291</v>
      </c>
      <c r="E5722" s="16">
        <v>1.94</v>
      </c>
    </row>
    <row r="5723" spans="1:5" x14ac:dyDescent="0.25">
      <c r="A5723" s="47">
        <v>2013</v>
      </c>
      <c r="C5723" s="12" t="s">
        <v>182</v>
      </c>
      <c r="D5723" s="13">
        <v>866</v>
      </c>
      <c r="E5723" s="16">
        <v>1.74</v>
      </c>
    </row>
    <row r="5724" spans="1:5" x14ac:dyDescent="0.25">
      <c r="A5724" s="47">
        <v>2013</v>
      </c>
      <c r="C5724" s="12" t="s">
        <v>464</v>
      </c>
      <c r="D5724" s="13">
        <v>4330</v>
      </c>
      <c r="E5724" s="16">
        <v>1.95</v>
      </c>
    </row>
    <row r="5725" spans="1:5" x14ac:dyDescent="0.25">
      <c r="A5725" s="47">
        <v>2013</v>
      </c>
      <c r="C5725" s="12" t="s">
        <v>196</v>
      </c>
      <c r="D5725" s="13">
        <v>1092</v>
      </c>
      <c r="E5725" s="16">
        <v>1.79</v>
      </c>
    </row>
    <row r="5726" spans="1:5" x14ac:dyDescent="0.25">
      <c r="A5726" s="47">
        <v>2013</v>
      </c>
      <c r="C5726" s="12" t="s">
        <v>616</v>
      </c>
      <c r="D5726" s="13">
        <v>1261</v>
      </c>
      <c r="E5726" s="16">
        <v>1.88</v>
      </c>
    </row>
    <row r="5727" spans="1:5" x14ac:dyDescent="0.25">
      <c r="A5727" s="47">
        <v>2013</v>
      </c>
      <c r="C5727" s="12" t="s">
        <v>466</v>
      </c>
      <c r="D5727" s="13">
        <v>4443</v>
      </c>
      <c r="E5727" s="16">
        <v>1.98</v>
      </c>
    </row>
    <row r="5728" spans="1:5" x14ac:dyDescent="0.25">
      <c r="A5728" s="47">
        <v>2013</v>
      </c>
      <c r="C5728" s="12" t="s">
        <v>328</v>
      </c>
      <c r="D5728" s="13">
        <v>1985</v>
      </c>
      <c r="E5728" s="16">
        <v>1.93</v>
      </c>
    </row>
    <row r="5729" spans="1:5" x14ac:dyDescent="0.25">
      <c r="A5729" s="47">
        <v>2013</v>
      </c>
      <c r="C5729" s="12" t="s">
        <v>90</v>
      </c>
      <c r="D5729" s="13">
        <v>1135</v>
      </c>
      <c r="E5729" s="16">
        <v>2.2400000000000002</v>
      </c>
    </row>
    <row r="5730" spans="1:5" x14ac:dyDescent="0.25">
      <c r="A5730" s="47">
        <v>2013</v>
      </c>
      <c r="C5730" s="12" t="s">
        <v>937</v>
      </c>
      <c r="D5730" s="13">
        <v>3589</v>
      </c>
      <c r="E5730" s="16">
        <v>1.73</v>
      </c>
    </row>
    <row r="5731" spans="1:5" x14ac:dyDescent="0.25">
      <c r="A5731" s="47">
        <v>2013</v>
      </c>
      <c r="C5731" s="12" t="s">
        <v>410</v>
      </c>
      <c r="D5731" s="13">
        <v>51407</v>
      </c>
      <c r="E5731" s="16">
        <v>1.56</v>
      </c>
    </row>
    <row r="5732" spans="1:5" x14ac:dyDescent="0.25">
      <c r="A5732" s="47">
        <v>2013</v>
      </c>
      <c r="C5732" s="12" t="s">
        <v>400</v>
      </c>
      <c r="D5732" s="13">
        <v>1887</v>
      </c>
      <c r="E5732" s="16">
        <v>1.93</v>
      </c>
    </row>
    <row r="5733" spans="1:5" x14ac:dyDescent="0.25">
      <c r="A5733" s="47">
        <v>2013</v>
      </c>
      <c r="C5733" s="40" t="s">
        <v>986</v>
      </c>
      <c r="D5733" s="13">
        <v>763</v>
      </c>
      <c r="E5733" s="16">
        <v>2.09</v>
      </c>
    </row>
    <row r="5734" spans="1:5" x14ac:dyDescent="0.25">
      <c r="A5734" s="47">
        <v>2013</v>
      </c>
      <c r="C5734" s="12" t="s">
        <v>915</v>
      </c>
      <c r="D5734" s="13">
        <v>1287</v>
      </c>
      <c r="E5734" s="16">
        <v>1.94</v>
      </c>
    </row>
    <row r="5735" spans="1:5" x14ac:dyDescent="0.25">
      <c r="A5735" s="47">
        <v>2013</v>
      </c>
      <c r="C5735" s="12" t="s">
        <v>422</v>
      </c>
      <c r="D5735" s="13">
        <v>2819</v>
      </c>
      <c r="E5735" s="16">
        <v>1.29</v>
      </c>
    </row>
    <row r="5736" spans="1:5" x14ac:dyDescent="0.25">
      <c r="A5736" s="47">
        <v>2013</v>
      </c>
      <c r="C5736" s="12" t="s">
        <v>424</v>
      </c>
      <c r="D5736" s="13">
        <v>1803</v>
      </c>
      <c r="E5736" s="16">
        <v>1.27</v>
      </c>
    </row>
    <row r="5737" spans="1:5" x14ac:dyDescent="0.25">
      <c r="A5737" s="47">
        <v>2013</v>
      </c>
      <c r="C5737" s="12" t="s">
        <v>832</v>
      </c>
      <c r="D5737" s="13">
        <v>16955</v>
      </c>
      <c r="E5737" s="16">
        <v>1.91</v>
      </c>
    </row>
    <row r="5738" spans="1:5" x14ac:dyDescent="0.25">
      <c r="A5738" s="47">
        <v>2013</v>
      </c>
      <c r="C5738" s="12" t="s">
        <v>784</v>
      </c>
      <c r="D5738" s="13">
        <v>1179</v>
      </c>
      <c r="E5738" s="16">
        <v>2.0099999999999998</v>
      </c>
    </row>
    <row r="5739" spans="1:5" x14ac:dyDescent="0.25">
      <c r="A5739" s="47">
        <v>2013</v>
      </c>
      <c r="C5739" s="12" t="s">
        <v>881</v>
      </c>
      <c r="D5739" s="13">
        <v>1636</v>
      </c>
      <c r="E5739" s="16">
        <v>2.1</v>
      </c>
    </row>
    <row r="5740" spans="1:5" x14ac:dyDescent="0.25">
      <c r="A5740" s="47">
        <v>2013</v>
      </c>
      <c r="C5740" s="12" t="s">
        <v>895</v>
      </c>
      <c r="D5740" s="13">
        <v>3697</v>
      </c>
      <c r="E5740" s="16">
        <v>1.9</v>
      </c>
    </row>
    <row r="5741" spans="1:5" x14ac:dyDescent="0.25">
      <c r="A5741" s="47">
        <v>2013</v>
      </c>
      <c r="C5741" s="12" t="s">
        <v>468</v>
      </c>
      <c r="D5741" s="13">
        <v>2112</v>
      </c>
      <c r="E5741" s="16">
        <v>1.55</v>
      </c>
    </row>
    <row r="5742" spans="1:5" x14ac:dyDescent="0.25">
      <c r="A5742" s="47">
        <v>2013</v>
      </c>
      <c r="C5742" s="12" t="s">
        <v>878</v>
      </c>
      <c r="D5742" s="13">
        <v>5658</v>
      </c>
      <c r="E5742" s="16">
        <v>2.0299999999999998</v>
      </c>
    </row>
    <row r="5743" spans="1:5" x14ac:dyDescent="0.25">
      <c r="A5743" s="47">
        <v>2013</v>
      </c>
      <c r="C5743" s="12" t="s">
        <v>876</v>
      </c>
      <c r="D5743" s="13">
        <v>1816</v>
      </c>
      <c r="E5743" s="16">
        <v>1.86</v>
      </c>
    </row>
    <row r="5744" spans="1:5" x14ac:dyDescent="0.25">
      <c r="A5744" s="47">
        <v>2013</v>
      </c>
      <c r="C5744" s="12" t="s">
        <v>426</v>
      </c>
      <c r="D5744" s="13">
        <v>4589</v>
      </c>
      <c r="E5744" s="16">
        <v>1.46</v>
      </c>
    </row>
    <row r="5745" spans="1:5" x14ac:dyDescent="0.25">
      <c r="A5745" s="47">
        <v>2013</v>
      </c>
      <c r="C5745" s="12" t="s">
        <v>808</v>
      </c>
      <c r="D5745" s="13">
        <v>13317</v>
      </c>
      <c r="E5745" s="16">
        <v>1.87</v>
      </c>
    </row>
    <row r="5746" spans="1:5" x14ac:dyDescent="0.25">
      <c r="A5746" s="47">
        <v>2013</v>
      </c>
      <c r="C5746" s="12" t="s">
        <v>92</v>
      </c>
      <c r="D5746" s="13">
        <v>1482</v>
      </c>
      <c r="E5746" s="16">
        <v>1.68</v>
      </c>
    </row>
    <row r="5747" spans="1:5" x14ac:dyDescent="0.25">
      <c r="A5747" s="47">
        <v>2013</v>
      </c>
      <c r="C5747" s="12" t="s">
        <v>152</v>
      </c>
      <c r="D5747" s="13">
        <v>10152</v>
      </c>
      <c r="E5747" s="16">
        <v>1.77</v>
      </c>
    </row>
    <row r="5748" spans="1:5" x14ac:dyDescent="0.25">
      <c r="A5748" s="47">
        <v>2013</v>
      </c>
      <c r="C5748" s="12" t="s">
        <v>900</v>
      </c>
      <c r="D5748" s="13">
        <v>5096</v>
      </c>
      <c r="E5748" s="16">
        <v>1.87</v>
      </c>
    </row>
    <row r="5749" spans="1:5" x14ac:dyDescent="0.25">
      <c r="A5749" s="47">
        <v>2013</v>
      </c>
      <c r="C5749" s="12" t="s">
        <v>814</v>
      </c>
      <c r="D5749" s="13">
        <v>6601</v>
      </c>
      <c r="E5749" s="16">
        <v>1.72</v>
      </c>
    </row>
    <row r="5750" spans="1:5" x14ac:dyDescent="0.25">
      <c r="A5750" s="47">
        <v>2013</v>
      </c>
      <c r="C5750" s="12" t="s">
        <v>514</v>
      </c>
      <c r="D5750" s="13">
        <v>917</v>
      </c>
      <c r="E5750" s="16">
        <v>1.87</v>
      </c>
    </row>
    <row r="5751" spans="1:5" x14ac:dyDescent="0.25">
      <c r="A5751" s="47">
        <v>2013</v>
      </c>
      <c r="C5751" s="12" t="s">
        <v>428</v>
      </c>
      <c r="D5751" s="13">
        <v>4827</v>
      </c>
      <c r="E5751" s="16">
        <v>1.87</v>
      </c>
    </row>
    <row r="5752" spans="1:5" x14ac:dyDescent="0.25">
      <c r="A5752" s="47">
        <v>2013</v>
      </c>
      <c r="C5752" s="12" t="s">
        <v>252</v>
      </c>
      <c r="D5752" s="13">
        <v>936</v>
      </c>
      <c r="E5752" s="16">
        <v>1.78</v>
      </c>
    </row>
    <row r="5753" spans="1:5" x14ac:dyDescent="0.25">
      <c r="A5753" s="47">
        <v>2013</v>
      </c>
      <c r="C5753" s="12" t="s">
        <v>210</v>
      </c>
      <c r="D5753" s="13">
        <v>1241</v>
      </c>
      <c r="E5753" s="16">
        <v>1.59</v>
      </c>
    </row>
    <row r="5754" spans="1:5" x14ac:dyDescent="0.25">
      <c r="A5754" s="47">
        <v>2013</v>
      </c>
      <c r="C5754" s="12" t="s">
        <v>204</v>
      </c>
      <c r="D5754" s="13">
        <v>7550</v>
      </c>
      <c r="E5754" s="16">
        <v>1.85</v>
      </c>
    </row>
    <row r="5755" spans="1:5" x14ac:dyDescent="0.25">
      <c r="A5755" s="47">
        <v>2013</v>
      </c>
      <c r="C5755" s="12" t="s">
        <v>112</v>
      </c>
      <c r="D5755" s="13">
        <v>5646</v>
      </c>
      <c r="E5755" s="16">
        <v>1.55</v>
      </c>
    </row>
    <row r="5756" spans="1:5" x14ac:dyDescent="0.25">
      <c r="A5756" s="47">
        <v>2013</v>
      </c>
      <c r="C5756" s="40" t="s">
        <v>859</v>
      </c>
      <c r="D5756" s="13"/>
      <c r="E5756" s="16"/>
    </row>
    <row r="5757" spans="1:5" x14ac:dyDescent="0.25">
      <c r="A5757" s="47">
        <v>2013</v>
      </c>
      <c r="C5757" s="12" t="s">
        <v>408</v>
      </c>
      <c r="D5757" s="13">
        <v>128332</v>
      </c>
      <c r="E5757" s="16">
        <v>1.74</v>
      </c>
    </row>
    <row r="5758" spans="1:5" x14ac:dyDescent="0.25">
      <c r="A5758" s="47">
        <v>2013</v>
      </c>
      <c r="C5758" s="12" t="s">
        <v>909</v>
      </c>
      <c r="D5758" s="13">
        <v>3481</v>
      </c>
      <c r="E5758" s="16">
        <v>2.14</v>
      </c>
    </row>
    <row r="5759" spans="1:5" x14ac:dyDescent="0.25">
      <c r="A5759" s="47">
        <v>2013</v>
      </c>
      <c r="C5759" s="12" t="s">
        <v>556</v>
      </c>
      <c r="D5759" s="13">
        <v>1875</v>
      </c>
      <c r="E5759" s="16">
        <v>1.91</v>
      </c>
    </row>
    <row r="5760" spans="1:5" x14ac:dyDescent="0.25">
      <c r="A5760" s="47">
        <v>2013</v>
      </c>
      <c r="C5760" s="12" t="s">
        <v>350</v>
      </c>
      <c r="D5760" s="13">
        <v>547</v>
      </c>
      <c r="E5760" s="16">
        <v>1.88</v>
      </c>
    </row>
    <row r="5761" spans="1:5" x14ac:dyDescent="0.25">
      <c r="A5761" s="47">
        <v>2013</v>
      </c>
      <c r="C5761" s="12" t="s">
        <v>296</v>
      </c>
      <c r="D5761" s="13">
        <v>598</v>
      </c>
      <c r="E5761" s="16">
        <v>1.78</v>
      </c>
    </row>
    <row r="5762" spans="1:5" x14ac:dyDescent="0.25">
      <c r="A5762" s="47">
        <v>2013</v>
      </c>
      <c r="C5762" s="12" t="s">
        <v>66</v>
      </c>
      <c r="D5762" s="13">
        <v>8002</v>
      </c>
      <c r="E5762" s="16">
        <v>1.71</v>
      </c>
    </row>
    <row r="5763" spans="1:5" x14ac:dyDescent="0.25">
      <c r="A5763" s="47">
        <v>2013</v>
      </c>
      <c r="C5763" s="12" t="s">
        <v>230</v>
      </c>
      <c r="D5763" s="13">
        <v>1309</v>
      </c>
      <c r="E5763" s="16">
        <v>1.96</v>
      </c>
    </row>
    <row r="5764" spans="1:5" x14ac:dyDescent="0.25">
      <c r="A5764" s="47">
        <v>2013</v>
      </c>
      <c r="C5764" s="12" t="s">
        <v>916</v>
      </c>
      <c r="D5764" s="13">
        <v>3503</v>
      </c>
      <c r="E5764" s="16">
        <v>1.89</v>
      </c>
    </row>
    <row r="5765" spans="1:5" x14ac:dyDescent="0.25">
      <c r="A5765" s="47">
        <v>2013</v>
      </c>
      <c r="C5765" s="12" t="s">
        <v>198</v>
      </c>
      <c r="D5765" s="13">
        <v>497</v>
      </c>
      <c r="E5765" s="16">
        <v>1.86</v>
      </c>
    </row>
    <row r="5766" spans="1:5" x14ac:dyDescent="0.25">
      <c r="A5766" s="47">
        <v>2013</v>
      </c>
      <c r="C5766" s="12" t="s">
        <v>761</v>
      </c>
      <c r="D5766" s="13">
        <v>1048</v>
      </c>
      <c r="E5766" s="16">
        <v>1.88</v>
      </c>
    </row>
    <row r="5767" spans="1:5" x14ac:dyDescent="0.25">
      <c r="A5767" s="47">
        <v>2013</v>
      </c>
      <c r="C5767" s="12" t="s">
        <v>809</v>
      </c>
      <c r="D5767" s="13">
        <v>15915</v>
      </c>
      <c r="E5767" s="16">
        <v>1.74</v>
      </c>
    </row>
    <row r="5768" spans="1:5" x14ac:dyDescent="0.25">
      <c r="A5768" s="47">
        <v>2013</v>
      </c>
      <c r="C5768" s="40" t="s">
        <v>714</v>
      </c>
      <c r="D5768" s="13">
        <v>673</v>
      </c>
      <c r="E5768" s="16">
        <v>1.7</v>
      </c>
    </row>
    <row r="5769" spans="1:5" x14ac:dyDescent="0.25">
      <c r="A5769" s="47">
        <v>2013</v>
      </c>
      <c r="C5769" s="12" t="s">
        <v>470</v>
      </c>
      <c r="D5769" s="13">
        <v>3370</v>
      </c>
      <c r="E5769" s="16">
        <v>1.87</v>
      </c>
    </row>
    <row r="5770" spans="1:5" x14ac:dyDescent="0.25">
      <c r="A5770" s="47">
        <v>2013</v>
      </c>
      <c r="C5770" s="12" t="s">
        <v>654</v>
      </c>
      <c r="D5770" s="13">
        <v>783</v>
      </c>
      <c r="E5770" s="16">
        <v>1.97</v>
      </c>
    </row>
    <row r="5771" spans="1:5" x14ac:dyDescent="0.25">
      <c r="A5771" s="47">
        <v>2013</v>
      </c>
      <c r="C5771" s="12" t="s">
        <v>402</v>
      </c>
      <c r="D5771" s="13">
        <v>876</v>
      </c>
      <c r="E5771" s="16">
        <v>1.84</v>
      </c>
    </row>
    <row r="5772" spans="1:5" x14ac:dyDescent="0.25">
      <c r="A5772" s="47">
        <v>2013</v>
      </c>
      <c r="C5772" s="12" t="s">
        <v>618</v>
      </c>
      <c r="D5772" s="13">
        <v>1512</v>
      </c>
      <c r="E5772" s="16">
        <v>1.84</v>
      </c>
    </row>
    <row r="5773" spans="1:5" x14ac:dyDescent="0.25">
      <c r="A5773" s="47">
        <v>2013</v>
      </c>
      <c r="C5773" s="12" t="s">
        <v>884</v>
      </c>
      <c r="D5773" s="13">
        <v>1951</v>
      </c>
      <c r="E5773" s="16">
        <v>2.0299999999999998</v>
      </c>
    </row>
    <row r="5774" spans="1:5" x14ac:dyDescent="0.25">
      <c r="A5774" s="47">
        <v>2013</v>
      </c>
      <c r="C5774" s="12" t="s">
        <v>917</v>
      </c>
      <c r="D5774" s="13">
        <v>3901</v>
      </c>
      <c r="E5774" s="16">
        <v>2.12</v>
      </c>
    </row>
    <row r="5775" spans="1:5" x14ac:dyDescent="0.25">
      <c r="A5775" s="47">
        <v>2013</v>
      </c>
      <c r="C5775" s="12" t="s">
        <v>590</v>
      </c>
      <c r="D5775" s="13">
        <v>826</v>
      </c>
      <c r="E5775" s="16">
        <v>1.88</v>
      </c>
    </row>
    <row r="5776" spans="1:5" x14ac:dyDescent="0.25">
      <c r="A5776" s="47">
        <v>2013</v>
      </c>
      <c r="C5776" s="40" t="s">
        <v>722</v>
      </c>
      <c r="D5776" s="13">
        <v>792</v>
      </c>
      <c r="E5776" s="16">
        <v>1.87</v>
      </c>
    </row>
    <row r="5777" spans="1:5" x14ac:dyDescent="0.25">
      <c r="A5777" s="47">
        <v>2013</v>
      </c>
      <c r="C5777" s="40" t="s">
        <v>704</v>
      </c>
      <c r="D5777" s="13">
        <v>1495</v>
      </c>
      <c r="E5777" s="17">
        <v>1.8</v>
      </c>
    </row>
    <row r="5778" spans="1:5" x14ac:dyDescent="0.25">
      <c r="A5778" s="47">
        <v>2013</v>
      </c>
      <c r="C5778" s="12" t="s">
        <v>536</v>
      </c>
      <c r="D5778" s="13">
        <v>1485</v>
      </c>
      <c r="E5778" s="16">
        <v>1.78</v>
      </c>
    </row>
    <row r="5779" spans="1:5" x14ac:dyDescent="0.25">
      <c r="A5779" s="47">
        <v>2013</v>
      </c>
      <c r="C5779" s="12" t="s">
        <v>232</v>
      </c>
      <c r="D5779" s="13">
        <v>1191</v>
      </c>
      <c r="E5779" s="16">
        <v>1.9</v>
      </c>
    </row>
    <row r="5780" spans="1:5" x14ac:dyDescent="0.25">
      <c r="A5780" s="47">
        <v>2013</v>
      </c>
      <c r="C5780" s="12" t="s">
        <v>34</v>
      </c>
      <c r="D5780" s="13">
        <v>3406</v>
      </c>
      <c r="E5780" s="16">
        <v>1.6</v>
      </c>
    </row>
    <row r="5781" spans="1:5" x14ac:dyDescent="0.25">
      <c r="A5781" s="47">
        <v>2013</v>
      </c>
      <c r="C5781" s="12" t="s">
        <v>254</v>
      </c>
      <c r="D5781" s="13">
        <v>1175</v>
      </c>
      <c r="E5781" s="16">
        <v>1.54</v>
      </c>
    </row>
    <row r="5782" spans="1:5" x14ac:dyDescent="0.25">
      <c r="A5782" s="47">
        <v>2013</v>
      </c>
      <c r="C5782" s="12" t="s">
        <v>430</v>
      </c>
      <c r="D5782" s="13">
        <v>6267</v>
      </c>
      <c r="E5782" s="16">
        <v>2.14</v>
      </c>
    </row>
    <row r="5783" spans="1:5" x14ac:dyDescent="0.25">
      <c r="A5783" s="47">
        <v>2013</v>
      </c>
      <c r="C5783" s="40" t="s">
        <v>724</v>
      </c>
      <c r="D5783" s="13">
        <v>1953</v>
      </c>
      <c r="E5783" s="16">
        <v>2.0099999999999998</v>
      </c>
    </row>
    <row r="5784" spans="1:5" x14ac:dyDescent="0.25">
      <c r="A5784" s="47">
        <v>2013</v>
      </c>
      <c r="C5784" s="12" t="s">
        <v>380</v>
      </c>
      <c r="D5784" s="13">
        <v>9187</v>
      </c>
      <c r="E5784" s="16">
        <v>1.86</v>
      </c>
    </row>
    <row r="5785" spans="1:5" x14ac:dyDescent="0.25">
      <c r="A5785" s="47">
        <v>2013</v>
      </c>
      <c r="C5785" s="12" t="s">
        <v>656</v>
      </c>
      <c r="D5785" s="13">
        <v>954</v>
      </c>
      <c r="E5785" s="16">
        <v>2.0299999999999998</v>
      </c>
    </row>
    <row r="5786" spans="1:5" x14ac:dyDescent="0.25">
      <c r="A5786" s="47">
        <v>2013</v>
      </c>
      <c r="C5786" s="12" t="s">
        <v>846</v>
      </c>
      <c r="D5786" s="13">
        <v>664</v>
      </c>
      <c r="E5786" s="16">
        <v>1.99</v>
      </c>
    </row>
    <row r="5787" spans="1:5" x14ac:dyDescent="0.25">
      <c r="A5787" s="47">
        <v>2013</v>
      </c>
      <c r="C5787" s="12" t="s">
        <v>14</v>
      </c>
      <c r="D5787" s="13">
        <v>28961</v>
      </c>
      <c r="E5787" s="16">
        <v>1.75</v>
      </c>
    </row>
    <row r="5788" spans="1:5" x14ac:dyDescent="0.25">
      <c r="A5788" s="47">
        <v>2013</v>
      </c>
      <c r="C5788" s="12" t="s">
        <v>184</v>
      </c>
      <c r="D5788" s="13">
        <v>834</v>
      </c>
      <c r="E5788" s="16">
        <v>1.65</v>
      </c>
    </row>
    <row r="5789" spans="1:5" x14ac:dyDescent="0.25">
      <c r="A5789" s="47">
        <v>2013</v>
      </c>
      <c r="C5789" s="12" t="s">
        <v>896</v>
      </c>
      <c r="D5789" s="13">
        <v>1941</v>
      </c>
      <c r="E5789" s="16">
        <v>1.96</v>
      </c>
    </row>
    <row r="5790" spans="1:5" x14ac:dyDescent="0.25">
      <c r="A5790" s="47">
        <v>2013</v>
      </c>
      <c r="C5790" s="12" t="s">
        <v>366</v>
      </c>
      <c r="D5790" s="13">
        <v>1597</v>
      </c>
      <c r="E5790" s="16">
        <v>1.97</v>
      </c>
    </row>
    <row r="5791" spans="1:5" x14ac:dyDescent="0.25">
      <c r="A5791" s="47">
        <v>2013</v>
      </c>
      <c r="C5791" s="12" t="s">
        <v>212</v>
      </c>
      <c r="D5791" s="13">
        <v>1064</v>
      </c>
      <c r="E5791" s="16">
        <v>1.88</v>
      </c>
    </row>
    <row r="5792" spans="1:5" x14ac:dyDescent="0.25">
      <c r="A5792" s="47">
        <v>2013</v>
      </c>
      <c r="C5792" s="12" t="s">
        <v>897</v>
      </c>
      <c r="D5792" s="13">
        <v>1840</v>
      </c>
      <c r="E5792" s="16">
        <v>1.87</v>
      </c>
    </row>
    <row r="5793" spans="1:5" x14ac:dyDescent="0.25">
      <c r="A5793" s="47">
        <v>2013</v>
      </c>
      <c r="C5793" s="12" t="s">
        <v>390</v>
      </c>
      <c r="D5793" s="13">
        <v>835</v>
      </c>
      <c r="E5793" s="16">
        <v>1.95</v>
      </c>
    </row>
    <row r="5794" spans="1:5" x14ac:dyDescent="0.25">
      <c r="A5794" s="47">
        <v>2013</v>
      </c>
      <c r="C5794" s="12" t="s">
        <v>928</v>
      </c>
      <c r="D5794" s="13">
        <v>2214</v>
      </c>
      <c r="E5794" s="16">
        <v>2.0099999999999998</v>
      </c>
    </row>
    <row r="5795" spans="1:5" x14ac:dyDescent="0.25">
      <c r="A5795" s="47">
        <v>2013</v>
      </c>
      <c r="C5795" s="12" t="s">
        <v>36</v>
      </c>
      <c r="D5795" s="13">
        <v>2268</v>
      </c>
      <c r="E5795" s="16">
        <v>1.77</v>
      </c>
    </row>
    <row r="5796" spans="1:5" x14ac:dyDescent="0.25">
      <c r="A5796" s="47">
        <v>2013</v>
      </c>
      <c r="C5796" s="12" t="s">
        <v>266</v>
      </c>
      <c r="D5796" s="13">
        <v>676</v>
      </c>
      <c r="E5796" s="16">
        <v>2.0099999999999998</v>
      </c>
    </row>
    <row r="5797" spans="1:5" x14ac:dyDescent="0.25">
      <c r="A5797" s="47">
        <v>2013</v>
      </c>
      <c r="C5797" s="12" t="s">
        <v>805</v>
      </c>
      <c r="D5797" s="13">
        <v>86372</v>
      </c>
      <c r="E5797" s="16">
        <v>1.88</v>
      </c>
    </row>
    <row r="5798" spans="1:5" x14ac:dyDescent="0.25">
      <c r="A5798" s="47">
        <v>2013</v>
      </c>
      <c r="C5798" s="12" t="s">
        <v>200</v>
      </c>
      <c r="D5798" s="13">
        <v>952</v>
      </c>
      <c r="E5798" s="16">
        <v>1.78</v>
      </c>
    </row>
    <row r="5799" spans="1:5" x14ac:dyDescent="0.25">
      <c r="A5799" s="47">
        <v>2013</v>
      </c>
      <c r="C5799" s="12" t="s">
        <v>810</v>
      </c>
      <c r="D5799" s="13">
        <v>5521</v>
      </c>
      <c r="E5799" s="16">
        <v>1.84</v>
      </c>
    </row>
    <row r="5800" spans="1:5" x14ac:dyDescent="0.25">
      <c r="A5800" s="47">
        <v>2013</v>
      </c>
      <c r="C5800" s="12" t="s">
        <v>786</v>
      </c>
      <c r="D5800" s="13">
        <v>3232</v>
      </c>
      <c r="E5800" s="16">
        <v>2.0099999999999998</v>
      </c>
    </row>
    <row r="5801" spans="1:5" x14ac:dyDescent="0.25">
      <c r="A5801" s="47">
        <v>2013</v>
      </c>
      <c r="C5801" s="12" t="s">
        <v>776</v>
      </c>
      <c r="D5801" s="13">
        <v>8995</v>
      </c>
      <c r="E5801" s="16">
        <v>2.0299999999999998</v>
      </c>
    </row>
    <row r="5802" spans="1:5" x14ac:dyDescent="0.25">
      <c r="A5802" s="47">
        <v>2013</v>
      </c>
      <c r="C5802" s="12" t="s">
        <v>885</v>
      </c>
      <c r="D5802" s="13">
        <v>2796</v>
      </c>
      <c r="E5802" s="16">
        <v>1.7</v>
      </c>
    </row>
    <row r="5803" spans="1:5" x14ac:dyDescent="0.25">
      <c r="A5803" s="47">
        <v>2013</v>
      </c>
      <c r="C5803" s="12" t="s">
        <v>392</v>
      </c>
      <c r="D5803" s="13">
        <v>1840</v>
      </c>
      <c r="E5803" s="16">
        <v>1.6</v>
      </c>
    </row>
    <row r="5804" spans="1:5" x14ac:dyDescent="0.25">
      <c r="A5804" s="47">
        <v>2013</v>
      </c>
      <c r="C5804" s="12" t="s">
        <v>901</v>
      </c>
      <c r="D5804" s="13">
        <v>4298</v>
      </c>
      <c r="E5804" s="16">
        <v>1.71</v>
      </c>
    </row>
    <row r="5805" spans="1:5" x14ac:dyDescent="0.25">
      <c r="A5805" s="47">
        <v>2013</v>
      </c>
      <c r="C5805" s="12" t="s">
        <v>815</v>
      </c>
      <c r="D5805" s="13">
        <v>8818</v>
      </c>
      <c r="E5805" s="16">
        <v>1.9</v>
      </c>
    </row>
    <row r="5806" spans="1:5" x14ac:dyDescent="0.25">
      <c r="A5806" s="47">
        <v>2013</v>
      </c>
      <c r="C5806" s="12" t="s">
        <v>268</v>
      </c>
      <c r="D5806" s="13">
        <v>1582</v>
      </c>
      <c r="E5806" s="16">
        <v>2</v>
      </c>
    </row>
    <row r="5807" spans="1:5" x14ac:dyDescent="0.25">
      <c r="A5807" s="47">
        <v>2013</v>
      </c>
      <c r="C5807" s="12" t="s">
        <v>202</v>
      </c>
      <c r="D5807" s="13">
        <v>566</v>
      </c>
      <c r="E5807" s="16">
        <v>1.76</v>
      </c>
    </row>
    <row r="5808" spans="1:5" x14ac:dyDescent="0.25">
      <c r="A5808" s="47">
        <v>2013</v>
      </c>
      <c r="C5808" s="12" t="s">
        <v>875</v>
      </c>
      <c r="D5808" s="13">
        <v>3274</v>
      </c>
      <c r="E5808" s="16">
        <v>2.2000000000000002</v>
      </c>
    </row>
    <row r="5809" spans="1:5" x14ac:dyDescent="0.25">
      <c r="A5809" s="47">
        <v>2013</v>
      </c>
      <c r="C5809" s="12" t="s">
        <v>440</v>
      </c>
      <c r="D5809" s="13">
        <v>76925</v>
      </c>
      <c r="E5809" s="16">
        <v>1.93</v>
      </c>
    </row>
    <row r="5810" spans="1:5" x14ac:dyDescent="0.25">
      <c r="A5810" s="47">
        <v>2013</v>
      </c>
      <c r="C5810" s="12" t="s">
        <v>574</v>
      </c>
      <c r="D5810" s="13">
        <v>1919</v>
      </c>
      <c r="E5810" s="16">
        <v>1.48</v>
      </c>
    </row>
    <row r="5811" spans="1:5" x14ac:dyDescent="0.25">
      <c r="A5811" s="47">
        <v>2013</v>
      </c>
      <c r="C5811" s="12" t="s">
        <v>570</v>
      </c>
      <c r="D5811" s="13">
        <v>7867</v>
      </c>
      <c r="E5811" s="16">
        <v>1.77</v>
      </c>
    </row>
    <row r="5812" spans="1:5" x14ac:dyDescent="0.25">
      <c r="A5812" s="47">
        <v>2013</v>
      </c>
      <c r="C5812" s="40" t="s">
        <v>698</v>
      </c>
      <c r="D5812" s="13">
        <v>1136</v>
      </c>
      <c r="E5812" s="16">
        <v>1.81</v>
      </c>
    </row>
    <row r="5813" spans="1:5" x14ac:dyDescent="0.25">
      <c r="A5813" s="47">
        <v>2013</v>
      </c>
      <c r="C5813" s="12" t="s">
        <v>94</v>
      </c>
      <c r="D5813" s="13">
        <v>1278</v>
      </c>
      <c r="E5813" s="16">
        <v>2.1800000000000002</v>
      </c>
    </row>
    <row r="5814" spans="1:5" x14ac:dyDescent="0.25">
      <c r="A5814" s="47">
        <v>2013</v>
      </c>
      <c r="C5814" s="12" t="s">
        <v>910</v>
      </c>
      <c r="D5814" s="13">
        <v>3185</v>
      </c>
      <c r="E5814" s="16">
        <v>2.37</v>
      </c>
    </row>
    <row r="5815" spans="1:5" x14ac:dyDescent="0.25">
      <c r="A5815" s="47">
        <v>2013</v>
      </c>
      <c r="C5815" s="12" t="s">
        <v>929</v>
      </c>
      <c r="D5815" s="13">
        <v>3163</v>
      </c>
      <c r="E5815" s="16">
        <v>1.76</v>
      </c>
    </row>
    <row r="5816" spans="1:5" x14ac:dyDescent="0.25">
      <c r="A5816" s="47">
        <v>2013</v>
      </c>
      <c r="C5816" s="12" t="s">
        <v>930</v>
      </c>
      <c r="D5816" s="13">
        <v>1622</v>
      </c>
      <c r="E5816" s="16">
        <v>1.88</v>
      </c>
    </row>
    <row r="5817" spans="1:5" x14ac:dyDescent="0.25">
      <c r="A5817" s="47">
        <v>2013</v>
      </c>
      <c r="C5817" s="12" t="s">
        <v>918</v>
      </c>
      <c r="D5817" s="13">
        <v>2748</v>
      </c>
      <c r="E5817" s="16">
        <v>1.76</v>
      </c>
    </row>
    <row r="5818" spans="1:5" x14ac:dyDescent="0.25">
      <c r="A5818" s="47">
        <v>2013</v>
      </c>
      <c r="C5818" s="40" t="s">
        <v>694</v>
      </c>
      <c r="D5818" s="13">
        <v>1230</v>
      </c>
      <c r="E5818" s="16">
        <v>2.02</v>
      </c>
    </row>
    <row r="5819" spans="1:5" x14ac:dyDescent="0.25">
      <c r="A5819" s="47">
        <v>2013</v>
      </c>
      <c r="C5819" s="12" t="s">
        <v>936</v>
      </c>
      <c r="D5819" s="13">
        <v>1230</v>
      </c>
      <c r="E5819" s="16">
        <v>2.02</v>
      </c>
    </row>
    <row r="5820" spans="1:5" x14ac:dyDescent="0.25">
      <c r="A5820" s="47">
        <v>2013</v>
      </c>
      <c r="C5820" s="12" t="s">
        <v>96</v>
      </c>
      <c r="D5820" s="13">
        <v>1918</v>
      </c>
      <c r="E5820" s="16">
        <v>1.87</v>
      </c>
    </row>
    <row r="5821" spans="1:5" x14ac:dyDescent="0.25">
      <c r="A5821" s="47">
        <v>2013</v>
      </c>
      <c r="C5821" s="12" t="s">
        <v>848</v>
      </c>
      <c r="D5821" s="13">
        <v>396</v>
      </c>
      <c r="E5821" s="16">
        <v>1.93</v>
      </c>
    </row>
    <row r="5822" spans="1:5" x14ac:dyDescent="0.25">
      <c r="A5822" s="47">
        <v>2013</v>
      </c>
      <c r="C5822" s="12" t="s">
        <v>919</v>
      </c>
      <c r="D5822" s="13">
        <v>2617</v>
      </c>
      <c r="E5822" s="16">
        <v>1.89</v>
      </c>
    </row>
    <row r="5823" spans="1:5" x14ac:dyDescent="0.25">
      <c r="A5823" s="47">
        <v>2013</v>
      </c>
      <c r="C5823" s="12" t="s">
        <v>472</v>
      </c>
      <c r="D5823" s="13">
        <v>4591</v>
      </c>
      <c r="E5823" s="16">
        <v>1.97</v>
      </c>
    </row>
    <row r="5824" spans="1:5" x14ac:dyDescent="0.25">
      <c r="A5824" s="47">
        <v>2013</v>
      </c>
      <c r="C5824" s="12" t="s">
        <v>886</v>
      </c>
      <c r="D5824" s="13">
        <v>1555</v>
      </c>
      <c r="E5824" s="16">
        <v>1.98</v>
      </c>
    </row>
    <row r="5825" spans="1:5" x14ac:dyDescent="0.25">
      <c r="A5825" s="47">
        <v>2013</v>
      </c>
      <c r="C5825" s="12" t="s">
        <v>298</v>
      </c>
      <c r="D5825" s="13">
        <v>1068</v>
      </c>
      <c r="E5825" s="16">
        <v>1.91</v>
      </c>
    </row>
    <row r="5826" spans="1:5" x14ac:dyDescent="0.25">
      <c r="A5826" s="47">
        <v>2013</v>
      </c>
      <c r="C5826" s="12" t="s">
        <v>592</v>
      </c>
      <c r="D5826" s="13">
        <v>1805</v>
      </c>
      <c r="E5826" s="16">
        <v>1.97</v>
      </c>
    </row>
    <row r="5827" spans="1:5" x14ac:dyDescent="0.25">
      <c r="A5827" s="47">
        <v>2013</v>
      </c>
      <c r="C5827" s="40" t="s">
        <v>1095</v>
      </c>
      <c r="D5827" s="13">
        <v>2808</v>
      </c>
      <c r="E5827" s="16">
        <v>1.83</v>
      </c>
    </row>
    <row r="5828" spans="1:5" x14ac:dyDescent="0.25">
      <c r="A5828" s="47">
        <v>2013</v>
      </c>
      <c r="C5828" s="12" t="s">
        <v>98</v>
      </c>
      <c r="D5828" s="13">
        <v>427</v>
      </c>
      <c r="E5828" s="16">
        <v>1.56</v>
      </c>
    </row>
    <row r="5829" spans="1:5" x14ac:dyDescent="0.25">
      <c r="A5829" s="47">
        <v>2013</v>
      </c>
      <c r="C5829" s="12" t="s">
        <v>474</v>
      </c>
      <c r="D5829" s="13">
        <v>2805</v>
      </c>
      <c r="E5829" s="16">
        <v>1.8</v>
      </c>
    </row>
    <row r="5830" spans="1:5" x14ac:dyDescent="0.25">
      <c r="A5830" s="47">
        <v>2013</v>
      </c>
      <c r="C5830" s="12" t="s">
        <v>748</v>
      </c>
      <c r="D5830" s="13">
        <v>511</v>
      </c>
      <c r="E5830" s="16">
        <v>1.89</v>
      </c>
    </row>
    <row r="5831" spans="1:5" x14ac:dyDescent="0.25">
      <c r="A5831" s="47">
        <v>2013</v>
      </c>
      <c r="C5831" s="12" t="s">
        <v>70</v>
      </c>
      <c r="D5831" s="13">
        <v>3044</v>
      </c>
      <c r="E5831" s="16">
        <v>2.16</v>
      </c>
    </row>
    <row r="5832" spans="1:5" x14ac:dyDescent="0.25">
      <c r="A5832" s="47">
        <v>2013</v>
      </c>
      <c r="C5832" s="12" t="s">
        <v>352</v>
      </c>
      <c r="D5832" s="13">
        <v>707</v>
      </c>
      <c r="E5832" s="16">
        <v>1.64</v>
      </c>
    </row>
    <row r="5833" spans="1:5" x14ac:dyDescent="0.25">
      <c r="A5833" s="47">
        <v>2013</v>
      </c>
      <c r="C5833" s="12" t="s">
        <v>100</v>
      </c>
      <c r="D5833" s="13">
        <v>818</v>
      </c>
      <c r="E5833" s="16">
        <v>1.97</v>
      </c>
    </row>
    <row r="5834" spans="1:5" x14ac:dyDescent="0.25">
      <c r="A5834" s="47">
        <v>2013</v>
      </c>
      <c r="C5834" s="12" t="s">
        <v>516</v>
      </c>
      <c r="D5834" s="13">
        <v>714</v>
      </c>
      <c r="E5834" s="16">
        <v>1.94</v>
      </c>
    </row>
    <row r="5835" spans="1:5" x14ac:dyDescent="0.25">
      <c r="A5835" s="47">
        <v>2013</v>
      </c>
      <c r="C5835" s="12" t="s">
        <v>877</v>
      </c>
      <c r="D5835" s="13">
        <v>3120</v>
      </c>
      <c r="E5835" s="16">
        <v>1.99</v>
      </c>
    </row>
    <row r="5836" spans="1:5" x14ac:dyDescent="0.25">
      <c r="A5836" s="47">
        <v>2013</v>
      </c>
      <c r="C5836" s="12" t="s">
        <v>270</v>
      </c>
      <c r="D5836" s="13">
        <v>1243</v>
      </c>
      <c r="E5836" s="16">
        <v>2.02</v>
      </c>
    </row>
    <row r="5837" spans="1:5" x14ac:dyDescent="0.25">
      <c r="A5837" s="47">
        <v>2013</v>
      </c>
      <c r="C5837" s="12" t="s">
        <v>594</v>
      </c>
      <c r="D5837" s="13">
        <v>931</v>
      </c>
      <c r="E5837" s="16">
        <v>1.71</v>
      </c>
    </row>
    <row r="5838" spans="1:5" x14ac:dyDescent="0.25">
      <c r="A5838" s="47">
        <v>2013</v>
      </c>
      <c r="C5838" s="12" t="s">
        <v>234</v>
      </c>
      <c r="D5838" s="13">
        <v>1087</v>
      </c>
      <c r="E5838" s="16">
        <v>1.72</v>
      </c>
    </row>
    <row r="5839" spans="1:5" x14ac:dyDescent="0.25">
      <c r="A5839" s="47">
        <v>2013</v>
      </c>
      <c r="C5839" s="12" t="s">
        <v>538</v>
      </c>
      <c r="D5839" s="13">
        <v>1347</v>
      </c>
      <c r="E5839" s="16">
        <v>1.91</v>
      </c>
    </row>
    <row r="5840" spans="1:5" x14ac:dyDescent="0.25">
      <c r="A5840" s="47">
        <v>2013</v>
      </c>
      <c r="C5840" s="12" t="s">
        <v>902</v>
      </c>
      <c r="D5840" s="13">
        <v>339</v>
      </c>
      <c r="E5840" s="16">
        <v>2.04</v>
      </c>
    </row>
    <row r="5841" spans="1:5" x14ac:dyDescent="0.25">
      <c r="A5841" s="47">
        <v>2013</v>
      </c>
      <c r="C5841" s="12" t="s">
        <v>750</v>
      </c>
      <c r="D5841" s="13">
        <v>398</v>
      </c>
      <c r="E5841" s="16">
        <v>1.73</v>
      </c>
    </row>
    <row r="5842" spans="1:5" x14ac:dyDescent="0.25">
      <c r="A5842" s="47">
        <v>2013</v>
      </c>
      <c r="C5842" s="12" t="s">
        <v>72</v>
      </c>
      <c r="D5842" s="13">
        <v>3544</v>
      </c>
      <c r="E5842" s="16">
        <v>1.92</v>
      </c>
    </row>
    <row r="5843" spans="1:5" x14ac:dyDescent="0.25">
      <c r="A5843" s="47">
        <v>2013</v>
      </c>
      <c r="C5843" s="12" t="s">
        <v>880</v>
      </c>
      <c r="D5843" s="13">
        <v>4844</v>
      </c>
      <c r="E5843" s="16">
        <v>2.1800000000000002</v>
      </c>
    </row>
    <row r="5844" spans="1:5" x14ac:dyDescent="0.25">
      <c r="A5844" s="47">
        <v>2013</v>
      </c>
      <c r="C5844" s="12" t="s">
        <v>752</v>
      </c>
      <c r="D5844" s="13">
        <v>991</v>
      </c>
      <c r="E5844" s="16">
        <v>1.78</v>
      </c>
    </row>
    <row r="5845" spans="1:5" x14ac:dyDescent="0.25">
      <c r="A5845" s="47">
        <v>2013</v>
      </c>
      <c r="C5845" s="12" t="s">
        <v>763</v>
      </c>
      <c r="D5845" s="13">
        <v>1264</v>
      </c>
      <c r="E5845" s="16">
        <v>2.0499999999999998</v>
      </c>
    </row>
    <row r="5846" spans="1:5" x14ac:dyDescent="0.25">
      <c r="A5846" s="47">
        <v>2013</v>
      </c>
      <c r="C5846" s="12" t="s">
        <v>114</v>
      </c>
      <c r="D5846" s="13">
        <v>2844</v>
      </c>
      <c r="E5846" s="16">
        <v>1.9</v>
      </c>
    </row>
    <row r="5847" spans="1:5" x14ac:dyDescent="0.25">
      <c r="A5847" s="47">
        <v>2013</v>
      </c>
      <c r="C5847" s="12" t="s">
        <v>754</v>
      </c>
      <c r="D5847" s="13">
        <v>903</v>
      </c>
      <c r="E5847" s="16">
        <v>1.9</v>
      </c>
    </row>
    <row r="5848" spans="1:5" x14ac:dyDescent="0.25">
      <c r="A5848" s="47">
        <v>2013</v>
      </c>
      <c r="C5848" s="12" t="s">
        <v>558</v>
      </c>
      <c r="D5848" s="13">
        <v>1212</v>
      </c>
      <c r="E5848" s="16">
        <v>1.92</v>
      </c>
    </row>
    <row r="5849" spans="1:5" x14ac:dyDescent="0.25">
      <c r="A5849" s="47">
        <v>2013</v>
      </c>
      <c r="C5849" s="12" t="s">
        <v>142</v>
      </c>
      <c r="D5849" s="13">
        <v>6554</v>
      </c>
      <c r="E5849" s="16">
        <v>1.64</v>
      </c>
    </row>
    <row r="5850" spans="1:5" x14ac:dyDescent="0.25">
      <c r="A5850" s="47">
        <v>2013</v>
      </c>
      <c r="C5850" s="12" t="s">
        <v>833</v>
      </c>
      <c r="D5850" s="13">
        <v>1067</v>
      </c>
      <c r="E5850" s="16">
        <v>1.85</v>
      </c>
    </row>
    <row r="5851" spans="1:5" x14ac:dyDescent="0.25">
      <c r="A5851" s="47">
        <v>2013</v>
      </c>
      <c r="C5851" s="12" t="s">
        <v>904</v>
      </c>
      <c r="D5851" s="13">
        <v>2843</v>
      </c>
      <c r="E5851" s="16">
        <v>1.82</v>
      </c>
    </row>
    <row r="5852" spans="1:5" x14ac:dyDescent="0.25">
      <c r="A5852" s="47">
        <v>2013</v>
      </c>
      <c r="C5852" s="12" t="s">
        <v>920</v>
      </c>
      <c r="D5852" s="13">
        <v>2601</v>
      </c>
      <c r="E5852" s="16">
        <v>2.16</v>
      </c>
    </row>
    <row r="5853" spans="1:5" x14ac:dyDescent="0.25">
      <c r="A5853" s="47">
        <v>2013</v>
      </c>
      <c r="C5853" s="12" t="s">
        <v>286</v>
      </c>
      <c r="D5853" s="13">
        <v>2238</v>
      </c>
      <c r="E5853" s="16">
        <v>1.91</v>
      </c>
    </row>
    <row r="5854" spans="1:5" x14ac:dyDescent="0.25">
      <c r="A5854" s="47">
        <v>2013</v>
      </c>
      <c r="C5854" s="12" t="s">
        <v>646</v>
      </c>
      <c r="D5854" s="13">
        <v>5538</v>
      </c>
      <c r="E5854" s="16">
        <v>1.98</v>
      </c>
    </row>
    <row r="5855" spans="1:5" x14ac:dyDescent="0.25">
      <c r="A5855" s="47">
        <v>2013</v>
      </c>
      <c r="C5855" s="12" t="s">
        <v>800</v>
      </c>
      <c r="D5855" s="13">
        <v>724</v>
      </c>
      <c r="E5855" s="16">
        <v>1.92</v>
      </c>
    </row>
    <row r="5856" spans="1:5" x14ac:dyDescent="0.25">
      <c r="A5856" s="47">
        <v>2013</v>
      </c>
      <c r="C5856" s="12" t="s">
        <v>330</v>
      </c>
      <c r="D5856" s="13">
        <v>1804</v>
      </c>
      <c r="E5856" s="16">
        <v>1.99</v>
      </c>
    </row>
    <row r="5857" spans="1:5" x14ac:dyDescent="0.25">
      <c r="A5857" s="47">
        <v>2013</v>
      </c>
      <c r="C5857" s="12" t="s">
        <v>186</v>
      </c>
      <c r="D5857" s="13">
        <v>1111</v>
      </c>
      <c r="E5857" s="16">
        <v>1.89</v>
      </c>
    </row>
    <row r="5858" spans="1:5" x14ac:dyDescent="0.25">
      <c r="A5858" s="47">
        <v>2013</v>
      </c>
      <c r="C5858" s="12" t="s">
        <v>480</v>
      </c>
      <c r="D5858" s="13">
        <v>102190</v>
      </c>
      <c r="E5858" s="16">
        <v>1.86</v>
      </c>
    </row>
    <row r="5859" spans="1:5" x14ac:dyDescent="0.25">
      <c r="A5859" s="47">
        <v>2013</v>
      </c>
      <c r="C5859" s="12" t="s">
        <v>931</v>
      </c>
      <c r="D5859" s="13">
        <v>3029</v>
      </c>
      <c r="E5859" s="16">
        <v>1.84</v>
      </c>
    </row>
    <row r="5860" spans="1:5" x14ac:dyDescent="0.25">
      <c r="A5860" s="47">
        <v>2013</v>
      </c>
      <c r="C5860" s="12" t="s">
        <v>658</v>
      </c>
      <c r="D5860" s="13">
        <v>648</v>
      </c>
      <c r="E5860" s="16">
        <v>1.8</v>
      </c>
    </row>
    <row r="5861" spans="1:5" x14ac:dyDescent="0.25">
      <c r="A5861" s="47">
        <v>2013</v>
      </c>
      <c r="C5861" s="12" t="s">
        <v>214</v>
      </c>
      <c r="D5861" s="13">
        <v>917</v>
      </c>
      <c r="E5861" s="16">
        <v>1.91</v>
      </c>
    </row>
    <row r="5862" spans="1:5" x14ac:dyDescent="0.25">
      <c r="A5862" s="47">
        <v>2013</v>
      </c>
      <c r="C5862" s="12" t="s">
        <v>216</v>
      </c>
      <c r="D5862" s="13">
        <v>1371</v>
      </c>
      <c r="E5862" s="16">
        <v>1.86</v>
      </c>
    </row>
    <row r="5863" spans="1:5" x14ac:dyDescent="0.25">
      <c r="A5863" s="47">
        <v>2013</v>
      </c>
      <c r="C5863" s="12" t="s">
        <v>738</v>
      </c>
      <c r="D5863" s="13">
        <v>797</v>
      </c>
      <c r="E5863" s="16">
        <v>1.7</v>
      </c>
    </row>
    <row r="5864" spans="1:5" x14ac:dyDescent="0.25">
      <c r="A5864" s="47">
        <v>2013</v>
      </c>
      <c r="C5864" s="12" t="s">
        <v>394</v>
      </c>
      <c r="D5864" s="13">
        <v>1247</v>
      </c>
      <c r="E5864" s="16">
        <v>1.91</v>
      </c>
    </row>
    <row r="5865" spans="1:5" x14ac:dyDescent="0.25">
      <c r="A5865" s="47">
        <v>2013</v>
      </c>
      <c r="C5865" s="12" t="s">
        <v>788</v>
      </c>
      <c r="D5865" s="13">
        <v>832</v>
      </c>
      <c r="E5865" s="16">
        <v>1.83</v>
      </c>
    </row>
    <row r="5866" spans="1:5" x14ac:dyDescent="0.25">
      <c r="A5866" s="47">
        <v>2013</v>
      </c>
      <c r="C5866" s="12" t="s">
        <v>576</v>
      </c>
      <c r="D5866" s="13">
        <v>1548</v>
      </c>
      <c r="E5866" s="16">
        <v>2.0699999999999998</v>
      </c>
    </row>
    <row r="5867" spans="1:5" x14ac:dyDescent="0.25">
      <c r="A5867" s="47">
        <v>2013</v>
      </c>
      <c r="C5867" s="12" t="s">
        <v>102</v>
      </c>
      <c r="D5867" s="13">
        <v>1138</v>
      </c>
      <c r="E5867" s="16">
        <v>1.78</v>
      </c>
    </row>
    <row r="5868" spans="1:5" x14ac:dyDescent="0.25">
      <c r="A5868" s="47">
        <v>2013</v>
      </c>
      <c r="C5868" s="12" t="s">
        <v>767</v>
      </c>
      <c r="D5868" s="13">
        <v>1779</v>
      </c>
      <c r="E5868" s="16">
        <v>2.11</v>
      </c>
    </row>
    <row r="5869" spans="1:5" x14ac:dyDescent="0.25">
      <c r="A5869" s="47">
        <v>2013</v>
      </c>
      <c r="C5869" s="12" t="s">
        <v>256</v>
      </c>
      <c r="D5869" s="13">
        <v>942</v>
      </c>
      <c r="E5869" s="16">
        <v>1.74</v>
      </c>
    </row>
    <row r="5870" spans="1:5" x14ac:dyDescent="0.25">
      <c r="A5870" s="47">
        <v>2013</v>
      </c>
      <c r="C5870" s="12" t="s">
        <v>38</v>
      </c>
      <c r="D5870" s="13">
        <v>1629</v>
      </c>
      <c r="E5870" s="16">
        <v>1.78</v>
      </c>
    </row>
    <row r="5871" spans="1:5" x14ac:dyDescent="0.25">
      <c r="A5871" s="47">
        <v>2013</v>
      </c>
      <c r="C5871" s="12" t="s">
        <v>622</v>
      </c>
      <c r="D5871" s="13">
        <v>58710</v>
      </c>
      <c r="E5871" s="16">
        <v>1.87</v>
      </c>
    </row>
    <row r="5872" spans="1:5" x14ac:dyDescent="0.25">
      <c r="A5872" s="47">
        <v>2013</v>
      </c>
      <c r="C5872" s="12" t="s">
        <v>811</v>
      </c>
      <c r="D5872" s="13">
        <v>16154</v>
      </c>
      <c r="E5872" s="16">
        <v>1.78</v>
      </c>
    </row>
    <row r="5873" spans="1:5" x14ac:dyDescent="0.25">
      <c r="A5873" s="47">
        <v>2013</v>
      </c>
      <c r="C5873" s="12" t="s">
        <v>921</v>
      </c>
      <c r="D5873" s="13">
        <v>3272</v>
      </c>
      <c r="E5873" s="16">
        <v>1.66</v>
      </c>
    </row>
    <row r="5874" spans="1:5" x14ac:dyDescent="0.25">
      <c r="A5874" s="47">
        <v>2013</v>
      </c>
      <c r="C5874" s="12" t="s">
        <v>911</v>
      </c>
      <c r="D5874" s="13">
        <v>2233</v>
      </c>
      <c r="E5874" s="16">
        <v>2.0099999999999998</v>
      </c>
    </row>
    <row r="5875" spans="1:5" x14ac:dyDescent="0.25">
      <c r="A5875" s="47">
        <v>2013</v>
      </c>
      <c r="C5875" s="12" t="s">
        <v>432</v>
      </c>
      <c r="D5875" s="13">
        <v>4706</v>
      </c>
      <c r="E5875" s="16">
        <v>1.58</v>
      </c>
    </row>
    <row r="5876" spans="1:5" x14ac:dyDescent="0.25">
      <c r="A5876" s="47">
        <v>2013</v>
      </c>
      <c r="C5876" s="12" t="s">
        <v>596</v>
      </c>
      <c r="D5876" s="13">
        <v>1327</v>
      </c>
      <c r="E5876" s="16">
        <v>2.09</v>
      </c>
    </row>
    <row r="5877" spans="1:5" x14ac:dyDescent="0.25">
      <c r="A5877" s="47">
        <v>2013</v>
      </c>
      <c r="C5877" s="12" t="s">
        <v>372</v>
      </c>
      <c r="D5877" s="13">
        <v>1916</v>
      </c>
      <c r="E5877" s="16">
        <v>1.98</v>
      </c>
    </row>
    <row r="5878" spans="1:5" x14ac:dyDescent="0.25">
      <c r="A5878" s="47">
        <v>2013</v>
      </c>
      <c r="C5878" s="12" t="s">
        <v>824</v>
      </c>
      <c r="D5878" s="13">
        <v>1171</v>
      </c>
      <c r="E5878" s="16">
        <v>1.89</v>
      </c>
    </row>
    <row r="5879" spans="1:5" x14ac:dyDescent="0.25">
      <c r="A5879" s="47">
        <v>2013</v>
      </c>
      <c r="C5879" s="12" t="s">
        <v>116</v>
      </c>
      <c r="D5879" s="13">
        <v>2049</v>
      </c>
      <c r="E5879" s="16">
        <v>1.93</v>
      </c>
    </row>
    <row r="5880" spans="1:5" x14ac:dyDescent="0.25">
      <c r="A5880" s="47">
        <v>2013</v>
      </c>
      <c r="C5880" s="12" t="s">
        <v>258</v>
      </c>
      <c r="D5880" s="13">
        <v>1229</v>
      </c>
      <c r="E5880" s="16">
        <v>1.71</v>
      </c>
    </row>
    <row r="5881" spans="1:5" x14ac:dyDescent="0.25">
      <c r="A5881" s="47">
        <v>2013</v>
      </c>
      <c r="C5881" s="12" t="s">
        <v>816</v>
      </c>
      <c r="D5881" s="13">
        <v>8580</v>
      </c>
      <c r="E5881" s="16">
        <v>1.77</v>
      </c>
    </row>
    <row r="5882" spans="1:5" x14ac:dyDescent="0.25">
      <c r="A5882" s="47">
        <v>2013</v>
      </c>
      <c r="C5882" s="12" t="s">
        <v>260</v>
      </c>
      <c r="D5882" s="13">
        <v>810</v>
      </c>
      <c r="E5882" s="16">
        <v>1.7</v>
      </c>
    </row>
    <row r="5883" spans="1:5" x14ac:dyDescent="0.25">
      <c r="A5883" s="47">
        <v>2013</v>
      </c>
      <c r="C5883" s="12" t="s">
        <v>378</v>
      </c>
      <c r="D5883" s="13">
        <v>1149</v>
      </c>
      <c r="E5883" s="16">
        <v>1.93</v>
      </c>
    </row>
    <row r="5884" spans="1:5" x14ac:dyDescent="0.25">
      <c r="A5884" s="47">
        <v>2013</v>
      </c>
      <c r="C5884" s="12" t="s">
        <v>74</v>
      </c>
      <c r="D5884" s="13">
        <v>3437</v>
      </c>
      <c r="E5884" s="16">
        <v>2.0099999999999998</v>
      </c>
    </row>
    <row r="5885" spans="1:5" x14ac:dyDescent="0.25">
      <c r="A5885" s="47">
        <v>2013</v>
      </c>
      <c r="C5885" s="12" t="s">
        <v>887</v>
      </c>
      <c r="D5885" s="13">
        <v>2414</v>
      </c>
      <c r="E5885" s="16">
        <v>1.94</v>
      </c>
    </row>
    <row r="5886" spans="1:5" x14ac:dyDescent="0.25">
      <c r="A5886" s="47">
        <v>2013</v>
      </c>
      <c r="C5886" s="12" t="s">
        <v>905</v>
      </c>
      <c r="D5886" s="13">
        <v>3555</v>
      </c>
      <c r="E5886" s="16">
        <v>2.0499999999999998</v>
      </c>
    </row>
    <row r="5887" spans="1:5" x14ac:dyDescent="0.25">
      <c r="A5887" s="47">
        <v>2013</v>
      </c>
      <c r="C5887" s="12" t="s">
        <v>272</v>
      </c>
      <c r="D5887" s="13">
        <v>1068</v>
      </c>
      <c r="E5887" s="16">
        <v>1.84</v>
      </c>
    </row>
    <row r="5888" spans="1:5" x14ac:dyDescent="0.25">
      <c r="A5888" s="47">
        <v>2013</v>
      </c>
      <c r="C5888" s="12" t="s">
        <v>676</v>
      </c>
      <c r="D5888" s="13">
        <v>1080</v>
      </c>
      <c r="E5888" s="16">
        <v>1.93</v>
      </c>
    </row>
    <row r="5889" spans="1:5" x14ac:dyDescent="0.25">
      <c r="A5889" s="47">
        <v>2013</v>
      </c>
      <c r="C5889" s="12" t="s">
        <v>396</v>
      </c>
      <c r="D5889" s="13">
        <v>7792</v>
      </c>
      <c r="E5889" s="16">
        <v>1.91</v>
      </c>
    </row>
    <row r="5890" spans="1:5" x14ac:dyDescent="0.25">
      <c r="A5890" s="47">
        <v>2013</v>
      </c>
      <c r="C5890" s="12" t="s">
        <v>826</v>
      </c>
      <c r="D5890" s="13">
        <v>954</v>
      </c>
      <c r="E5890" s="16">
        <v>1.77</v>
      </c>
    </row>
    <row r="5891" spans="1:5" x14ac:dyDescent="0.25">
      <c r="A5891" s="47">
        <v>2013</v>
      </c>
      <c r="C5891" s="12" t="s">
        <v>40</v>
      </c>
      <c r="D5891" s="13">
        <v>3009</v>
      </c>
      <c r="E5891" s="16">
        <v>1.7</v>
      </c>
    </row>
    <row r="5892" spans="1:5" x14ac:dyDescent="0.25">
      <c r="A5892" s="47">
        <v>2013</v>
      </c>
      <c r="C5892" s="12" t="s">
        <v>582</v>
      </c>
      <c r="D5892" s="13">
        <v>13569</v>
      </c>
      <c r="E5892" s="16">
        <v>1.9</v>
      </c>
    </row>
    <row r="5893" spans="1:5" x14ac:dyDescent="0.25">
      <c r="A5893" s="47">
        <v>2013</v>
      </c>
      <c r="C5893" s="12" t="s">
        <v>598</v>
      </c>
      <c r="D5893" s="13">
        <v>945</v>
      </c>
      <c r="E5893" s="16">
        <v>1.92</v>
      </c>
    </row>
    <row r="5894" spans="1:5" x14ac:dyDescent="0.25">
      <c r="A5894" s="47">
        <v>2013</v>
      </c>
      <c r="C5894" s="12" t="s">
        <v>476</v>
      </c>
      <c r="D5894" s="13">
        <v>2629</v>
      </c>
      <c r="E5894" s="16">
        <v>1.85</v>
      </c>
    </row>
    <row r="5895" spans="1:5" x14ac:dyDescent="0.25">
      <c r="A5895" s="47">
        <v>2013</v>
      </c>
      <c r="C5895" s="12" t="s">
        <v>562</v>
      </c>
      <c r="D5895" s="13">
        <v>1683</v>
      </c>
      <c r="E5895" s="16">
        <v>2.04</v>
      </c>
    </row>
    <row r="5896" spans="1:5" x14ac:dyDescent="0.25">
      <c r="A5896" s="47">
        <v>2013</v>
      </c>
      <c r="C5896" s="40" t="s">
        <v>702</v>
      </c>
      <c r="D5896" s="13">
        <v>2488</v>
      </c>
      <c r="E5896" s="16">
        <v>1.62</v>
      </c>
    </row>
    <row r="5897" spans="1:5" x14ac:dyDescent="0.25">
      <c r="A5897" s="47">
        <v>2013</v>
      </c>
      <c r="C5897" s="12" t="s">
        <v>932</v>
      </c>
      <c r="D5897" s="13">
        <v>2911</v>
      </c>
      <c r="E5897" s="16">
        <v>1.99</v>
      </c>
    </row>
    <row r="5898" spans="1:5" x14ac:dyDescent="0.25">
      <c r="A5898" s="47">
        <v>2013</v>
      </c>
      <c r="C5898" s="12" t="s">
        <v>76</v>
      </c>
      <c r="D5898" s="13">
        <v>2918</v>
      </c>
      <c r="E5898" s="16">
        <v>2.04</v>
      </c>
    </row>
    <row r="5899" spans="1:5" x14ac:dyDescent="0.25">
      <c r="A5899" s="47">
        <v>2013</v>
      </c>
      <c r="C5899" s="12" t="s">
        <v>262</v>
      </c>
      <c r="D5899" s="13">
        <v>937</v>
      </c>
      <c r="E5899" s="16">
        <v>1.86</v>
      </c>
    </row>
    <row r="5900" spans="1:5" x14ac:dyDescent="0.25">
      <c r="A5900" s="47">
        <v>2013</v>
      </c>
      <c r="C5900" s="12" t="s">
        <v>600</v>
      </c>
      <c r="D5900" s="13">
        <v>892</v>
      </c>
      <c r="E5900" s="16">
        <v>1.88</v>
      </c>
    </row>
    <row r="5901" spans="1:5" x14ac:dyDescent="0.25">
      <c r="A5901" s="47">
        <v>2013</v>
      </c>
      <c r="C5901" s="12" t="s">
        <v>855</v>
      </c>
      <c r="D5901" s="13">
        <v>1164</v>
      </c>
      <c r="E5901" s="16">
        <v>1.83</v>
      </c>
    </row>
    <row r="5902" spans="1:5" x14ac:dyDescent="0.25">
      <c r="A5902" s="47">
        <v>2013</v>
      </c>
      <c r="C5902" s="12" t="s">
        <v>660</v>
      </c>
      <c r="D5902" s="13">
        <v>1206</v>
      </c>
      <c r="E5902" s="16">
        <v>2.02</v>
      </c>
    </row>
    <row r="5903" spans="1:5" x14ac:dyDescent="0.25">
      <c r="A5903" s="47">
        <v>2013</v>
      </c>
      <c r="C5903" s="12" t="s">
        <v>906</v>
      </c>
      <c r="D5903" s="13">
        <v>2191</v>
      </c>
      <c r="E5903" s="16">
        <v>2.06</v>
      </c>
    </row>
    <row r="5904" spans="1:5" x14ac:dyDescent="0.25">
      <c r="A5904" s="47">
        <v>2013</v>
      </c>
      <c r="C5904" s="12" t="s">
        <v>354</v>
      </c>
      <c r="D5904" s="13">
        <v>1341</v>
      </c>
      <c r="E5904" s="16">
        <v>2.11</v>
      </c>
    </row>
    <row r="5905" spans="1:5" x14ac:dyDescent="0.25">
      <c r="A5905" s="47">
        <v>2013</v>
      </c>
      <c r="C5905" s="12" t="s">
        <v>540</v>
      </c>
      <c r="D5905" s="13">
        <v>1240</v>
      </c>
      <c r="E5905" s="16">
        <v>1.97</v>
      </c>
    </row>
    <row r="5906" spans="1:5" x14ac:dyDescent="0.25">
      <c r="A5906" s="47">
        <v>2013</v>
      </c>
      <c r="C5906" s="12" t="s">
        <v>678</v>
      </c>
      <c r="D5906" s="13">
        <v>917</v>
      </c>
      <c r="E5906" s="16">
        <v>1.99</v>
      </c>
    </row>
    <row r="5907" spans="1:5" x14ac:dyDescent="0.25">
      <c r="A5907" s="47">
        <v>2013</v>
      </c>
      <c r="C5907" s="12" t="s">
        <v>564</v>
      </c>
      <c r="D5907" s="13">
        <v>1615</v>
      </c>
      <c r="E5907" s="16">
        <v>2.08</v>
      </c>
    </row>
    <row r="5908" spans="1:5" x14ac:dyDescent="0.25">
      <c r="A5908" s="47">
        <v>2013</v>
      </c>
      <c r="C5908" s="40" t="s">
        <v>1060</v>
      </c>
      <c r="D5908" s="13">
        <v>1368</v>
      </c>
      <c r="E5908" s="16">
        <v>1.94</v>
      </c>
    </row>
    <row r="5909" spans="1:5" x14ac:dyDescent="0.25">
      <c r="A5909" s="47">
        <v>2013</v>
      </c>
      <c r="C5909" s="12" t="s">
        <v>368</v>
      </c>
      <c r="D5909" s="13">
        <v>1027</v>
      </c>
      <c r="E5909" s="16">
        <v>1.83</v>
      </c>
    </row>
    <row r="5910" spans="1:5" x14ac:dyDescent="0.25">
      <c r="A5910" s="47">
        <v>2013</v>
      </c>
      <c r="C5910" s="12" t="s">
        <v>912</v>
      </c>
      <c r="D5910" s="13">
        <v>2326</v>
      </c>
      <c r="E5910" s="16">
        <v>2.04</v>
      </c>
    </row>
    <row r="5911" spans="1:5" x14ac:dyDescent="0.25">
      <c r="A5911" s="47">
        <v>2013</v>
      </c>
      <c r="C5911" s="12" t="s">
        <v>566</v>
      </c>
      <c r="D5911" s="13">
        <v>1403</v>
      </c>
      <c r="E5911" s="16">
        <v>2.0299999999999998</v>
      </c>
    </row>
    <row r="5912" spans="1:5" x14ac:dyDescent="0.25">
      <c r="A5912" s="47">
        <v>2013</v>
      </c>
      <c r="C5912" s="12" t="s">
        <v>933</v>
      </c>
      <c r="D5912" s="13">
        <v>1474</v>
      </c>
      <c r="E5912" s="16">
        <v>2.16</v>
      </c>
    </row>
    <row r="5913" spans="1:5" x14ac:dyDescent="0.25">
      <c r="A5913" s="47">
        <v>2013</v>
      </c>
      <c r="C5913" s="12" t="s">
        <v>720</v>
      </c>
      <c r="D5913" s="13">
        <v>1039</v>
      </c>
      <c r="E5913" s="16">
        <v>1.85</v>
      </c>
    </row>
    <row r="5914" spans="1:5" x14ac:dyDescent="0.25">
      <c r="A5914" s="47">
        <v>2013</v>
      </c>
      <c r="C5914" s="12" t="s">
        <v>662</v>
      </c>
      <c r="D5914" s="13">
        <v>630</v>
      </c>
      <c r="E5914" s="16">
        <v>2.06</v>
      </c>
    </row>
    <row r="5915" spans="1:5" x14ac:dyDescent="0.25">
      <c r="A5915" s="47">
        <v>2013</v>
      </c>
      <c r="C5915" s="12" t="s">
        <v>434</v>
      </c>
      <c r="D5915" s="13">
        <v>4608</v>
      </c>
      <c r="E5915" s="16">
        <v>1.5</v>
      </c>
    </row>
    <row r="5916" spans="1:5" x14ac:dyDescent="0.25">
      <c r="A5916" s="47">
        <v>2013</v>
      </c>
      <c r="C5916" s="12" t="s">
        <v>78</v>
      </c>
      <c r="D5916" s="13">
        <v>2817</v>
      </c>
      <c r="E5916" s="16">
        <v>1.92</v>
      </c>
    </row>
    <row r="5917" spans="1:5" x14ac:dyDescent="0.25">
      <c r="A5917" s="47">
        <v>2013</v>
      </c>
      <c r="C5917" s="12" t="s">
        <v>568</v>
      </c>
      <c r="D5917" s="13">
        <v>1254</v>
      </c>
      <c r="E5917" s="16">
        <v>1.89</v>
      </c>
    </row>
    <row r="5918" spans="1:5" x14ac:dyDescent="0.25">
      <c r="A5918" s="47">
        <v>2013</v>
      </c>
      <c r="C5918" s="12" t="s">
        <v>804</v>
      </c>
      <c r="D5918" s="13">
        <v>12609</v>
      </c>
      <c r="E5918" s="16">
        <v>1.67</v>
      </c>
    </row>
    <row r="5919" spans="1:5" ht="77.25" x14ac:dyDescent="0.25">
      <c r="A5919" s="47">
        <v>2013</v>
      </c>
      <c r="C5919" s="74" t="s">
        <v>769</v>
      </c>
      <c r="D5919" s="13">
        <v>248</v>
      </c>
      <c r="E5919" s="75" t="s">
        <v>874</v>
      </c>
    </row>
    <row r="5920" spans="1:5" x14ac:dyDescent="0.25">
      <c r="A5920" s="47">
        <v>2013</v>
      </c>
      <c r="C5920" s="12" t="s">
        <v>356</v>
      </c>
      <c r="D5920" s="13">
        <v>815</v>
      </c>
      <c r="E5920" s="16">
        <v>1.85</v>
      </c>
    </row>
    <row r="5921" spans="1:5" x14ac:dyDescent="0.25">
      <c r="A5921" s="47">
        <v>2013</v>
      </c>
      <c r="C5921" s="12" t="s">
        <v>578</v>
      </c>
      <c r="D5921" s="13">
        <v>1380</v>
      </c>
      <c r="E5921" s="16">
        <v>1.93</v>
      </c>
    </row>
    <row r="5922" spans="1:5" x14ac:dyDescent="0.25">
      <c r="A5922" s="47">
        <v>2013</v>
      </c>
      <c r="C5922" s="12" t="s">
        <v>154</v>
      </c>
      <c r="D5922" s="13">
        <v>4033</v>
      </c>
      <c r="E5922" s="16">
        <v>1.95</v>
      </c>
    </row>
    <row r="5923" spans="1:5" x14ac:dyDescent="0.25">
      <c r="A5923" s="47">
        <v>2013</v>
      </c>
      <c r="C5923" s="12" t="s">
        <v>680</v>
      </c>
      <c r="D5923" s="13">
        <v>33747</v>
      </c>
      <c r="E5923" s="16">
        <v>1.8</v>
      </c>
    </row>
    <row r="5924" spans="1:5" x14ac:dyDescent="0.25">
      <c r="A5924" s="47">
        <v>2013</v>
      </c>
      <c r="C5924" s="12" t="s">
        <v>680</v>
      </c>
      <c r="D5924" s="13">
        <v>33747</v>
      </c>
      <c r="E5924" s="16">
        <v>1.8</v>
      </c>
    </row>
    <row r="5925" spans="1:5" x14ac:dyDescent="0.25">
      <c r="A5925" s="47">
        <v>2013</v>
      </c>
      <c r="C5925" s="12" t="s">
        <v>680</v>
      </c>
      <c r="D5925" s="13">
        <v>33747</v>
      </c>
      <c r="E5925" s="16">
        <v>1.8</v>
      </c>
    </row>
    <row r="5926" spans="1:5" x14ac:dyDescent="0.25">
      <c r="A5926" s="47">
        <v>2013</v>
      </c>
      <c r="C5926" s="12" t="s">
        <v>288</v>
      </c>
      <c r="D5926" s="13">
        <v>3715</v>
      </c>
      <c r="E5926" s="16">
        <v>2.11</v>
      </c>
    </row>
    <row r="5927" spans="1:5" x14ac:dyDescent="0.25">
      <c r="A5927" s="47">
        <v>2013</v>
      </c>
      <c r="C5927" s="12" t="s">
        <v>478</v>
      </c>
      <c r="D5927" s="13">
        <v>4721</v>
      </c>
      <c r="E5927" s="16">
        <v>2.08</v>
      </c>
    </row>
    <row r="5928" spans="1:5" x14ac:dyDescent="0.25">
      <c r="A5928" s="47">
        <v>2013</v>
      </c>
      <c r="C5928" s="12" t="s">
        <v>436</v>
      </c>
      <c r="D5928" s="13">
        <v>5152</v>
      </c>
      <c r="E5928" s="16">
        <v>1.5</v>
      </c>
    </row>
    <row r="5929" spans="1:5" x14ac:dyDescent="0.25">
      <c r="A5929" s="47">
        <v>2013</v>
      </c>
      <c r="C5929" s="12" t="s">
        <v>893</v>
      </c>
      <c r="D5929" s="13">
        <v>2366</v>
      </c>
      <c r="E5929" s="16">
        <v>1.87</v>
      </c>
    </row>
    <row r="5930" spans="1:5" x14ac:dyDescent="0.25">
      <c r="A5930" s="47">
        <v>2013</v>
      </c>
      <c r="C5930" s="12" t="s">
        <v>274</v>
      </c>
      <c r="D5930" s="13">
        <v>1521</v>
      </c>
      <c r="E5930" s="16">
        <v>1.7</v>
      </c>
    </row>
    <row r="5931" spans="1:5" x14ac:dyDescent="0.25">
      <c r="A5931" s="47">
        <v>2013</v>
      </c>
      <c r="C5931" s="12" t="s">
        <v>264</v>
      </c>
      <c r="D5931" s="13">
        <v>6090</v>
      </c>
      <c r="E5931" s="16">
        <v>1.87</v>
      </c>
    </row>
    <row r="5932" spans="1:5" x14ac:dyDescent="0.25">
      <c r="A5932" s="47">
        <v>2013</v>
      </c>
      <c r="C5932" s="12" t="s">
        <v>370</v>
      </c>
      <c r="D5932" s="13">
        <v>1512</v>
      </c>
      <c r="E5932" s="16">
        <v>1.95</v>
      </c>
    </row>
    <row r="5933" spans="1:5" x14ac:dyDescent="0.25">
      <c r="A5933" s="47">
        <v>2013</v>
      </c>
      <c r="C5933" s="12" t="s">
        <v>828</v>
      </c>
      <c r="D5933" s="13">
        <v>1211</v>
      </c>
      <c r="E5933" s="16">
        <v>2.0299999999999998</v>
      </c>
    </row>
    <row r="5934" spans="1:5" x14ac:dyDescent="0.25">
      <c r="A5934" s="47">
        <v>2013</v>
      </c>
      <c r="C5934" s="12" t="s">
        <v>602</v>
      </c>
      <c r="D5934" s="13">
        <v>1240</v>
      </c>
      <c r="E5934" s="16">
        <v>1.92</v>
      </c>
    </row>
    <row r="5935" spans="1:5" x14ac:dyDescent="0.25">
      <c r="A5935" s="47">
        <v>2013</v>
      </c>
      <c r="C5935" s="12" t="s">
        <v>518</v>
      </c>
      <c r="D5935" s="13">
        <v>1304</v>
      </c>
      <c r="E5935" s="16">
        <v>1.86</v>
      </c>
    </row>
    <row r="5936" spans="1:5" x14ac:dyDescent="0.25">
      <c r="A5936" s="47">
        <v>2013</v>
      </c>
      <c r="C5936" s="12" t="s">
        <v>790</v>
      </c>
      <c r="D5936" s="13">
        <v>994</v>
      </c>
      <c r="E5936" s="16">
        <v>2.1800000000000002</v>
      </c>
    </row>
    <row r="5937" spans="1:5" x14ac:dyDescent="0.25">
      <c r="A5937" s="47">
        <v>2013</v>
      </c>
      <c r="C5937" s="12" t="s">
        <v>374</v>
      </c>
      <c r="D5937" s="13">
        <v>1344</v>
      </c>
      <c r="E5937" s="16">
        <v>1.68</v>
      </c>
    </row>
    <row r="5938" spans="1:5" x14ac:dyDescent="0.25">
      <c r="A5938" s="47">
        <v>2013</v>
      </c>
      <c r="C5938" s="12" t="s">
        <v>922</v>
      </c>
      <c r="D5938" s="13">
        <v>1744</v>
      </c>
      <c r="E5938" s="16">
        <v>1.94</v>
      </c>
    </row>
    <row r="5939" spans="1:5" x14ac:dyDescent="0.25">
      <c r="A5939" s="47">
        <v>2013</v>
      </c>
      <c r="C5939" s="12" t="s">
        <v>664</v>
      </c>
      <c r="D5939" s="13">
        <v>473</v>
      </c>
      <c r="E5939" s="16">
        <v>1.94</v>
      </c>
    </row>
    <row r="5940" spans="1:5" x14ac:dyDescent="0.25">
      <c r="A5940" s="47">
        <v>2013</v>
      </c>
      <c r="C5940" s="12" t="s">
        <v>850</v>
      </c>
      <c r="D5940" s="13">
        <v>781</v>
      </c>
      <c r="E5940" s="16">
        <v>1.89</v>
      </c>
    </row>
    <row r="5941" spans="1:5" x14ac:dyDescent="0.25">
      <c r="A5941" s="47">
        <v>2013</v>
      </c>
      <c r="C5941" s="12" t="s">
        <v>104</v>
      </c>
      <c r="D5941" s="13">
        <v>1142</v>
      </c>
      <c r="E5941" s="16">
        <v>1.9</v>
      </c>
    </row>
    <row r="5942" spans="1:5" x14ac:dyDescent="0.25">
      <c r="A5942" s="47">
        <v>2013</v>
      </c>
      <c r="C5942" s="12" t="s">
        <v>218</v>
      </c>
      <c r="D5942" s="13">
        <v>847</v>
      </c>
      <c r="E5942" s="16">
        <v>1.9</v>
      </c>
    </row>
    <row r="5943" spans="1:5" x14ac:dyDescent="0.25">
      <c r="A5943" s="47">
        <v>2013</v>
      </c>
      <c r="C5943" s="12" t="s">
        <v>236</v>
      </c>
      <c r="D5943" s="13">
        <v>71188</v>
      </c>
      <c r="E5943" s="16">
        <v>1.96</v>
      </c>
    </row>
    <row r="5944" spans="1:5" x14ac:dyDescent="0.25">
      <c r="A5944" s="47">
        <v>2013</v>
      </c>
      <c r="C5944" s="12" t="s">
        <v>817</v>
      </c>
      <c r="D5944" s="13">
        <v>40026</v>
      </c>
      <c r="E5944" s="16">
        <v>2.0299999999999998</v>
      </c>
    </row>
    <row r="5945" spans="1:5" x14ac:dyDescent="0.25">
      <c r="A5945" s="47">
        <v>2013</v>
      </c>
      <c r="C5945" s="12" t="s">
        <v>580</v>
      </c>
      <c r="D5945" s="13">
        <v>1243</v>
      </c>
      <c r="E5945" s="16">
        <v>2.02</v>
      </c>
    </row>
    <row r="5946" spans="1:5" x14ac:dyDescent="0.25">
      <c r="A5946" s="47">
        <v>2013</v>
      </c>
      <c r="C5946" s="12" t="s">
        <v>857</v>
      </c>
      <c r="D5946" s="13">
        <v>283</v>
      </c>
      <c r="E5946" s="16">
        <v>1.88</v>
      </c>
    </row>
    <row r="5947" spans="1:5" x14ac:dyDescent="0.25">
      <c r="A5947" s="47">
        <v>2013</v>
      </c>
      <c r="C5947" s="12" t="s">
        <v>606</v>
      </c>
      <c r="D5947" s="13">
        <v>8835</v>
      </c>
      <c r="E5947" s="16">
        <v>1.9</v>
      </c>
    </row>
    <row r="5948" spans="1:5" x14ac:dyDescent="0.25">
      <c r="A5948" s="47">
        <v>2013</v>
      </c>
      <c r="C5948" s="12" t="s">
        <v>812</v>
      </c>
      <c r="D5948" s="13">
        <v>30384</v>
      </c>
      <c r="E5948" s="16">
        <v>1.94</v>
      </c>
    </row>
    <row r="5949" spans="1:5" x14ac:dyDescent="0.25">
      <c r="A5949" s="47">
        <v>2013</v>
      </c>
      <c r="C5949" s="12" t="s">
        <v>438</v>
      </c>
      <c r="D5949" s="13">
        <v>2677</v>
      </c>
      <c r="E5949" s="16">
        <v>1.25</v>
      </c>
    </row>
    <row r="5950" spans="1:5" x14ac:dyDescent="0.25">
      <c r="A5950" s="47">
        <v>2013</v>
      </c>
      <c r="C5950" s="12" t="s">
        <v>852</v>
      </c>
      <c r="D5950" s="13">
        <v>664</v>
      </c>
      <c r="E5950" s="16">
        <v>2.0099999999999998</v>
      </c>
    </row>
    <row r="5951" spans="1:5" x14ac:dyDescent="0.25">
      <c r="A5951" s="47">
        <v>2013</v>
      </c>
      <c r="C5951" s="12" t="s">
        <v>80</v>
      </c>
      <c r="D5951" s="13">
        <v>3744</v>
      </c>
      <c r="E5951" s="16">
        <v>1.87</v>
      </c>
    </row>
    <row r="5952" spans="1:5" x14ac:dyDescent="0.25">
      <c r="A5952" s="47">
        <v>2013</v>
      </c>
      <c r="C5952" s="12" t="s">
        <v>934</v>
      </c>
      <c r="D5952" s="13">
        <v>5133</v>
      </c>
      <c r="E5952" s="16">
        <v>1.99</v>
      </c>
    </row>
    <row r="5953" spans="1:5" x14ac:dyDescent="0.25">
      <c r="A5953" s="47">
        <v>2013</v>
      </c>
      <c r="C5953" s="12" t="s">
        <v>542</v>
      </c>
      <c r="D5953" s="13">
        <v>1260</v>
      </c>
      <c r="E5953" s="16">
        <v>1.88</v>
      </c>
    </row>
    <row r="5954" spans="1:5" x14ac:dyDescent="0.25">
      <c r="A5954" s="47">
        <v>2013</v>
      </c>
      <c r="C5954" s="12" t="s">
        <v>923</v>
      </c>
      <c r="D5954" s="13">
        <v>1696</v>
      </c>
      <c r="E5954" s="16">
        <v>1.83</v>
      </c>
    </row>
    <row r="5955" spans="1:5" x14ac:dyDescent="0.25">
      <c r="A5955" s="47">
        <v>2013</v>
      </c>
      <c r="C5955" s="12" t="s">
        <v>118</v>
      </c>
      <c r="D5955" s="13">
        <v>3560</v>
      </c>
      <c r="E5955" s="16">
        <v>1.92</v>
      </c>
    </row>
    <row r="5956" spans="1:5" x14ac:dyDescent="0.25">
      <c r="A5956" s="47">
        <v>2013</v>
      </c>
      <c r="C5956" s="12" t="s">
        <v>604</v>
      </c>
      <c r="D5956" s="13">
        <v>1311</v>
      </c>
      <c r="E5956" s="16">
        <v>1.92</v>
      </c>
    </row>
    <row r="5957" spans="1:5" x14ac:dyDescent="0.25">
      <c r="A5957" s="47">
        <v>2013</v>
      </c>
      <c r="C5957" s="12" t="s">
        <v>924</v>
      </c>
      <c r="D5957" s="13">
        <v>1795</v>
      </c>
      <c r="E5957" s="16">
        <v>1.87</v>
      </c>
    </row>
    <row r="5958" spans="1:5" x14ac:dyDescent="0.25">
      <c r="A5958" s="47">
        <v>2013</v>
      </c>
      <c r="C5958" s="12" t="s">
        <v>290</v>
      </c>
      <c r="D5958" s="13">
        <v>3460</v>
      </c>
      <c r="E5958" s="16">
        <v>2.0099999999999998</v>
      </c>
    </row>
    <row r="5959" spans="1:5" x14ac:dyDescent="0.25">
      <c r="A5959" s="47">
        <v>2013</v>
      </c>
      <c r="C5959" s="12" t="s">
        <v>300</v>
      </c>
      <c r="D5959" s="13">
        <v>1349</v>
      </c>
      <c r="E5959" s="16">
        <v>1.86</v>
      </c>
    </row>
    <row r="5960" spans="1:5" x14ac:dyDescent="0.25">
      <c r="A5960" s="47">
        <v>2013</v>
      </c>
      <c r="C5960" s="12" t="s">
        <v>818</v>
      </c>
      <c r="D5960" s="13">
        <v>6070</v>
      </c>
      <c r="E5960" s="16">
        <v>1.88</v>
      </c>
    </row>
    <row r="5961" spans="1:5" x14ac:dyDescent="0.25">
      <c r="A5961" s="47">
        <v>2013</v>
      </c>
      <c r="C5961" s="12" t="s">
        <v>620</v>
      </c>
      <c r="D5961" s="13">
        <v>1119</v>
      </c>
      <c r="E5961" s="16">
        <v>1.77</v>
      </c>
    </row>
    <row r="5962" spans="1:5" x14ac:dyDescent="0.25">
      <c r="A5962" s="47">
        <v>2013</v>
      </c>
      <c r="C5962" s="40" t="s">
        <v>692</v>
      </c>
      <c r="D5962" s="13">
        <v>1615</v>
      </c>
      <c r="E5962" s="16">
        <v>1.93</v>
      </c>
    </row>
    <row r="5963" spans="1:5" x14ac:dyDescent="0.25">
      <c r="A5963" s="47">
        <v>2013</v>
      </c>
      <c r="C5963" s="12" t="s">
        <v>302</v>
      </c>
      <c r="D5963" s="13">
        <v>1092</v>
      </c>
      <c r="E5963" s="16">
        <v>1.88</v>
      </c>
    </row>
    <row r="5964" spans="1:5" x14ac:dyDescent="0.25">
      <c r="A5964" s="47">
        <v>2013</v>
      </c>
      <c r="C5964" s="12" t="s">
        <v>802</v>
      </c>
      <c r="D5964" s="13">
        <v>2166</v>
      </c>
      <c r="E5964" s="16">
        <v>1.95</v>
      </c>
    </row>
    <row r="5965" spans="1:5" x14ac:dyDescent="0.25">
      <c r="A5965" s="47">
        <v>2013</v>
      </c>
      <c r="C5965" s="12" t="s">
        <v>106</v>
      </c>
      <c r="D5965" s="13">
        <v>942</v>
      </c>
      <c r="E5965" s="16">
        <v>1.79</v>
      </c>
    </row>
    <row r="5966" spans="1:5" x14ac:dyDescent="0.25">
      <c r="A5966" s="47">
        <v>2013</v>
      </c>
      <c r="C5966" s="12" t="s">
        <v>304</v>
      </c>
      <c r="D5966" s="13">
        <v>1092</v>
      </c>
      <c r="E5966" s="16">
        <v>2.08</v>
      </c>
    </row>
    <row r="5967" spans="1:5" x14ac:dyDescent="0.25">
      <c r="A5967" s="47">
        <v>2013</v>
      </c>
      <c r="C5967" s="12" t="s">
        <v>898</v>
      </c>
      <c r="D5967" s="13">
        <v>2045</v>
      </c>
      <c r="E5967" s="16">
        <v>1.47</v>
      </c>
    </row>
    <row r="5968" spans="1:5" x14ac:dyDescent="0.25">
      <c r="A5968" s="47">
        <v>2013</v>
      </c>
      <c r="C5968" s="12" t="s">
        <v>120</v>
      </c>
      <c r="D5968" s="13">
        <v>64560</v>
      </c>
      <c r="E5968" s="16">
        <v>1.86</v>
      </c>
    </row>
    <row r="5969" spans="1:5" x14ac:dyDescent="0.25">
      <c r="A5969" s="47">
        <v>2014</v>
      </c>
      <c r="C5969" s="12" t="s">
        <v>728</v>
      </c>
      <c r="D5969" s="58">
        <v>902</v>
      </c>
      <c r="E5969" s="60">
        <v>1.86</v>
      </c>
    </row>
    <row r="5970" spans="1:5" x14ac:dyDescent="0.25">
      <c r="A5970" s="47">
        <v>2014</v>
      </c>
      <c r="C5970" s="12" t="s">
        <v>172</v>
      </c>
      <c r="D5970" s="58">
        <v>1248</v>
      </c>
      <c r="E5970" s="60">
        <v>1.78</v>
      </c>
    </row>
    <row r="5971" spans="1:5" x14ac:dyDescent="0.25">
      <c r="A5971" s="47">
        <v>2014</v>
      </c>
      <c r="C5971" s="12" t="s">
        <v>940</v>
      </c>
      <c r="D5971" s="58">
        <v>6563</v>
      </c>
      <c r="E5971" s="14">
        <v>1.84</v>
      </c>
    </row>
    <row r="5972" spans="1:5" x14ac:dyDescent="0.25">
      <c r="A5972" s="47">
        <v>2014</v>
      </c>
      <c r="C5972" s="12" t="s">
        <v>610</v>
      </c>
      <c r="D5972" s="58">
        <v>1463</v>
      </c>
      <c r="E5972" s="60">
        <v>1.9</v>
      </c>
    </row>
    <row r="5973" spans="1:5" x14ac:dyDescent="0.25">
      <c r="A5973" s="47">
        <v>2014</v>
      </c>
      <c r="C5973" s="12" t="s">
        <v>222</v>
      </c>
      <c r="D5973" s="58">
        <v>1449</v>
      </c>
      <c r="E5973" s="60">
        <v>1.92</v>
      </c>
    </row>
    <row r="5974" spans="1:5" x14ac:dyDescent="0.25">
      <c r="A5974" s="47">
        <v>2014</v>
      </c>
      <c r="C5974" s="12" t="s">
        <v>546</v>
      </c>
      <c r="D5974" s="58">
        <v>1474</v>
      </c>
      <c r="E5974" s="60">
        <v>2.02</v>
      </c>
    </row>
    <row r="5975" spans="1:5" x14ac:dyDescent="0.25">
      <c r="A5975" s="47">
        <v>2014</v>
      </c>
      <c r="C5975" s="12" t="s">
        <v>796</v>
      </c>
      <c r="D5975" s="58">
        <v>2207</v>
      </c>
      <c r="E5975" s="60">
        <v>1.94</v>
      </c>
    </row>
    <row r="5976" spans="1:5" x14ac:dyDescent="0.25">
      <c r="A5976" s="47">
        <v>2014</v>
      </c>
      <c r="C5976" s="12" t="s">
        <v>398</v>
      </c>
      <c r="D5976" s="58">
        <v>756</v>
      </c>
      <c r="E5976" s="60">
        <v>1.86</v>
      </c>
    </row>
    <row r="5977" spans="1:5" x14ac:dyDescent="0.25">
      <c r="A5977" s="47">
        <v>2014</v>
      </c>
      <c r="C5977" s="12" t="s">
        <v>442</v>
      </c>
      <c r="D5977" s="58">
        <v>3569</v>
      </c>
      <c r="E5977" s="60">
        <v>2.2799999999999998</v>
      </c>
    </row>
    <row r="5978" spans="1:5" x14ac:dyDescent="0.25">
      <c r="A5978" s="47">
        <v>2014</v>
      </c>
      <c r="C5978" s="12" t="s">
        <v>444</v>
      </c>
      <c r="D5978" s="58">
        <v>5244</v>
      </c>
      <c r="E5978" s="60">
        <v>1.75</v>
      </c>
    </row>
    <row r="5979" spans="1:5" x14ac:dyDescent="0.25">
      <c r="A5979" s="47">
        <v>2014</v>
      </c>
      <c r="C5979" s="12" t="s">
        <v>136</v>
      </c>
      <c r="D5979" s="58">
        <v>2789</v>
      </c>
      <c r="E5979" s="60">
        <v>1.91</v>
      </c>
    </row>
    <row r="5980" spans="1:5" x14ac:dyDescent="0.25">
      <c r="A5980" s="47">
        <v>2014</v>
      </c>
      <c r="C5980" s="12" t="s">
        <v>730</v>
      </c>
      <c r="D5980" s="58">
        <v>727</v>
      </c>
      <c r="E5980" s="60">
        <v>1.89</v>
      </c>
    </row>
    <row r="5981" spans="1:5" x14ac:dyDescent="0.25">
      <c r="A5981" s="47">
        <v>2014</v>
      </c>
      <c r="C5981" s="12" t="s">
        <v>334</v>
      </c>
      <c r="D5981" s="58">
        <v>2425</v>
      </c>
      <c r="E5981" s="60">
        <v>2.0499999999999998</v>
      </c>
    </row>
    <row r="5982" spans="1:5" x14ac:dyDescent="0.25">
      <c r="A5982" s="47">
        <v>2014</v>
      </c>
      <c r="C5982" s="12" t="s">
        <v>522</v>
      </c>
      <c r="D5982" s="58">
        <v>2111</v>
      </c>
      <c r="E5982" s="60">
        <v>1.89</v>
      </c>
    </row>
    <row r="5983" spans="1:5" x14ac:dyDescent="0.25">
      <c r="A5983" s="47">
        <v>2014</v>
      </c>
      <c r="C5983" s="12" t="s">
        <v>224</v>
      </c>
      <c r="D5983" s="58">
        <v>1189</v>
      </c>
      <c r="E5983" s="60">
        <v>1.95</v>
      </c>
    </row>
    <row r="5984" spans="1:5" x14ac:dyDescent="0.25">
      <c r="A5984" s="47">
        <v>2014</v>
      </c>
      <c r="C5984" s="12" t="s">
        <v>925</v>
      </c>
      <c r="D5984" s="13">
        <v>1702</v>
      </c>
      <c r="E5984" s="14">
        <v>1.59</v>
      </c>
    </row>
    <row r="5985" spans="1:5" x14ac:dyDescent="0.25">
      <c r="A5985" s="47">
        <v>2014</v>
      </c>
      <c r="C5985" s="12" t="s">
        <v>907</v>
      </c>
      <c r="D5985" s="13">
        <v>2150</v>
      </c>
      <c r="E5985" s="14">
        <v>2.0299999999999998</v>
      </c>
    </row>
    <row r="5986" spans="1:5" x14ac:dyDescent="0.25">
      <c r="A5986" s="47">
        <v>2014</v>
      </c>
      <c r="C5986" s="12" t="s">
        <v>935</v>
      </c>
      <c r="D5986" s="58">
        <v>7365</v>
      </c>
      <c r="E5986" s="14">
        <v>1.92</v>
      </c>
    </row>
    <row r="5987" spans="1:5" x14ac:dyDescent="0.25">
      <c r="A5987" s="47">
        <v>2014</v>
      </c>
      <c r="C5987" s="12" t="s">
        <v>446</v>
      </c>
      <c r="D5987" s="58">
        <v>3037</v>
      </c>
      <c r="E5987" s="60">
        <v>1.88</v>
      </c>
    </row>
    <row r="5988" spans="1:5" x14ac:dyDescent="0.25">
      <c r="A5988" s="47">
        <v>2014</v>
      </c>
      <c r="C5988" s="12" t="s">
        <v>278</v>
      </c>
      <c r="D5988" s="58">
        <v>16925</v>
      </c>
      <c r="E5988" s="60">
        <v>2.0099999999999998</v>
      </c>
    </row>
    <row r="5989" spans="1:5" x14ac:dyDescent="0.25">
      <c r="A5989" s="47">
        <v>2014</v>
      </c>
      <c r="C5989" s="12" t="s">
        <v>190</v>
      </c>
      <c r="D5989" s="58">
        <v>1062</v>
      </c>
      <c r="E5989" s="60">
        <v>1.86</v>
      </c>
    </row>
    <row r="5990" spans="1:5" x14ac:dyDescent="0.25">
      <c r="A5990" s="47">
        <v>2014</v>
      </c>
      <c r="C5990" s="12" t="s">
        <v>888</v>
      </c>
      <c r="D5990" s="13">
        <v>2212</v>
      </c>
      <c r="E5990" s="14">
        <v>2.25</v>
      </c>
    </row>
    <row r="5991" spans="1:5" x14ac:dyDescent="0.25">
      <c r="A5991" s="47">
        <v>2014</v>
      </c>
      <c r="C5991" s="12" t="s">
        <v>889</v>
      </c>
      <c r="D5991" s="13">
        <v>1819</v>
      </c>
      <c r="E5991" s="14">
        <v>2.17</v>
      </c>
    </row>
    <row r="5992" spans="1:5" x14ac:dyDescent="0.25">
      <c r="A5992" s="47">
        <v>2014</v>
      </c>
      <c r="C5992" s="40" t="s">
        <v>718</v>
      </c>
      <c r="D5992" s="58">
        <v>771</v>
      </c>
      <c r="E5992" s="60">
        <v>1.72</v>
      </c>
    </row>
    <row r="5993" spans="1:5" x14ac:dyDescent="0.25">
      <c r="A5993" s="47">
        <v>2014</v>
      </c>
      <c r="C5993" s="12" t="s">
        <v>174</v>
      </c>
      <c r="D5993" s="58">
        <v>822</v>
      </c>
      <c r="E5993" s="60">
        <v>1.81</v>
      </c>
    </row>
    <row r="5994" spans="1:5" x14ac:dyDescent="0.25">
      <c r="A5994" s="47">
        <v>2014</v>
      </c>
      <c r="C5994" s="12" t="s">
        <v>62</v>
      </c>
      <c r="D5994" s="58">
        <v>3758</v>
      </c>
      <c r="E5994" s="60">
        <v>2.08</v>
      </c>
    </row>
    <row r="5995" spans="1:5" x14ac:dyDescent="0.25">
      <c r="A5995" s="47">
        <v>2014</v>
      </c>
      <c r="C5995" s="12" t="s">
        <v>206</v>
      </c>
      <c r="D5995" s="58">
        <v>857</v>
      </c>
      <c r="E5995" s="60">
        <v>2.08</v>
      </c>
    </row>
    <row r="5996" spans="1:5" x14ac:dyDescent="0.25">
      <c r="A5996" s="47">
        <v>2014</v>
      </c>
      <c r="C5996" s="12" t="s">
        <v>926</v>
      </c>
      <c r="D5996" s="13">
        <v>2224</v>
      </c>
      <c r="E5996" s="14">
        <v>1.59</v>
      </c>
    </row>
    <row r="5997" spans="1:5" x14ac:dyDescent="0.25">
      <c r="A5997" s="47">
        <v>2014</v>
      </c>
      <c r="C5997" s="12" t="s">
        <v>913</v>
      </c>
      <c r="D5997" s="58">
        <v>1510</v>
      </c>
      <c r="E5997" s="60">
        <v>1.85</v>
      </c>
    </row>
    <row r="5998" spans="1:5" x14ac:dyDescent="0.25">
      <c r="A5998" s="47">
        <v>2014</v>
      </c>
      <c r="C5998" s="12" t="s">
        <v>146</v>
      </c>
      <c r="D5998" s="58">
        <v>8100</v>
      </c>
      <c r="E5998" s="60">
        <v>2.2400000000000002</v>
      </c>
    </row>
    <row r="5999" spans="1:5" x14ac:dyDescent="0.25">
      <c r="A5999" s="47">
        <v>2014</v>
      </c>
      <c r="C5999" s="12" t="s">
        <v>336</v>
      </c>
      <c r="D5999" s="58">
        <v>1644</v>
      </c>
      <c r="E5999" s="60">
        <v>1.86</v>
      </c>
    </row>
    <row r="6000" spans="1:5" x14ac:dyDescent="0.25">
      <c r="A6000" s="47">
        <v>2014</v>
      </c>
      <c r="C6000" s="12" t="s">
        <v>382</v>
      </c>
      <c r="D6000" s="58">
        <v>1432</v>
      </c>
      <c r="E6000" s="60">
        <v>2.02</v>
      </c>
    </row>
    <row r="6001" spans="1:5" x14ac:dyDescent="0.25">
      <c r="A6001" s="47">
        <v>2014</v>
      </c>
      <c r="C6001" s="12" t="s">
        <v>448</v>
      </c>
      <c r="D6001" s="58">
        <v>5078</v>
      </c>
      <c r="E6001" s="60">
        <v>1.91</v>
      </c>
    </row>
    <row r="6002" spans="1:5" x14ac:dyDescent="0.25">
      <c r="A6002" s="47">
        <v>2014</v>
      </c>
      <c r="C6002" s="12" t="s">
        <v>338</v>
      </c>
      <c r="D6002" s="58">
        <v>874</v>
      </c>
      <c r="E6002" s="60">
        <v>1.94</v>
      </c>
    </row>
    <row r="6003" spans="1:5" x14ac:dyDescent="0.25">
      <c r="A6003" s="47">
        <v>2014</v>
      </c>
      <c r="C6003" s="40" t="s">
        <v>706</v>
      </c>
      <c r="D6003" s="58">
        <v>1482</v>
      </c>
      <c r="E6003" s="60">
        <v>1.78</v>
      </c>
    </row>
    <row r="6004" spans="1:5" x14ac:dyDescent="0.25">
      <c r="A6004" s="47">
        <v>2014</v>
      </c>
      <c r="C6004" s="12" t="s">
        <v>914</v>
      </c>
      <c r="D6004" s="58">
        <v>2987</v>
      </c>
      <c r="E6004" s="60">
        <v>1.39</v>
      </c>
    </row>
    <row r="6005" spans="1:5" x14ac:dyDescent="0.25">
      <c r="A6005" s="47">
        <v>2014</v>
      </c>
      <c r="C6005" s="12" t="s">
        <v>927</v>
      </c>
      <c r="D6005" s="13">
        <v>6442</v>
      </c>
      <c r="E6005" s="14">
        <v>1.76</v>
      </c>
    </row>
    <row r="6006" spans="1:5" x14ac:dyDescent="0.25">
      <c r="A6006" s="47">
        <v>2014</v>
      </c>
      <c r="C6006" s="12" t="s">
        <v>384</v>
      </c>
      <c r="D6006" s="58">
        <v>1069</v>
      </c>
      <c r="E6006" s="60">
        <v>1.75</v>
      </c>
    </row>
    <row r="6007" spans="1:5" x14ac:dyDescent="0.25">
      <c r="A6007" s="47">
        <v>2014</v>
      </c>
      <c r="C6007" s="12" t="s">
        <v>450</v>
      </c>
      <c r="D6007" s="58">
        <v>4086</v>
      </c>
      <c r="E6007" s="60">
        <v>1.88</v>
      </c>
    </row>
    <row r="6008" spans="1:5" x14ac:dyDescent="0.25">
      <c r="A6008" s="47">
        <v>2014</v>
      </c>
      <c r="C6008" s="12" t="s">
        <v>294</v>
      </c>
      <c r="D6008" s="58">
        <v>908</v>
      </c>
      <c r="E6008" s="60">
        <v>1.88</v>
      </c>
    </row>
    <row r="6009" spans="1:5" x14ac:dyDescent="0.25">
      <c r="A6009" s="47">
        <v>2014</v>
      </c>
      <c r="C6009" s="12" t="s">
        <v>360</v>
      </c>
      <c r="D6009" s="58">
        <v>1223</v>
      </c>
      <c r="E6009" s="60">
        <v>1.93</v>
      </c>
    </row>
    <row r="6010" spans="1:5" x14ac:dyDescent="0.25">
      <c r="A6010" s="47">
        <v>2014</v>
      </c>
      <c r="C6010" s="12" t="s">
        <v>226</v>
      </c>
      <c r="D6010" s="58">
        <v>1206</v>
      </c>
      <c r="E6010" s="60">
        <v>1.76</v>
      </c>
    </row>
    <row r="6011" spans="1:5" x14ac:dyDescent="0.25">
      <c r="A6011" s="47">
        <v>2014</v>
      </c>
      <c r="C6011" s="12" t="s">
        <v>829</v>
      </c>
      <c r="D6011" s="13">
        <v>5989</v>
      </c>
      <c r="E6011" s="14">
        <v>1.93</v>
      </c>
    </row>
    <row r="6012" spans="1:5" x14ac:dyDescent="0.25">
      <c r="A6012" s="47">
        <v>2014</v>
      </c>
      <c r="C6012" s="12" t="s">
        <v>84</v>
      </c>
      <c r="D6012" s="58">
        <v>1122</v>
      </c>
      <c r="E6012" s="60">
        <v>1.98</v>
      </c>
    </row>
    <row r="6013" spans="1:5" x14ac:dyDescent="0.25">
      <c r="A6013" s="47">
        <v>2014</v>
      </c>
      <c r="C6013" s="12" t="s">
        <v>64</v>
      </c>
      <c r="D6013" s="58">
        <v>2329</v>
      </c>
      <c r="E6013" s="60">
        <v>1.98</v>
      </c>
    </row>
    <row r="6014" spans="1:5" x14ac:dyDescent="0.25">
      <c r="A6014" s="47">
        <v>2014</v>
      </c>
      <c r="C6014" s="40" t="s">
        <v>716</v>
      </c>
      <c r="D6014" s="58">
        <v>2126</v>
      </c>
      <c r="E6014" s="60">
        <v>1.85</v>
      </c>
    </row>
    <row r="6015" spans="1:5" x14ac:dyDescent="0.25">
      <c r="A6015" s="47">
        <v>2014</v>
      </c>
      <c r="C6015" s="12" t="s">
        <v>148</v>
      </c>
      <c r="D6015" s="58">
        <v>2533</v>
      </c>
      <c r="E6015" s="60">
        <v>2.0299999999999998</v>
      </c>
    </row>
    <row r="6016" spans="1:5" x14ac:dyDescent="0.25">
      <c r="A6016" s="47">
        <v>2014</v>
      </c>
      <c r="C6016" s="12" t="s">
        <v>322</v>
      </c>
      <c r="D6016" s="58">
        <v>1421</v>
      </c>
      <c r="E6016" s="60">
        <v>1.4</v>
      </c>
    </row>
    <row r="6017" spans="1:5" x14ac:dyDescent="0.25">
      <c r="A6017" s="47">
        <v>2014</v>
      </c>
      <c r="C6017" s="12" t="s">
        <v>819</v>
      </c>
      <c r="D6017" s="13">
        <v>7269</v>
      </c>
      <c r="E6017" s="14">
        <v>1.76</v>
      </c>
    </row>
    <row r="6018" spans="1:5" x14ac:dyDescent="0.25">
      <c r="A6018" s="47">
        <v>2014</v>
      </c>
      <c r="C6018" s="12" t="s">
        <v>412</v>
      </c>
      <c r="D6018" s="58">
        <v>2700</v>
      </c>
      <c r="E6018" s="60">
        <v>1.24</v>
      </c>
    </row>
    <row r="6019" spans="1:5" x14ac:dyDescent="0.25">
      <c r="A6019" s="47">
        <v>2014</v>
      </c>
      <c r="C6019" s="12" t="s">
        <v>248</v>
      </c>
      <c r="D6019" s="58">
        <v>1104</v>
      </c>
      <c r="E6019" s="60">
        <v>1.8</v>
      </c>
    </row>
    <row r="6020" spans="1:5" x14ac:dyDescent="0.25">
      <c r="A6020" s="47">
        <v>2014</v>
      </c>
      <c r="C6020" s="12" t="s">
        <v>548</v>
      </c>
      <c r="D6020" s="58">
        <v>1366</v>
      </c>
      <c r="E6020" s="60">
        <v>1.49</v>
      </c>
    </row>
    <row r="6021" spans="1:5" x14ac:dyDescent="0.25">
      <c r="A6021" s="47">
        <v>2014</v>
      </c>
      <c r="C6021" s="40" t="s">
        <v>710</v>
      </c>
      <c r="D6021" s="58">
        <v>4606</v>
      </c>
      <c r="E6021" s="60">
        <v>1.66</v>
      </c>
    </row>
    <row r="6022" spans="1:5" x14ac:dyDescent="0.25">
      <c r="A6022" s="47">
        <v>2014</v>
      </c>
      <c r="C6022" s="12" t="s">
        <v>941</v>
      </c>
      <c r="D6022" s="58">
        <v>5871</v>
      </c>
      <c r="E6022" s="14">
        <v>1.68</v>
      </c>
    </row>
    <row r="6023" spans="1:5" x14ac:dyDescent="0.25">
      <c r="A6023" s="47">
        <v>2014</v>
      </c>
      <c r="C6023" s="12" t="s">
        <v>732</v>
      </c>
      <c r="D6023" s="58">
        <v>1261</v>
      </c>
      <c r="E6023" s="60">
        <v>1.94</v>
      </c>
    </row>
    <row r="6024" spans="1:5" x14ac:dyDescent="0.25">
      <c r="A6024" s="47">
        <v>2014</v>
      </c>
      <c r="C6024" s="40" t="s">
        <v>700</v>
      </c>
      <c r="D6024" s="58">
        <v>1809</v>
      </c>
      <c r="E6024" s="60">
        <v>1.79</v>
      </c>
    </row>
    <row r="6025" spans="1:5" x14ac:dyDescent="0.25">
      <c r="A6025" s="47">
        <v>2014</v>
      </c>
      <c r="C6025" s="12" t="s">
        <v>340</v>
      </c>
      <c r="D6025" s="58">
        <v>861</v>
      </c>
      <c r="E6025" s="60">
        <v>1.88</v>
      </c>
    </row>
    <row r="6026" spans="1:5" x14ac:dyDescent="0.25">
      <c r="A6026" s="47">
        <v>2014</v>
      </c>
      <c r="C6026" s="12" t="s">
        <v>908</v>
      </c>
      <c r="D6026" s="13">
        <v>3246</v>
      </c>
      <c r="E6026" s="14">
        <v>1.92</v>
      </c>
    </row>
    <row r="6027" spans="1:5" x14ac:dyDescent="0.25">
      <c r="A6027" s="47">
        <v>2014</v>
      </c>
      <c r="C6027" s="40" t="s">
        <v>696</v>
      </c>
      <c r="D6027" s="58">
        <v>601</v>
      </c>
      <c r="E6027" s="60">
        <v>1.64</v>
      </c>
    </row>
    <row r="6028" spans="1:5" x14ac:dyDescent="0.25">
      <c r="A6028" s="47">
        <v>2014</v>
      </c>
      <c r="C6028" s="12" t="s">
        <v>192</v>
      </c>
      <c r="D6028" s="58">
        <v>1766</v>
      </c>
      <c r="E6028" s="60">
        <v>1.59</v>
      </c>
    </row>
    <row r="6029" spans="1:5" x14ac:dyDescent="0.25">
      <c r="A6029" s="47">
        <v>2014</v>
      </c>
      <c r="C6029" s="12" t="s">
        <v>342</v>
      </c>
      <c r="D6029" s="58">
        <v>1957</v>
      </c>
      <c r="E6029" s="60">
        <v>1.8</v>
      </c>
    </row>
    <row r="6030" spans="1:5" x14ac:dyDescent="0.25">
      <c r="A6030" s="47">
        <v>2014</v>
      </c>
      <c r="C6030" s="12" t="s">
        <v>668</v>
      </c>
      <c r="D6030" s="58">
        <v>1435</v>
      </c>
      <c r="E6030" s="60">
        <v>1.78</v>
      </c>
    </row>
    <row r="6031" spans="1:5" x14ac:dyDescent="0.25">
      <c r="A6031" s="47">
        <v>2014</v>
      </c>
      <c r="C6031" s="12" t="s">
        <v>572</v>
      </c>
      <c r="D6031" s="58">
        <v>1817</v>
      </c>
      <c r="E6031" s="60">
        <v>2.0099999999999998</v>
      </c>
    </row>
    <row r="6032" spans="1:5" x14ac:dyDescent="0.25">
      <c r="A6032" s="47">
        <v>2014</v>
      </c>
      <c r="C6032" s="12" t="s">
        <v>890</v>
      </c>
      <c r="D6032" s="13">
        <v>3749</v>
      </c>
      <c r="E6032" s="14">
        <v>1.88</v>
      </c>
    </row>
    <row r="6033" spans="1:5" x14ac:dyDescent="0.25">
      <c r="A6033" s="47">
        <v>2014</v>
      </c>
      <c r="C6033" s="12" t="s">
        <v>891</v>
      </c>
      <c r="D6033" s="13">
        <v>3527</v>
      </c>
      <c r="E6033" s="14">
        <v>1.82</v>
      </c>
    </row>
    <row r="6034" spans="1:5" x14ac:dyDescent="0.25">
      <c r="A6034" s="47">
        <v>2014</v>
      </c>
      <c r="C6034" s="12" t="s">
        <v>176</v>
      </c>
      <c r="D6034" s="58">
        <v>1144</v>
      </c>
      <c r="E6034" s="60">
        <v>1.85</v>
      </c>
    </row>
    <row r="6035" spans="1:5" x14ac:dyDescent="0.25">
      <c r="A6035" s="47">
        <v>2014</v>
      </c>
      <c r="C6035" s="12" t="s">
        <v>612</v>
      </c>
      <c r="D6035" s="58">
        <v>1060</v>
      </c>
      <c r="E6035" s="60">
        <v>1.93</v>
      </c>
    </row>
    <row r="6036" spans="1:5" x14ac:dyDescent="0.25">
      <c r="A6036" s="47">
        <v>2014</v>
      </c>
      <c r="C6036" s="12" t="s">
        <v>798</v>
      </c>
      <c r="D6036" s="58">
        <v>916</v>
      </c>
      <c r="E6036" s="60">
        <v>1.98</v>
      </c>
    </row>
    <row r="6037" spans="1:5" x14ac:dyDescent="0.25">
      <c r="A6037" s="47">
        <v>2014</v>
      </c>
      <c r="C6037" s="12" t="s">
        <v>86</v>
      </c>
      <c r="D6037" s="58">
        <v>1231</v>
      </c>
      <c r="E6037" s="60">
        <v>1.88</v>
      </c>
    </row>
    <row r="6038" spans="1:5" x14ac:dyDescent="0.25">
      <c r="A6038" s="47">
        <v>2014</v>
      </c>
      <c r="C6038" s="12" t="s">
        <v>842</v>
      </c>
      <c r="D6038" s="58">
        <v>378</v>
      </c>
      <c r="E6038" s="60">
        <v>1.8</v>
      </c>
    </row>
    <row r="6039" spans="1:5" x14ac:dyDescent="0.25">
      <c r="A6039" s="47">
        <v>2014</v>
      </c>
      <c r="C6039" s="12" t="s">
        <v>414</v>
      </c>
      <c r="D6039" s="58">
        <v>61</v>
      </c>
      <c r="E6039" s="60">
        <v>0.96</v>
      </c>
    </row>
    <row r="6040" spans="1:5" x14ac:dyDescent="0.25">
      <c r="A6040" s="47">
        <v>2014</v>
      </c>
      <c r="C6040" s="12" t="s">
        <v>344</v>
      </c>
      <c r="D6040" s="58">
        <v>2229</v>
      </c>
      <c r="E6040" s="60">
        <v>1.81</v>
      </c>
    </row>
    <row r="6041" spans="1:5" x14ac:dyDescent="0.25">
      <c r="A6041" s="47">
        <v>2014</v>
      </c>
      <c r="C6041" s="40" t="s">
        <v>686</v>
      </c>
      <c r="D6041" s="58">
        <v>1106</v>
      </c>
      <c r="E6041" s="60">
        <v>1.96</v>
      </c>
    </row>
    <row r="6042" spans="1:5" x14ac:dyDescent="0.25">
      <c r="A6042" s="47">
        <v>2014</v>
      </c>
      <c r="C6042" s="12" t="s">
        <v>734</v>
      </c>
      <c r="D6042" s="58">
        <v>677</v>
      </c>
      <c r="E6042" s="60">
        <v>1.8</v>
      </c>
    </row>
    <row r="6043" spans="1:5" x14ac:dyDescent="0.25">
      <c r="A6043" s="47">
        <v>2014</v>
      </c>
      <c r="C6043" s="12" t="s">
        <v>778</v>
      </c>
      <c r="D6043" s="58">
        <v>913</v>
      </c>
      <c r="E6043" s="60">
        <v>1.98</v>
      </c>
    </row>
    <row r="6044" spans="1:5" x14ac:dyDescent="0.25">
      <c r="A6044" s="47">
        <v>2014</v>
      </c>
      <c r="C6044" s="12" t="s">
        <v>1092</v>
      </c>
      <c r="D6044" s="13">
        <v>5447</v>
      </c>
      <c r="E6044" s="14">
        <v>1.92</v>
      </c>
    </row>
    <row r="6045" spans="1:5" x14ac:dyDescent="0.25">
      <c r="A6045" s="47">
        <v>2014</v>
      </c>
      <c r="C6045" s="12" t="s">
        <v>670</v>
      </c>
      <c r="D6045" s="58">
        <v>681</v>
      </c>
      <c r="E6045" s="60">
        <v>1.73</v>
      </c>
    </row>
    <row r="6046" spans="1:5" ht="15" x14ac:dyDescent="0.25">
      <c r="A6046" s="47">
        <v>2014</v>
      </c>
      <c r="C6046" s="12" t="s">
        <v>1105</v>
      </c>
      <c r="D6046" s="13">
        <v>5361</v>
      </c>
      <c r="E6046" s="14">
        <v>1.71</v>
      </c>
    </row>
    <row r="6047" spans="1:5" x14ac:dyDescent="0.25">
      <c r="A6047" s="47">
        <v>2014</v>
      </c>
      <c r="C6047" s="12" t="s">
        <v>280</v>
      </c>
      <c r="D6047" s="58">
        <v>4572</v>
      </c>
      <c r="E6047" s="60">
        <v>1.78</v>
      </c>
    </row>
    <row r="6048" spans="1:5" x14ac:dyDescent="0.25">
      <c r="A6048" s="47">
        <v>2014</v>
      </c>
      <c r="C6048" s="12" t="s">
        <v>742</v>
      </c>
      <c r="D6048" s="58">
        <v>441</v>
      </c>
      <c r="E6048" s="60">
        <v>1.78</v>
      </c>
    </row>
    <row r="6049" spans="1:5" x14ac:dyDescent="0.25">
      <c r="A6049" s="47">
        <v>2014</v>
      </c>
      <c r="C6049" s="12" t="s">
        <v>614</v>
      </c>
      <c r="D6049" s="58">
        <v>1618</v>
      </c>
      <c r="E6049" s="60">
        <v>1.92</v>
      </c>
    </row>
    <row r="6050" spans="1:5" x14ac:dyDescent="0.25">
      <c r="A6050" s="47">
        <v>2014</v>
      </c>
      <c r="C6050" s="12" t="s">
        <v>452</v>
      </c>
      <c r="D6050" s="58">
        <v>5645</v>
      </c>
      <c r="E6050" s="60">
        <v>2.0099999999999998</v>
      </c>
    </row>
    <row r="6051" spans="1:5" x14ac:dyDescent="0.25">
      <c r="A6051" s="47">
        <v>2014</v>
      </c>
      <c r="C6051" s="12" t="s">
        <v>806</v>
      </c>
      <c r="D6051" s="13">
        <v>4760</v>
      </c>
      <c r="E6051" s="14">
        <v>1.83</v>
      </c>
    </row>
    <row r="6052" spans="1:5" x14ac:dyDescent="0.25">
      <c r="A6052" s="47">
        <v>2014</v>
      </c>
      <c r="C6052" s="12" t="s">
        <v>939</v>
      </c>
      <c r="D6052" s="58">
        <v>3465</v>
      </c>
      <c r="E6052" s="14">
        <v>1.79</v>
      </c>
    </row>
    <row r="6053" spans="1:5" x14ac:dyDescent="0.25">
      <c r="A6053" s="47">
        <v>2014</v>
      </c>
      <c r="C6053" s="12" t="s">
        <v>362</v>
      </c>
      <c r="D6053" s="58">
        <v>1901</v>
      </c>
      <c r="E6053" s="60">
        <v>1.95</v>
      </c>
    </row>
    <row r="6054" spans="1:5" x14ac:dyDescent="0.25">
      <c r="A6054" s="47">
        <v>2014</v>
      </c>
      <c r="C6054" s="12" t="s">
        <v>882</v>
      </c>
      <c r="D6054" s="13">
        <v>1226</v>
      </c>
      <c r="E6054" s="14">
        <v>1.92</v>
      </c>
    </row>
    <row r="6055" spans="1:5" x14ac:dyDescent="0.25">
      <c r="A6055" s="47">
        <v>2014</v>
      </c>
      <c r="C6055" s="12" t="s">
        <v>550</v>
      </c>
      <c r="D6055" s="58">
        <v>1494</v>
      </c>
      <c r="E6055" s="60">
        <v>2.02</v>
      </c>
    </row>
    <row r="6056" spans="1:5" x14ac:dyDescent="0.25">
      <c r="A6056" s="47">
        <v>2014</v>
      </c>
      <c r="C6056" s="12" t="s">
        <v>780</v>
      </c>
      <c r="D6056" s="58">
        <v>706</v>
      </c>
      <c r="E6056" s="60">
        <v>1.79</v>
      </c>
    </row>
    <row r="6057" spans="1:5" x14ac:dyDescent="0.25">
      <c r="A6057" s="47">
        <v>2014</v>
      </c>
      <c r="C6057" s="40" t="s">
        <v>688</v>
      </c>
      <c r="D6057" s="58">
        <v>1111</v>
      </c>
      <c r="E6057" s="60">
        <v>2.25</v>
      </c>
    </row>
    <row r="6058" spans="1:5" x14ac:dyDescent="0.25">
      <c r="A6058" s="47">
        <v>2014</v>
      </c>
      <c r="C6058" s="12" t="s">
        <v>899</v>
      </c>
      <c r="D6058" s="13">
        <v>3512</v>
      </c>
      <c r="E6058" s="14">
        <v>1.99</v>
      </c>
    </row>
    <row r="6059" spans="1:5" x14ac:dyDescent="0.25">
      <c r="A6059" s="47">
        <v>2014</v>
      </c>
      <c r="C6059" s="12" t="s">
        <v>813</v>
      </c>
      <c r="D6059" s="13">
        <v>7866</v>
      </c>
      <c r="E6059" s="14">
        <v>1.8</v>
      </c>
    </row>
    <row r="6060" spans="1:5" x14ac:dyDescent="0.25">
      <c r="A6060" s="47">
        <v>2014</v>
      </c>
      <c r="C6060" s="12" t="s">
        <v>178</v>
      </c>
      <c r="D6060" s="58">
        <v>525</v>
      </c>
      <c r="E6060" s="60">
        <v>1.77</v>
      </c>
    </row>
    <row r="6061" spans="1:5" x14ac:dyDescent="0.25">
      <c r="A6061" s="47">
        <v>2014</v>
      </c>
      <c r="C6061" s="12" t="s">
        <v>838</v>
      </c>
      <c r="D6061" s="13">
        <v>7153</v>
      </c>
      <c r="E6061" s="14">
        <v>1.8</v>
      </c>
    </row>
    <row r="6062" spans="1:5" x14ac:dyDescent="0.25">
      <c r="A6062" s="47">
        <v>2014</v>
      </c>
      <c r="C6062" s="12" t="s">
        <v>138</v>
      </c>
      <c r="D6062" s="58">
        <v>3561</v>
      </c>
      <c r="E6062" s="60">
        <v>1.9</v>
      </c>
    </row>
    <row r="6063" spans="1:5" x14ac:dyDescent="0.25">
      <c r="A6063" s="47">
        <v>2014</v>
      </c>
      <c r="C6063" s="12" t="s">
        <v>840</v>
      </c>
      <c r="D6063" s="13">
        <v>3482</v>
      </c>
      <c r="E6063" s="14">
        <v>1.88</v>
      </c>
    </row>
    <row r="6064" spans="1:5" x14ac:dyDescent="0.25">
      <c r="A6064" s="47">
        <v>2014</v>
      </c>
      <c r="C6064" s="12" t="s">
        <v>552</v>
      </c>
      <c r="D6064" s="58">
        <v>1170</v>
      </c>
      <c r="E6064" s="60">
        <v>1.97</v>
      </c>
    </row>
    <row r="6065" spans="1:5" x14ac:dyDescent="0.25">
      <c r="A6065" s="47">
        <v>2014</v>
      </c>
      <c r="C6065" s="12" t="s">
        <v>879</v>
      </c>
      <c r="D6065" s="58">
        <v>3758</v>
      </c>
      <c r="E6065" s="60">
        <v>1.97</v>
      </c>
    </row>
    <row r="6066" spans="1:5" x14ac:dyDescent="0.25">
      <c r="A6066" s="47">
        <v>2014</v>
      </c>
      <c r="C6066" s="12" t="s">
        <v>454</v>
      </c>
      <c r="D6066" s="58">
        <v>5474</v>
      </c>
      <c r="E6066" s="60">
        <v>1.94</v>
      </c>
    </row>
    <row r="6067" spans="1:5" x14ac:dyDescent="0.25">
      <c r="A6067" s="47">
        <v>2014</v>
      </c>
      <c r="C6067" s="12" t="s">
        <v>758</v>
      </c>
      <c r="D6067" s="13">
        <v>71855</v>
      </c>
      <c r="E6067" s="14">
        <v>1.92</v>
      </c>
    </row>
    <row r="6068" spans="1:5" x14ac:dyDescent="0.25">
      <c r="A6068" s="47">
        <v>2014</v>
      </c>
      <c r="C6068" s="12" t="s">
        <v>324</v>
      </c>
      <c r="D6068" s="58">
        <v>1035</v>
      </c>
      <c r="E6068" s="60">
        <v>1.97</v>
      </c>
    </row>
    <row r="6069" spans="1:5" x14ac:dyDescent="0.25">
      <c r="A6069" s="47">
        <v>2014</v>
      </c>
      <c r="C6069" s="12" t="s">
        <v>650</v>
      </c>
      <c r="D6069" s="58">
        <v>1166</v>
      </c>
      <c r="E6069" s="60">
        <v>2.02</v>
      </c>
    </row>
    <row r="6070" spans="1:5" x14ac:dyDescent="0.25">
      <c r="A6070" s="47">
        <v>2014</v>
      </c>
      <c r="C6070" s="12" t="s">
        <v>844</v>
      </c>
      <c r="D6070" s="58">
        <v>662</v>
      </c>
      <c r="E6070" s="60">
        <v>1.86</v>
      </c>
    </row>
    <row r="6071" spans="1:5" x14ac:dyDescent="0.25">
      <c r="A6071" s="47">
        <v>2014</v>
      </c>
      <c r="C6071" s="12" t="s">
        <v>524</v>
      </c>
      <c r="D6071" s="58">
        <v>1117</v>
      </c>
      <c r="E6071" s="60">
        <v>1.95</v>
      </c>
    </row>
    <row r="6072" spans="1:5" x14ac:dyDescent="0.25">
      <c r="A6072" s="47">
        <v>2014</v>
      </c>
      <c r="C6072" s="12" t="s">
        <v>376</v>
      </c>
      <c r="D6072" s="58">
        <v>1625</v>
      </c>
      <c r="E6072" s="60">
        <v>1.83</v>
      </c>
    </row>
    <row r="6073" spans="1:5" x14ac:dyDescent="0.25">
      <c r="A6073" s="47">
        <v>2014</v>
      </c>
      <c r="C6073" s="12" t="s">
        <v>208</v>
      </c>
      <c r="D6073" s="58">
        <v>1202</v>
      </c>
      <c r="E6073" s="60">
        <v>1.95</v>
      </c>
    </row>
    <row r="6074" spans="1:5" x14ac:dyDescent="0.25">
      <c r="A6074" s="47">
        <v>2014</v>
      </c>
      <c r="C6074" s="12" t="s">
        <v>156</v>
      </c>
      <c r="D6074" s="13">
        <v>53170</v>
      </c>
      <c r="E6074" s="14">
        <v>1.84</v>
      </c>
    </row>
    <row r="6075" spans="1:5" x14ac:dyDescent="0.25">
      <c r="A6075" s="47">
        <v>2014</v>
      </c>
      <c r="C6075" s="12" t="s">
        <v>782</v>
      </c>
      <c r="D6075" s="58">
        <v>858</v>
      </c>
      <c r="E6075" s="60">
        <v>1.82</v>
      </c>
    </row>
    <row r="6076" spans="1:5" x14ac:dyDescent="0.25">
      <c r="A6076" s="47">
        <v>2014</v>
      </c>
      <c r="C6076" s="12" t="s">
        <v>894</v>
      </c>
      <c r="D6076" s="13">
        <v>3009</v>
      </c>
      <c r="E6076" s="14">
        <v>1.87</v>
      </c>
    </row>
    <row r="6077" spans="1:5" x14ac:dyDescent="0.25">
      <c r="A6077" s="47">
        <v>2014</v>
      </c>
      <c r="C6077" s="12" t="s">
        <v>250</v>
      </c>
      <c r="D6077" s="58">
        <v>1438</v>
      </c>
      <c r="E6077" s="60">
        <v>2.1</v>
      </c>
    </row>
    <row r="6078" spans="1:5" x14ac:dyDescent="0.25">
      <c r="A6078" s="47">
        <v>2014</v>
      </c>
      <c r="C6078" s="12" t="s">
        <v>830</v>
      </c>
      <c r="D6078" s="13">
        <v>5152</v>
      </c>
      <c r="E6078" s="14">
        <v>1.89</v>
      </c>
    </row>
    <row r="6079" spans="1:5" x14ac:dyDescent="0.25">
      <c r="A6079" s="47">
        <v>2014</v>
      </c>
      <c r="C6079" s="12" t="s">
        <v>510</v>
      </c>
      <c r="D6079" s="58">
        <v>1110</v>
      </c>
      <c r="E6079" s="60">
        <v>1.89</v>
      </c>
    </row>
    <row r="6080" spans="1:5" x14ac:dyDescent="0.25">
      <c r="A6080" s="47">
        <v>2014</v>
      </c>
      <c r="C6080" s="12" t="s">
        <v>526</v>
      </c>
      <c r="D6080" s="58">
        <v>1548</v>
      </c>
      <c r="E6080" s="60">
        <v>1.9</v>
      </c>
    </row>
    <row r="6081" spans="1:5" x14ac:dyDescent="0.25">
      <c r="A6081" s="47">
        <v>2014</v>
      </c>
      <c r="C6081" s="12" t="s">
        <v>736</v>
      </c>
      <c r="D6081" s="58">
        <v>399</v>
      </c>
      <c r="E6081" s="60">
        <v>1.66</v>
      </c>
    </row>
    <row r="6082" spans="1:5" x14ac:dyDescent="0.25">
      <c r="A6082" s="47">
        <v>2014</v>
      </c>
      <c r="C6082" s="12" t="s">
        <v>584</v>
      </c>
      <c r="D6082" s="58">
        <v>1785</v>
      </c>
      <c r="E6082" s="60">
        <v>2.2400000000000002</v>
      </c>
    </row>
    <row r="6083" spans="1:5" x14ac:dyDescent="0.25">
      <c r="A6083" s="47">
        <v>2014</v>
      </c>
      <c r="C6083" s="12" t="s">
        <v>456</v>
      </c>
      <c r="D6083" s="58">
        <v>4824</v>
      </c>
      <c r="E6083" s="60">
        <v>1.94</v>
      </c>
    </row>
    <row r="6084" spans="1:5" x14ac:dyDescent="0.25">
      <c r="A6084" s="47">
        <v>2014</v>
      </c>
      <c r="C6084" s="12" t="s">
        <v>12</v>
      </c>
      <c r="D6084" s="13">
        <v>661496</v>
      </c>
      <c r="E6084" s="14">
        <v>1.83</v>
      </c>
    </row>
    <row r="6085" spans="1:5" x14ac:dyDescent="0.25">
      <c r="A6085" s="47">
        <v>2014</v>
      </c>
      <c r="C6085" s="12" t="s">
        <v>858</v>
      </c>
      <c r="D6085" s="13">
        <v>695233</v>
      </c>
      <c r="E6085" s="14">
        <v>1.83</v>
      </c>
    </row>
    <row r="6086" spans="1:5" x14ac:dyDescent="0.25">
      <c r="A6086" s="47">
        <v>2014</v>
      </c>
      <c r="C6086" s="12" t="s">
        <v>346</v>
      </c>
      <c r="D6086" s="58">
        <v>1478</v>
      </c>
      <c r="E6086" s="60">
        <v>1.84</v>
      </c>
    </row>
    <row r="6087" spans="1:5" x14ac:dyDescent="0.25">
      <c r="A6087" s="47">
        <v>2014</v>
      </c>
      <c r="C6087" s="12" t="s">
        <v>586</v>
      </c>
      <c r="D6087" s="58">
        <v>920</v>
      </c>
      <c r="E6087" s="60">
        <v>1.86</v>
      </c>
    </row>
    <row r="6088" spans="1:5" x14ac:dyDescent="0.25">
      <c r="A6088" s="47">
        <v>2014</v>
      </c>
      <c r="C6088" s="12" t="s">
        <v>180</v>
      </c>
      <c r="D6088" s="58">
        <v>1296</v>
      </c>
      <c r="E6088" s="60">
        <v>1.85</v>
      </c>
    </row>
    <row r="6089" spans="1:5" x14ac:dyDescent="0.25">
      <c r="A6089" s="47">
        <v>2014</v>
      </c>
      <c r="C6089" s="12" t="s">
        <v>820</v>
      </c>
      <c r="D6089" s="13">
        <v>16449</v>
      </c>
      <c r="E6089" s="14">
        <v>1.93</v>
      </c>
    </row>
    <row r="6090" spans="1:5" x14ac:dyDescent="0.25">
      <c r="A6090" s="47">
        <v>2014</v>
      </c>
      <c r="C6090" s="12" t="s">
        <v>652</v>
      </c>
      <c r="D6090" s="58">
        <v>1346</v>
      </c>
      <c r="E6090" s="60">
        <v>1.46</v>
      </c>
    </row>
    <row r="6091" spans="1:5" x14ac:dyDescent="0.25">
      <c r="A6091" s="47">
        <v>2014</v>
      </c>
      <c r="C6091" s="12" t="s">
        <v>528</v>
      </c>
      <c r="D6091" s="58">
        <v>1030</v>
      </c>
      <c r="E6091" s="60">
        <v>1.72</v>
      </c>
    </row>
    <row r="6092" spans="1:5" x14ac:dyDescent="0.25">
      <c r="A6092" s="47">
        <v>2014</v>
      </c>
      <c r="C6092" s="12" t="s">
        <v>326</v>
      </c>
      <c r="D6092" s="58">
        <v>1118</v>
      </c>
      <c r="E6092" s="60">
        <v>2.04</v>
      </c>
    </row>
    <row r="6093" spans="1:5" x14ac:dyDescent="0.25">
      <c r="A6093" s="47">
        <v>2014</v>
      </c>
      <c r="C6093" s="40" t="s">
        <v>690</v>
      </c>
      <c r="D6093" s="58">
        <v>1623</v>
      </c>
      <c r="E6093" s="60">
        <v>1.84</v>
      </c>
    </row>
    <row r="6094" spans="1:5" x14ac:dyDescent="0.25">
      <c r="A6094" s="47">
        <v>2014</v>
      </c>
      <c r="C6094" s="12" t="s">
        <v>822</v>
      </c>
      <c r="D6094" s="58">
        <v>1015</v>
      </c>
      <c r="E6094" s="60">
        <v>2.31</v>
      </c>
    </row>
    <row r="6095" spans="1:5" x14ac:dyDescent="0.25">
      <c r="A6095" s="47">
        <v>2014</v>
      </c>
      <c r="C6095" s="12" t="s">
        <v>672</v>
      </c>
      <c r="D6095" s="58">
        <v>779</v>
      </c>
      <c r="E6095" s="60">
        <v>1.95</v>
      </c>
    </row>
    <row r="6096" spans="1:5" x14ac:dyDescent="0.25">
      <c r="A6096" s="47">
        <v>2014</v>
      </c>
      <c r="C6096" s="12" t="s">
        <v>88</v>
      </c>
      <c r="D6096" s="58">
        <v>600</v>
      </c>
      <c r="E6096" s="60">
        <v>1.67</v>
      </c>
    </row>
    <row r="6097" spans="1:5" x14ac:dyDescent="0.25">
      <c r="A6097" s="47">
        <v>2014</v>
      </c>
      <c r="C6097" s="12" t="s">
        <v>32</v>
      </c>
      <c r="D6097" s="58">
        <v>2274</v>
      </c>
      <c r="E6097" s="60">
        <v>1.74</v>
      </c>
    </row>
    <row r="6098" spans="1:5" x14ac:dyDescent="0.25">
      <c r="A6098" s="47">
        <v>2014</v>
      </c>
      <c r="C6098" s="12" t="s">
        <v>228</v>
      </c>
      <c r="D6098" s="58">
        <v>1243</v>
      </c>
      <c r="E6098" s="60">
        <v>1.83</v>
      </c>
    </row>
    <row r="6099" spans="1:5" x14ac:dyDescent="0.25">
      <c r="A6099" s="47">
        <v>2014</v>
      </c>
      <c r="C6099" s="12" t="s">
        <v>674</v>
      </c>
      <c r="D6099" s="58">
        <v>1730</v>
      </c>
      <c r="E6099" s="60">
        <v>2.0099999999999998</v>
      </c>
    </row>
    <row r="6100" spans="1:5" x14ac:dyDescent="0.25">
      <c r="A6100" s="47">
        <v>2014</v>
      </c>
      <c r="C6100" s="12" t="s">
        <v>853</v>
      </c>
      <c r="D6100" s="13">
        <v>6631</v>
      </c>
      <c r="E6100" s="14">
        <v>1.89</v>
      </c>
    </row>
    <row r="6101" spans="1:5" x14ac:dyDescent="0.25">
      <c r="A6101" s="47">
        <v>2014</v>
      </c>
      <c r="C6101" s="12" t="s">
        <v>530</v>
      </c>
      <c r="D6101" s="58">
        <v>942</v>
      </c>
      <c r="E6101" s="60">
        <v>1.85</v>
      </c>
    </row>
    <row r="6102" spans="1:5" x14ac:dyDescent="0.25">
      <c r="A6102" s="47">
        <v>2014</v>
      </c>
      <c r="C6102" s="12" t="s">
        <v>554</v>
      </c>
      <c r="D6102" s="58">
        <v>1454</v>
      </c>
      <c r="E6102" s="60">
        <v>2.1</v>
      </c>
    </row>
    <row r="6103" spans="1:5" x14ac:dyDescent="0.25">
      <c r="A6103" s="47">
        <v>2014</v>
      </c>
      <c r="C6103" s="12" t="s">
        <v>386</v>
      </c>
      <c r="D6103" s="58">
        <v>1076</v>
      </c>
      <c r="E6103" s="60">
        <v>1.97</v>
      </c>
    </row>
    <row r="6104" spans="1:5" x14ac:dyDescent="0.25">
      <c r="A6104" s="47">
        <v>2014</v>
      </c>
      <c r="C6104" s="12" t="s">
        <v>807</v>
      </c>
      <c r="D6104" s="13">
        <v>36402</v>
      </c>
      <c r="E6104" s="14">
        <v>1.89</v>
      </c>
    </row>
    <row r="6105" spans="1:5" x14ac:dyDescent="0.25">
      <c r="A6105" s="47">
        <v>2014</v>
      </c>
      <c r="C6105" s="12" t="s">
        <v>458</v>
      </c>
      <c r="D6105" s="58">
        <v>4368</v>
      </c>
      <c r="E6105" s="60">
        <v>1.92</v>
      </c>
    </row>
    <row r="6106" spans="1:5" x14ac:dyDescent="0.25">
      <c r="A6106" s="47">
        <v>2014</v>
      </c>
      <c r="C6106" s="12" t="s">
        <v>588</v>
      </c>
      <c r="D6106" s="58">
        <v>1542</v>
      </c>
      <c r="E6106" s="60">
        <v>1.61</v>
      </c>
    </row>
    <row r="6107" spans="1:5" x14ac:dyDescent="0.25">
      <c r="A6107" s="47">
        <v>2014</v>
      </c>
      <c r="C6107" s="40" t="s">
        <v>684</v>
      </c>
      <c r="D6107" s="58">
        <v>1175</v>
      </c>
      <c r="E6107" s="60">
        <v>1.75</v>
      </c>
    </row>
    <row r="6108" spans="1:5" x14ac:dyDescent="0.25">
      <c r="A6108" s="47">
        <v>2014</v>
      </c>
      <c r="C6108" s="12" t="s">
        <v>416</v>
      </c>
      <c r="D6108" s="13">
        <v>4377</v>
      </c>
      <c r="E6108" s="8">
        <v>1.66</v>
      </c>
    </row>
    <row r="6109" spans="1:5" x14ac:dyDescent="0.25">
      <c r="A6109" s="47">
        <v>2014</v>
      </c>
      <c r="C6109" s="12" t="s">
        <v>892</v>
      </c>
      <c r="D6109" s="13">
        <v>1556</v>
      </c>
      <c r="E6109" s="14">
        <v>1.94</v>
      </c>
    </row>
    <row r="6110" spans="1:5" x14ac:dyDescent="0.25">
      <c r="A6110" s="47">
        <v>2014</v>
      </c>
      <c r="C6110" s="12" t="s">
        <v>744</v>
      </c>
      <c r="D6110" s="58">
        <v>820</v>
      </c>
      <c r="E6110" s="60">
        <v>1.98</v>
      </c>
    </row>
    <row r="6111" spans="1:5" x14ac:dyDescent="0.25">
      <c r="A6111" s="47">
        <v>2014</v>
      </c>
      <c r="C6111" s="12" t="s">
        <v>418</v>
      </c>
      <c r="D6111" s="58">
        <v>2440</v>
      </c>
      <c r="E6111" s="60">
        <v>1.37</v>
      </c>
    </row>
    <row r="6112" spans="1:5" x14ac:dyDescent="0.25">
      <c r="A6112" s="47">
        <v>2014</v>
      </c>
      <c r="C6112" s="12" t="s">
        <v>831</v>
      </c>
      <c r="D6112" s="13">
        <v>14453</v>
      </c>
      <c r="E6112" s="14">
        <v>1.89</v>
      </c>
    </row>
    <row r="6113" spans="1:5" x14ac:dyDescent="0.25">
      <c r="A6113" s="47">
        <v>2014</v>
      </c>
      <c r="C6113" s="12" t="s">
        <v>194</v>
      </c>
      <c r="D6113" s="58">
        <v>817</v>
      </c>
      <c r="E6113" s="60">
        <v>1.88</v>
      </c>
    </row>
    <row r="6114" spans="1:5" x14ac:dyDescent="0.25">
      <c r="A6114" s="47">
        <v>2014</v>
      </c>
      <c r="C6114" s="12" t="s">
        <v>420</v>
      </c>
      <c r="D6114" s="58">
        <v>4006</v>
      </c>
      <c r="E6114" s="60">
        <v>1.67</v>
      </c>
    </row>
    <row r="6115" spans="1:5" x14ac:dyDescent="0.25">
      <c r="A6115" s="47">
        <v>2014</v>
      </c>
      <c r="C6115" s="12" t="s">
        <v>348</v>
      </c>
      <c r="D6115" s="58">
        <v>1364</v>
      </c>
      <c r="E6115" s="60">
        <v>2.31</v>
      </c>
    </row>
    <row r="6116" spans="1:5" x14ac:dyDescent="0.25">
      <c r="A6116" s="47">
        <v>2014</v>
      </c>
      <c r="C6116" s="12" t="s">
        <v>746</v>
      </c>
      <c r="D6116" s="58">
        <v>1426</v>
      </c>
      <c r="E6116" s="60">
        <v>1.82</v>
      </c>
    </row>
    <row r="6117" spans="1:5" x14ac:dyDescent="0.25">
      <c r="A6117" s="47">
        <v>2014</v>
      </c>
      <c r="C6117" s="12" t="s">
        <v>460</v>
      </c>
      <c r="D6117" s="58">
        <v>3525</v>
      </c>
      <c r="E6117" s="60">
        <v>1.92</v>
      </c>
    </row>
    <row r="6118" spans="1:5" x14ac:dyDescent="0.25">
      <c r="A6118" s="47">
        <v>2014</v>
      </c>
      <c r="C6118" s="12" t="s">
        <v>532</v>
      </c>
      <c r="D6118" s="58">
        <v>1036</v>
      </c>
      <c r="E6118" s="60">
        <v>2.0099999999999998</v>
      </c>
    </row>
    <row r="6119" spans="1:5" x14ac:dyDescent="0.25">
      <c r="A6119" s="47">
        <v>2014</v>
      </c>
      <c r="C6119" s="12" t="s">
        <v>883</v>
      </c>
      <c r="D6119" s="13">
        <v>1043</v>
      </c>
      <c r="E6119" s="14">
        <v>1.82</v>
      </c>
    </row>
    <row r="6120" spans="1:5" x14ac:dyDescent="0.25">
      <c r="A6120" s="47">
        <v>2014</v>
      </c>
      <c r="C6120" s="12" t="s">
        <v>512</v>
      </c>
      <c r="D6120" s="58">
        <v>1084</v>
      </c>
      <c r="E6120" s="60">
        <v>1.93</v>
      </c>
    </row>
    <row r="6121" spans="1:5" x14ac:dyDescent="0.25">
      <c r="A6121" s="47">
        <v>2014</v>
      </c>
      <c r="C6121" s="12" t="s">
        <v>534</v>
      </c>
      <c r="D6121" s="58">
        <v>1237</v>
      </c>
      <c r="E6121" s="60">
        <v>1.87</v>
      </c>
    </row>
    <row r="6122" spans="1:5" x14ac:dyDescent="0.25">
      <c r="A6122" s="47">
        <v>2014</v>
      </c>
      <c r="C6122" s="12" t="s">
        <v>462</v>
      </c>
      <c r="D6122" s="58">
        <v>3150</v>
      </c>
      <c r="E6122" s="60">
        <v>1.93</v>
      </c>
    </row>
    <row r="6123" spans="1:5" x14ac:dyDescent="0.25">
      <c r="A6123" s="47">
        <v>2014</v>
      </c>
      <c r="C6123" s="12" t="s">
        <v>903</v>
      </c>
      <c r="D6123" s="13">
        <v>1728</v>
      </c>
      <c r="E6123" s="14">
        <v>1.77</v>
      </c>
    </row>
    <row r="6124" spans="1:5" x14ac:dyDescent="0.25">
      <c r="A6124" s="47">
        <v>2014</v>
      </c>
      <c r="C6124" s="12" t="s">
        <v>358</v>
      </c>
      <c r="D6124" s="13">
        <v>14493</v>
      </c>
      <c r="E6124" s="14">
        <v>1.87</v>
      </c>
    </row>
    <row r="6125" spans="1:5" x14ac:dyDescent="0.25">
      <c r="A6125" s="47">
        <v>2014</v>
      </c>
      <c r="C6125" s="12" t="s">
        <v>364</v>
      </c>
      <c r="D6125" s="58">
        <v>1357</v>
      </c>
      <c r="E6125" s="60">
        <v>2.02</v>
      </c>
    </row>
    <row r="6126" spans="1:5" x14ac:dyDescent="0.25">
      <c r="A6126" s="47">
        <v>2014</v>
      </c>
      <c r="C6126" s="12" t="s">
        <v>182</v>
      </c>
      <c r="D6126" s="58">
        <v>882</v>
      </c>
      <c r="E6126" s="60">
        <v>1.77</v>
      </c>
    </row>
    <row r="6127" spans="1:5" x14ac:dyDescent="0.25">
      <c r="A6127" s="47">
        <v>2014</v>
      </c>
      <c r="C6127" s="12" t="s">
        <v>464</v>
      </c>
      <c r="D6127" s="58">
        <v>4423</v>
      </c>
      <c r="E6127" s="60">
        <v>1.94</v>
      </c>
    </row>
    <row r="6128" spans="1:5" x14ac:dyDescent="0.25">
      <c r="A6128" s="47">
        <v>2014</v>
      </c>
      <c r="C6128" s="12" t="s">
        <v>196</v>
      </c>
      <c r="D6128" s="58">
        <v>1091</v>
      </c>
      <c r="E6128" s="60">
        <v>1.78</v>
      </c>
    </row>
    <row r="6129" spans="1:5" x14ac:dyDescent="0.25">
      <c r="A6129" s="47">
        <v>2014</v>
      </c>
      <c r="C6129" s="12" t="s">
        <v>616</v>
      </c>
      <c r="D6129" s="58">
        <v>1229</v>
      </c>
      <c r="E6129" s="60">
        <v>1.81</v>
      </c>
    </row>
    <row r="6130" spans="1:5" x14ac:dyDescent="0.25">
      <c r="A6130" s="47">
        <v>2014</v>
      </c>
      <c r="C6130" s="12" t="s">
        <v>466</v>
      </c>
      <c r="D6130" s="58">
        <v>4245</v>
      </c>
      <c r="E6130" s="60">
        <v>1.9</v>
      </c>
    </row>
    <row r="6131" spans="1:5" x14ac:dyDescent="0.25">
      <c r="A6131" s="47">
        <v>2014</v>
      </c>
      <c r="C6131" s="12" t="s">
        <v>328</v>
      </c>
      <c r="D6131" s="58">
        <v>1966</v>
      </c>
      <c r="E6131" s="60">
        <v>1.91</v>
      </c>
    </row>
    <row r="6132" spans="1:5" x14ac:dyDescent="0.25">
      <c r="A6132" s="47">
        <v>2014</v>
      </c>
      <c r="C6132" s="12" t="s">
        <v>90</v>
      </c>
      <c r="D6132" s="58">
        <v>1085</v>
      </c>
      <c r="E6132" s="60">
        <v>2.13</v>
      </c>
    </row>
    <row r="6133" spans="1:5" x14ac:dyDescent="0.25">
      <c r="A6133" s="47">
        <v>2014</v>
      </c>
      <c r="C6133" s="12" t="s">
        <v>937</v>
      </c>
      <c r="D6133" s="58">
        <v>3639</v>
      </c>
      <c r="E6133" s="14">
        <v>1.77</v>
      </c>
    </row>
    <row r="6134" spans="1:5" x14ac:dyDescent="0.25">
      <c r="A6134" s="47">
        <v>2014</v>
      </c>
      <c r="C6134" s="12" t="s">
        <v>410</v>
      </c>
      <c r="D6134" s="13">
        <v>50574</v>
      </c>
      <c r="E6134" s="14">
        <v>1.51</v>
      </c>
    </row>
    <row r="6135" spans="1:5" x14ac:dyDescent="0.25">
      <c r="A6135" s="47">
        <v>2014</v>
      </c>
      <c r="C6135" s="12" t="s">
        <v>400</v>
      </c>
      <c r="D6135" s="58">
        <v>1866</v>
      </c>
      <c r="E6135" s="60">
        <v>1.94</v>
      </c>
    </row>
    <row r="6136" spans="1:5" x14ac:dyDescent="0.25">
      <c r="A6136" s="47">
        <v>2014</v>
      </c>
      <c r="C6136" s="40" t="s">
        <v>986</v>
      </c>
      <c r="D6136" s="58">
        <v>747</v>
      </c>
      <c r="E6136" s="60">
        <v>2.08</v>
      </c>
    </row>
    <row r="6137" spans="1:5" x14ac:dyDescent="0.25">
      <c r="A6137" s="47">
        <v>2014</v>
      </c>
      <c r="C6137" s="12" t="s">
        <v>915</v>
      </c>
      <c r="D6137" s="58">
        <v>1316</v>
      </c>
      <c r="E6137" s="60">
        <v>1.99</v>
      </c>
    </row>
    <row r="6138" spans="1:5" x14ac:dyDescent="0.25">
      <c r="A6138" s="47">
        <v>2014</v>
      </c>
      <c r="C6138" s="12" t="s">
        <v>422</v>
      </c>
      <c r="D6138" s="58">
        <v>2879</v>
      </c>
      <c r="E6138" s="60">
        <v>1.29</v>
      </c>
    </row>
    <row r="6139" spans="1:5" x14ac:dyDescent="0.25">
      <c r="A6139" s="47">
        <v>2014</v>
      </c>
      <c r="C6139" s="12" t="s">
        <v>424</v>
      </c>
      <c r="D6139" s="58">
        <v>1821</v>
      </c>
      <c r="E6139" s="60">
        <v>1.31</v>
      </c>
    </row>
    <row r="6140" spans="1:5" x14ac:dyDescent="0.25">
      <c r="A6140" s="47">
        <v>2014</v>
      </c>
      <c r="C6140" s="12" t="s">
        <v>832</v>
      </c>
      <c r="D6140" s="13">
        <v>17305</v>
      </c>
      <c r="E6140" s="14">
        <v>1.92</v>
      </c>
    </row>
    <row r="6141" spans="1:5" x14ac:dyDescent="0.25">
      <c r="A6141" s="47">
        <v>2014</v>
      </c>
      <c r="C6141" s="12" t="s">
        <v>784</v>
      </c>
      <c r="D6141" s="58">
        <v>1243</v>
      </c>
      <c r="E6141" s="60">
        <v>2.12</v>
      </c>
    </row>
    <row r="6142" spans="1:5" x14ac:dyDescent="0.25">
      <c r="A6142" s="47">
        <v>2014</v>
      </c>
      <c r="C6142" s="12" t="s">
        <v>881</v>
      </c>
      <c r="D6142" s="58">
        <v>1650</v>
      </c>
      <c r="E6142" s="60">
        <v>2.09</v>
      </c>
    </row>
    <row r="6143" spans="1:5" x14ac:dyDescent="0.25">
      <c r="A6143" s="47">
        <v>2014</v>
      </c>
      <c r="C6143" s="12" t="s">
        <v>895</v>
      </c>
      <c r="D6143" s="13">
        <v>3537</v>
      </c>
      <c r="E6143" s="14">
        <v>1.82</v>
      </c>
    </row>
    <row r="6144" spans="1:5" x14ac:dyDescent="0.25">
      <c r="A6144" s="47">
        <v>2014</v>
      </c>
      <c r="C6144" s="12" t="s">
        <v>468</v>
      </c>
      <c r="D6144" s="58">
        <v>2247</v>
      </c>
      <c r="E6144" s="60">
        <v>1.63</v>
      </c>
    </row>
    <row r="6145" spans="1:5" x14ac:dyDescent="0.25">
      <c r="A6145" s="47">
        <v>2014</v>
      </c>
      <c r="C6145" s="12" t="s">
        <v>878</v>
      </c>
      <c r="D6145" s="58">
        <v>5472</v>
      </c>
      <c r="E6145" s="60">
        <v>1.96</v>
      </c>
    </row>
    <row r="6146" spans="1:5" x14ac:dyDescent="0.25">
      <c r="A6146" s="47">
        <v>2014</v>
      </c>
      <c r="C6146" s="12" t="s">
        <v>876</v>
      </c>
      <c r="D6146" s="58">
        <v>1892</v>
      </c>
      <c r="E6146" s="60">
        <v>1.93</v>
      </c>
    </row>
    <row r="6147" spans="1:5" x14ac:dyDescent="0.25">
      <c r="A6147" s="47">
        <v>2014</v>
      </c>
      <c r="C6147" s="12" t="s">
        <v>426</v>
      </c>
      <c r="D6147" s="58">
        <v>4528</v>
      </c>
      <c r="E6147" s="60">
        <v>1.43</v>
      </c>
    </row>
    <row r="6148" spans="1:5" x14ac:dyDescent="0.25">
      <c r="A6148" s="47">
        <v>2014</v>
      </c>
      <c r="C6148" s="12" t="s">
        <v>808</v>
      </c>
      <c r="D6148" s="13">
        <v>13210</v>
      </c>
      <c r="E6148" s="14">
        <v>1.86</v>
      </c>
    </row>
    <row r="6149" spans="1:5" x14ac:dyDescent="0.25">
      <c r="A6149" s="47">
        <v>2014</v>
      </c>
      <c r="C6149" s="12" t="s">
        <v>92</v>
      </c>
      <c r="D6149" s="58">
        <v>1497</v>
      </c>
      <c r="E6149" s="60">
        <v>1.7</v>
      </c>
    </row>
    <row r="6150" spans="1:5" x14ac:dyDescent="0.25">
      <c r="A6150" s="47">
        <v>2014</v>
      </c>
      <c r="C6150" s="12" t="s">
        <v>152</v>
      </c>
      <c r="D6150" s="58">
        <v>10136</v>
      </c>
      <c r="E6150" s="60">
        <v>1.77</v>
      </c>
    </row>
    <row r="6151" spans="1:5" x14ac:dyDescent="0.25">
      <c r="A6151" s="47">
        <v>2014</v>
      </c>
      <c r="C6151" s="12" t="s">
        <v>900</v>
      </c>
      <c r="D6151" s="13">
        <v>5264</v>
      </c>
      <c r="E6151" s="14">
        <v>1.93</v>
      </c>
    </row>
    <row r="6152" spans="1:5" x14ac:dyDescent="0.25">
      <c r="A6152" s="47">
        <v>2014</v>
      </c>
      <c r="C6152" s="12" t="s">
        <v>814</v>
      </c>
      <c r="D6152" s="13">
        <v>6789</v>
      </c>
      <c r="E6152" s="14">
        <v>1.75</v>
      </c>
    </row>
    <row r="6153" spans="1:5" x14ac:dyDescent="0.25">
      <c r="A6153" s="47">
        <v>2014</v>
      </c>
      <c r="C6153" s="12" t="s">
        <v>514</v>
      </c>
      <c r="D6153" s="58">
        <v>897</v>
      </c>
      <c r="E6153" s="60">
        <v>1.82</v>
      </c>
    </row>
    <row r="6154" spans="1:5" x14ac:dyDescent="0.25">
      <c r="A6154" s="47">
        <v>2014</v>
      </c>
      <c r="C6154" s="12" t="s">
        <v>428</v>
      </c>
      <c r="D6154" s="58">
        <v>4759</v>
      </c>
      <c r="E6154" s="60">
        <v>1.79</v>
      </c>
    </row>
    <row r="6155" spans="1:5" x14ac:dyDescent="0.25">
      <c r="A6155" s="47">
        <v>2014</v>
      </c>
      <c r="C6155" s="12" t="s">
        <v>252</v>
      </c>
      <c r="D6155" s="58">
        <v>982</v>
      </c>
      <c r="E6155" s="60">
        <v>1.85</v>
      </c>
    </row>
    <row r="6156" spans="1:5" x14ac:dyDescent="0.25">
      <c r="A6156" s="47">
        <v>2014</v>
      </c>
      <c r="C6156" s="12" t="s">
        <v>210</v>
      </c>
      <c r="D6156" s="58">
        <v>1240</v>
      </c>
      <c r="E6156" s="60">
        <v>1.62</v>
      </c>
    </row>
    <row r="6157" spans="1:5" x14ac:dyDescent="0.25">
      <c r="A6157" s="47">
        <v>2014</v>
      </c>
      <c r="C6157" s="12" t="s">
        <v>204</v>
      </c>
      <c r="D6157" s="13">
        <v>7748</v>
      </c>
      <c r="E6157" s="14">
        <v>1.88</v>
      </c>
    </row>
    <row r="6158" spans="1:5" x14ac:dyDescent="0.25">
      <c r="A6158" s="47">
        <v>2014</v>
      </c>
      <c r="C6158" s="12" t="s">
        <v>112</v>
      </c>
      <c r="D6158" s="58">
        <v>5851</v>
      </c>
      <c r="E6158" s="60">
        <v>1.62</v>
      </c>
    </row>
    <row r="6159" spans="1:5" x14ac:dyDescent="0.25">
      <c r="A6159" s="47">
        <v>2014</v>
      </c>
      <c r="C6159" s="40" t="s">
        <v>859</v>
      </c>
      <c r="D6159" s="13"/>
      <c r="E6159" s="14"/>
    </row>
    <row r="6160" spans="1:5" x14ac:dyDescent="0.25">
      <c r="A6160" s="47">
        <v>2014</v>
      </c>
      <c r="C6160" s="12" t="s">
        <v>408</v>
      </c>
      <c r="D6160" s="13">
        <v>127399</v>
      </c>
      <c r="E6160" s="14">
        <v>1.71</v>
      </c>
    </row>
    <row r="6161" spans="1:5" x14ac:dyDescent="0.25">
      <c r="A6161" s="47">
        <v>2014</v>
      </c>
      <c r="C6161" s="12" t="s">
        <v>909</v>
      </c>
      <c r="D6161" s="13">
        <v>3481</v>
      </c>
      <c r="E6161" s="14">
        <v>2.12</v>
      </c>
    </row>
    <row r="6162" spans="1:5" x14ac:dyDescent="0.25">
      <c r="A6162" s="47">
        <v>2014</v>
      </c>
      <c r="C6162" s="12" t="s">
        <v>556</v>
      </c>
      <c r="D6162" s="58">
        <v>1979</v>
      </c>
      <c r="E6162" s="60">
        <v>1.98</v>
      </c>
    </row>
    <row r="6163" spans="1:5" x14ac:dyDescent="0.25">
      <c r="A6163" s="47">
        <v>2014</v>
      </c>
      <c r="C6163" s="12" t="s">
        <v>350</v>
      </c>
      <c r="D6163" s="58">
        <v>535</v>
      </c>
      <c r="E6163" s="60">
        <v>1.8</v>
      </c>
    </row>
    <row r="6164" spans="1:5" x14ac:dyDescent="0.25">
      <c r="A6164" s="47">
        <v>2014</v>
      </c>
      <c r="C6164" s="12" t="s">
        <v>296</v>
      </c>
      <c r="D6164" s="58">
        <v>598</v>
      </c>
      <c r="E6164" s="60">
        <v>1.79</v>
      </c>
    </row>
    <row r="6165" spans="1:5" x14ac:dyDescent="0.25">
      <c r="A6165" s="47">
        <v>2014</v>
      </c>
      <c r="C6165" s="12" t="s">
        <v>66</v>
      </c>
      <c r="D6165" s="58">
        <v>7964</v>
      </c>
      <c r="E6165" s="60">
        <v>1.69</v>
      </c>
    </row>
    <row r="6166" spans="1:5" x14ac:dyDescent="0.25">
      <c r="A6166" s="47">
        <v>2014</v>
      </c>
      <c r="C6166" s="12" t="s">
        <v>230</v>
      </c>
      <c r="D6166" s="58">
        <v>1305</v>
      </c>
      <c r="E6166" s="60">
        <v>1.95</v>
      </c>
    </row>
    <row r="6167" spans="1:5" x14ac:dyDescent="0.25">
      <c r="A6167" s="47">
        <v>2014</v>
      </c>
      <c r="C6167" s="12" t="s">
        <v>916</v>
      </c>
      <c r="D6167" s="58">
        <v>3531</v>
      </c>
      <c r="E6167" s="60">
        <v>1.89</v>
      </c>
    </row>
    <row r="6168" spans="1:5" x14ac:dyDescent="0.25">
      <c r="A6168" s="47">
        <v>2014</v>
      </c>
      <c r="C6168" s="12" t="s">
        <v>198</v>
      </c>
      <c r="D6168" s="58">
        <v>512</v>
      </c>
      <c r="E6168" s="60">
        <v>1.89</v>
      </c>
    </row>
    <row r="6169" spans="1:5" x14ac:dyDescent="0.25">
      <c r="A6169" s="47">
        <v>2014</v>
      </c>
      <c r="C6169" s="12" t="s">
        <v>761</v>
      </c>
      <c r="D6169" s="58">
        <v>1117</v>
      </c>
      <c r="E6169" s="60">
        <v>2.0099999999999998</v>
      </c>
    </row>
    <row r="6170" spans="1:5" x14ac:dyDescent="0.25">
      <c r="A6170" s="47">
        <v>2014</v>
      </c>
      <c r="C6170" s="12" t="s">
        <v>809</v>
      </c>
      <c r="D6170" s="13">
        <v>16025</v>
      </c>
      <c r="E6170" s="14">
        <v>1.76</v>
      </c>
    </row>
    <row r="6171" spans="1:5" x14ac:dyDescent="0.25">
      <c r="A6171" s="47">
        <v>2014</v>
      </c>
      <c r="C6171" s="40" t="s">
        <v>714</v>
      </c>
      <c r="D6171" s="58">
        <v>744</v>
      </c>
      <c r="E6171" s="60">
        <v>1.89</v>
      </c>
    </row>
    <row r="6172" spans="1:5" x14ac:dyDescent="0.25">
      <c r="A6172" s="47">
        <v>2014</v>
      </c>
      <c r="C6172" s="12" t="s">
        <v>470</v>
      </c>
      <c r="D6172" s="58">
        <v>3274</v>
      </c>
      <c r="E6172" s="60">
        <v>1.86</v>
      </c>
    </row>
    <row r="6173" spans="1:5" x14ac:dyDescent="0.25">
      <c r="A6173" s="47">
        <v>2014</v>
      </c>
      <c r="C6173" s="12" t="s">
        <v>654</v>
      </c>
      <c r="D6173" s="58">
        <v>805</v>
      </c>
      <c r="E6173" s="60">
        <v>2.0099999999999998</v>
      </c>
    </row>
    <row r="6174" spans="1:5" x14ac:dyDescent="0.25">
      <c r="A6174" s="47">
        <v>2014</v>
      </c>
      <c r="C6174" s="12" t="s">
        <v>402</v>
      </c>
      <c r="D6174" s="58">
        <v>917</v>
      </c>
      <c r="E6174" s="60">
        <v>1.87</v>
      </c>
    </row>
    <row r="6175" spans="1:5" x14ac:dyDescent="0.25">
      <c r="A6175" s="47">
        <v>2014</v>
      </c>
      <c r="C6175" s="12" t="s">
        <v>618</v>
      </c>
      <c r="D6175" s="58">
        <v>1521</v>
      </c>
      <c r="E6175" s="60">
        <v>1.84</v>
      </c>
    </row>
    <row r="6176" spans="1:5" x14ac:dyDescent="0.25">
      <c r="A6176" s="47">
        <v>2014</v>
      </c>
      <c r="C6176" s="12" t="s">
        <v>884</v>
      </c>
      <c r="D6176" s="13">
        <v>2003</v>
      </c>
      <c r="E6176" s="14">
        <v>2.09</v>
      </c>
    </row>
    <row r="6177" spans="1:5" x14ac:dyDescent="0.25">
      <c r="A6177" s="47">
        <v>2014</v>
      </c>
      <c r="C6177" s="12" t="s">
        <v>917</v>
      </c>
      <c r="D6177" s="58">
        <v>3667</v>
      </c>
      <c r="E6177" s="60">
        <v>1.98</v>
      </c>
    </row>
    <row r="6178" spans="1:5" x14ac:dyDescent="0.25">
      <c r="A6178" s="47">
        <v>2014</v>
      </c>
      <c r="C6178" s="12" t="s">
        <v>590</v>
      </c>
      <c r="D6178" s="58">
        <v>800</v>
      </c>
      <c r="E6178" s="60">
        <v>1.86</v>
      </c>
    </row>
    <row r="6179" spans="1:5" x14ac:dyDescent="0.25">
      <c r="A6179" s="47">
        <v>2014</v>
      </c>
      <c r="C6179" s="40" t="s">
        <v>722</v>
      </c>
      <c r="D6179" s="58">
        <v>770</v>
      </c>
      <c r="E6179" s="60">
        <v>1.8</v>
      </c>
    </row>
    <row r="6180" spans="1:5" x14ac:dyDescent="0.25">
      <c r="A6180" s="47">
        <v>2014</v>
      </c>
      <c r="C6180" s="40" t="s">
        <v>704</v>
      </c>
      <c r="D6180" s="58">
        <v>1488</v>
      </c>
      <c r="E6180" s="60">
        <v>1.78</v>
      </c>
    </row>
    <row r="6181" spans="1:5" x14ac:dyDescent="0.25">
      <c r="A6181" s="47">
        <v>2014</v>
      </c>
      <c r="C6181" s="12" t="s">
        <v>536</v>
      </c>
      <c r="D6181" s="58">
        <v>1546</v>
      </c>
      <c r="E6181" s="60">
        <v>1.84</v>
      </c>
    </row>
    <row r="6182" spans="1:5" x14ac:dyDescent="0.25">
      <c r="A6182" s="47">
        <v>2014</v>
      </c>
      <c r="C6182" s="12" t="s">
        <v>232</v>
      </c>
      <c r="D6182" s="58">
        <v>1233</v>
      </c>
      <c r="E6182" s="60">
        <v>1.94</v>
      </c>
    </row>
    <row r="6183" spans="1:5" x14ac:dyDescent="0.25">
      <c r="A6183" s="47">
        <v>2014</v>
      </c>
      <c r="C6183" s="12" t="s">
        <v>34</v>
      </c>
      <c r="D6183" s="58">
        <v>3283</v>
      </c>
      <c r="E6183" s="60">
        <v>1.53</v>
      </c>
    </row>
    <row r="6184" spans="1:5" x14ac:dyDescent="0.25">
      <c r="A6184" s="47">
        <v>2014</v>
      </c>
      <c r="C6184" s="12" t="s">
        <v>254</v>
      </c>
      <c r="D6184" s="58">
        <v>1291</v>
      </c>
      <c r="E6184" s="60">
        <v>1.68</v>
      </c>
    </row>
    <row r="6185" spans="1:5" x14ac:dyDescent="0.25">
      <c r="A6185" s="47">
        <v>2014</v>
      </c>
      <c r="C6185" s="12" t="s">
        <v>430</v>
      </c>
      <c r="D6185" s="58">
        <v>6023</v>
      </c>
      <c r="E6185" s="60">
        <v>2.0499999999999998</v>
      </c>
    </row>
    <row r="6186" spans="1:5" x14ac:dyDescent="0.25">
      <c r="A6186" s="47">
        <v>2014</v>
      </c>
      <c r="C6186" s="40" t="s">
        <v>724</v>
      </c>
      <c r="D6186" s="58">
        <v>1890</v>
      </c>
      <c r="E6186" s="60">
        <v>1.94</v>
      </c>
    </row>
    <row r="6187" spans="1:5" x14ac:dyDescent="0.25">
      <c r="A6187" s="47">
        <v>2014</v>
      </c>
      <c r="C6187" s="12" t="s">
        <v>380</v>
      </c>
      <c r="D6187" s="13">
        <v>9105</v>
      </c>
      <c r="E6187" s="14">
        <v>1.83</v>
      </c>
    </row>
    <row r="6188" spans="1:5" x14ac:dyDescent="0.25">
      <c r="A6188" s="47">
        <v>2014</v>
      </c>
      <c r="C6188" s="12" t="s">
        <v>656</v>
      </c>
      <c r="D6188" s="58">
        <v>933</v>
      </c>
      <c r="E6188" s="60">
        <v>2</v>
      </c>
    </row>
    <row r="6189" spans="1:5" x14ac:dyDescent="0.25">
      <c r="A6189" s="47">
        <v>2014</v>
      </c>
      <c r="C6189" s="12" t="s">
        <v>846</v>
      </c>
      <c r="D6189" s="58">
        <v>631</v>
      </c>
      <c r="E6189" s="60">
        <v>1.92</v>
      </c>
    </row>
    <row r="6190" spans="1:5" x14ac:dyDescent="0.25">
      <c r="A6190" s="47">
        <v>2014</v>
      </c>
      <c r="C6190" s="12" t="s">
        <v>14</v>
      </c>
      <c r="D6190" s="13">
        <v>28456</v>
      </c>
      <c r="E6190" s="14">
        <v>1.72</v>
      </c>
    </row>
    <row r="6191" spans="1:5" x14ac:dyDescent="0.25">
      <c r="A6191" s="47">
        <v>2014</v>
      </c>
      <c r="C6191" s="12" t="s">
        <v>184</v>
      </c>
      <c r="D6191" s="58">
        <v>875</v>
      </c>
      <c r="E6191" s="60">
        <v>1.72</v>
      </c>
    </row>
    <row r="6192" spans="1:5" x14ac:dyDescent="0.25">
      <c r="A6192" s="47">
        <v>2014</v>
      </c>
      <c r="C6192" s="12" t="s">
        <v>896</v>
      </c>
      <c r="D6192" s="13">
        <v>1942</v>
      </c>
      <c r="E6192" s="14">
        <v>1.97</v>
      </c>
    </row>
    <row r="6193" spans="1:5" x14ac:dyDescent="0.25">
      <c r="A6193" s="47">
        <v>2014</v>
      </c>
      <c r="C6193" s="12" t="s">
        <v>366</v>
      </c>
      <c r="D6193" s="58">
        <v>1535</v>
      </c>
      <c r="E6193" s="60">
        <v>1.87</v>
      </c>
    </row>
    <row r="6194" spans="1:5" x14ac:dyDescent="0.25">
      <c r="A6194" s="47">
        <v>2014</v>
      </c>
      <c r="C6194" s="12" t="s">
        <v>212</v>
      </c>
      <c r="D6194" s="58">
        <v>1098</v>
      </c>
      <c r="E6194" s="60">
        <v>1.9</v>
      </c>
    </row>
    <row r="6195" spans="1:5" x14ac:dyDescent="0.25">
      <c r="A6195" s="47">
        <v>2014</v>
      </c>
      <c r="C6195" s="12" t="s">
        <v>897</v>
      </c>
      <c r="D6195" s="13">
        <v>1734</v>
      </c>
      <c r="E6195" s="14">
        <v>1.77</v>
      </c>
    </row>
    <row r="6196" spans="1:5" x14ac:dyDescent="0.25">
      <c r="A6196" s="47">
        <v>2014</v>
      </c>
      <c r="C6196" s="12" t="s">
        <v>390</v>
      </c>
      <c r="D6196" s="58">
        <v>786</v>
      </c>
      <c r="E6196" s="60">
        <v>1.82</v>
      </c>
    </row>
    <row r="6197" spans="1:5" x14ac:dyDescent="0.25">
      <c r="A6197" s="47">
        <v>2014</v>
      </c>
      <c r="C6197" s="12" t="s">
        <v>928</v>
      </c>
      <c r="D6197" s="13">
        <v>2192</v>
      </c>
      <c r="E6197" s="14">
        <v>1.98</v>
      </c>
    </row>
    <row r="6198" spans="1:5" x14ac:dyDescent="0.25">
      <c r="A6198" s="47">
        <v>2014</v>
      </c>
      <c r="C6198" s="12" t="s">
        <v>36</v>
      </c>
      <c r="D6198" s="58">
        <v>2293</v>
      </c>
      <c r="E6198" s="60">
        <v>1.8</v>
      </c>
    </row>
    <row r="6199" spans="1:5" x14ac:dyDescent="0.25">
      <c r="A6199" s="47">
        <v>2014</v>
      </c>
      <c r="C6199" s="12" t="s">
        <v>266</v>
      </c>
      <c r="D6199" s="58">
        <v>568</v>
      </c>
      <c r="E6199" s="60">
        <v>1.69</v>
      </c>
    </row>
    <row r="6200" spans="1:5" x14ac:dyDescent="0.25">
      <c r="A6200" s="47">
        <v>2014</v>
      </c>
      <c r="C6200" s="12" t="s">
        <v>805</v>
      </c>
      <c r="D6200" s="13">
        <v>85606</v>
      </c>
      <c r="E6200" s="14">
        <v>1.86</v>
      </c>
    </row>
    <row r="6201" spans="1:5" x14ac:dyDescent="0.25">
      <c r="A6201" s="47">
        <v>2014</v>
      </c>
      <c r="C6201" s="12" t="s">
        <v>200</v>
      </c>
      <c r="D6201" s="58">
        <v>974</v>
      </c>
      <c r="E6201" s="60">
        <v>1.78</v>
      </c>
    </row>
    <row r="6202" spans="1:5" x14ac:dyDescent="0.25">
      <c r="A6202" s="47">
        <v>2014</v>
      </c>
      <c r="C6202" s="12" t="s">
        <v>810</v>
      </c>
      <c r="D6202" s="13">
        <v>5626</v>
      </c>
      <c r="E6202" s="14">
        <v>1.9</v>
      </c>
    </row>
    <row r="6203" spans="1:5" x14ac:dyDescent="0.25">
      <c r="A6203" s="47">
        <v>2014</v>
      </c>
      <c r="C6203" s="12" t="s">
        <v>786</v>
      </c>
      <c r="D6203" s="58">
        <v>3236</v>
      </c>
      <c r="E6203" s="60">
        <v>2</v>
      </c>
    </row>
    <row r="6204" spans="1:5" x14ac:dyDescent="0.25">
      <c r="A6204" s="47">
        <v>2014</v>
      </c>
      <c r="C6204" s="12" t="s">
        <v>776</v>
      </c>
      <c r="D6204" s="13">
        <v>8746</v>
      </c>
      <c r="E6204" s="14">
        <v>1.97</v>
      </c>
    </row>
    <row r="6205" spans="1:5" x14ac:dyDescent="0.25">
      <c r="A6205" s="47">
        <v>2014</v>
      </c>
      <c r="C6205" s="12" t="s">
        <v>885</v>
      </c>
      <c r="D6205" s="13">
        <v>2753</v>
      </c>
      <c r="E6205" s="14">
        <v>1.68</v>
      </c>
    </row>
    <row r="6206" spans="1:5" x14ac:dyDescent="0.25">
      <c r="A6206" s="47">
        <v>2014</v>
      </c>
      <c r="C6206" s="12" t="s">
        <v>392</v>
      </c>
      <c r="D6206" s="58">
        <v>1761</v>
      </c>
      <c r="E6206" s="60">
        <v>1.52</v>
      </c>
    </row>
    <row r="6207" spans="1:5" x14ac:dyDescent="0.25">
      <c r="A6207" s="47">
        <v>2014</v>
      </c>
      <c r="C6207" s="12" t="s">
        <v>901</v>
      </c>
      <c r="D6207" s="13">
        <v>4242</v>
      </c>
      <c r="E6207" s="14">
        <v>1.7</v>
      </c>
    </row>
    <row r="6208" spans="1:5" x14ac:dyDescent="0.25">
      <c r="A6208" s="47">
        <v>2014</v>
      </c>
      <c r="C6208" s="12" t="s">
        <v>815</v>
      </c>
      <c r="D6208" s="13">
        <v>8662</v>
      </c>
      <c r="E6208" s="14">
        <v>1.86</v>
      </c>
    </row>
    <row r="6209" spans="1:5" x14ac:dyDescent="0.25">
      <c r="A6209" s="47">
        <v>2014</v>
      </c>
      <c r="C6209" s="12" t="s">
        <v>268</v>
      </c>
      <c r="D6209" s="58">
        <v>1528</v>
      </c>
      <c r="E6209" s="60">
        <v>1.94</v>
      </c>
    </row>
    <row r="6210" spans="1:5" x14ac:dyDescent="0.25">
      <c r="A6210" s="47">
        <v>2014</v>
      </c>
      <c r="C6210" s="12" t="s">
        <v>202</v>
      </c>
      <c r="D6210" s="58">
        <v>567</v>
      </c>
      <c r="E6210" s="60">
        <v>1.79</v>
      </c>
    </row>
    <row r="6211" spans="1:5" x14ac:dyDescent="0.25">
      <c r="A6211" s="47">
        <v>2014</v>
      </c>
      <c r="C6211" s="12" t="s">
        <v>875</v>
      </c>
      <c r="D6211" s="58">
        <v>3282</v>
      </c>
      <c r="E6211" s="60">
        <v>2.19</v>
      </c>
    </row>
    <row r="6212" spans="1:5" x14ac:dyDescent="0.25">
      <c r="A6212" s="47">
        <v>2014</v>
      </c>
      <c r="C6212" s="12" t="s">
        <v>440</v>
      </c>
      <c r="D6212" s="13">
        <v>76825</v>
      </c>
      <c r="E6212" s="14">
        <v>1.92</v>
      </c>
    </row>
    <row r="6213" spans="1:5" x14ac:dyDescent="0.25">
      <c r="A6213" s="47">
        <v>2014</v>
      </c>
      <c r="C6213" s="12" t="s">
        <v>574</v>
      </c>
      <c r="D6213" s="58">
        <v>1845</v>
      </c>
      <c r="E6213" s="60">
        <v>1.41</v>
      </c>
    </row>
    <row r="6214" spans="1:5" x14ac:dyDescent="0.25">
      <c r="A6214" s="47">
        <v>2014</v>
      </c>
      <c r="C6214" s="12" t="s">
        <v>570</v>
      </c>
      <c r="D6214" s="13">
        <v>7775</v>
      </c>
      <c r="E6214" s="14">
        <v>1.75</v>
      </c>
    </row>
    <row r="6215" spans="1:5" x14ac:dyDescent="0.25">
      <c r="A6215" s="47">
        <v>2014</v>
      </c>
      <c r="C6215" s="40" t="s">
        <v>698</v>
      </c>
      <c r="D6215" s="58">
        <v>1229</v>
      </c>
      <c r="E6215" s="60">
        <v>1.96</v>
      </c>
    </row>
    <row r="6216" spans="1:5" x14ac:dyDescent="0.25">
      <c r="A6216" s="47">
        <v>2014</v>
      </c>
      <c r="C6216" s="12" t="s">
        <v>94</v>
      </c>
      <c r="D6216" s="58">
        <v>1304</v>
      </c>
      <c r="E6216" s="60">
        <v>2.2599999999999998</v>
      </c>
    </row>
    <row r="6217" spans="1:5" x14ac:dyDescent="0.25">
      <c r="A6217" s="47">
        <v>2014</v>
      </c>
      <c r="C6217" s="12" t="s">
        <v>910</v>
      </c>
      <c r="D6217" s="13">
        <v>3134</v>
      </c>
      <c r="E6217" s="14">
        <v>2.34</v>
      </c>
    </row>
    <row r="6218" spans="1:5" x14ac:dyDescent="0.25">
      <c r="A6218" s="47">
        <v>2014</v>
      </c>
      <c r="C6218" s="12" t="s">
        <v>929</v>
      </c>
      <c r="D6218" s="13">
        <v>3101</v>
      </c>
      <c r="E6218" s="14">
        <v>1.73</v>
      </c>
    </row>
    <row r="6219" spans="1:5" x14ac:dyDescent="0.25">
      <c r="A6219" s="47">
        <v>2014</v>
      </c>
      <c r="C6219" s="12" t="s">
        <v>930</v>
      </c>
      <c r="D6219" s="13">
        <v>1647</v>
      </c>
      <c r="E6219" s="14">
        <v>1.88</v>
      </c>
    </row>
    <row r="6220" spans="1:5" x14ac:dyDescent="0.25">
      <c r="A6220" s="47">
        <v>2014</v>
      </c>
      <c r="C6220" s="12" t="s">
        <v>918</v>
      </c>
      <c r="D6220" s="58">
        <v>2685</v>
      </c>
      <c r="E6220" s="60">
        <v>1.71</v>
      </c>
    </row>
    <row r="6221" spans="1:5" x14ac:dyDescent="0.25">
      <c r="A6221" s="47">
        <v>2014</v>
      </c>
      <c r="C6221" s="40" t="s">
        <v>694</v>
      </c>
      <c r="D6221" s="58">
        <v>1149</v>
      </c>
      <c r="E6221" s="60">
        <v>1.9</v>
      </c>
    </row>
    <row r="6222" spans="1:5" x14ac:dyDescent="0.25">
      <c r="A6222" s="47">
        <v>2014</v>
      </c>
      <c r="C6222" s="12" t="s">
        <v>936</v>
      </c>
      <c r="D6222" s="58">
        <v>1149</v>
      </c>
      <c r="E6222" s="14">
        <v>1.9</v>
      </c>
    </row>
    <row r="6223" spans="1:5" x14ac:dyDescent="0.25">
      <c r="A6223" s="47">
        <v>2014</v>
      </c>
      <c r="C6223" s="12" t="s">
        <v>96</v>
      </c>
      <c r="D6223" s="58">
        <v>1869</v>
      </c>
      <c r="E6223" s="60">
        <v>1.86</v>
      </c>
    </row>
    <row r="6224" spans="1:5" x14ac:dyDescent="0.25">
      <c r="A6224" s="47">
        <v>2014</v>
      </c>
      <c r="C6224" s="12" t="s">
        <v>848</v>
      </c>
      <c r="D6224" s="58">
        <v>408</v>
      </c>
      <c r="E6224" s="60">
        <v>1.97</v>
      </c>
    </row>
    <row r="6225" spans="1:5" x14ac:dyDescent="0.25">
      <c r="A6225" s="47">
        <v>2014</v>
      </c>
      <c r="C6225" s="12" t="s">
        <v>919</v>
      </c>
      <c r="D6225" s="58">
        <v>2554</v>
      </c>
      <c r="E6225" s="60">
        <v>1.87</v>
      </c>
    </row>
    <row r="6226" spans="1:5" x14ac:dyDescent="0.25">
      <c r="A6226" s="47">
        <v>2014</v>
      </c>
      <c r="C6226" s="12" t="s">
        <v>472</v>
      </c>
      <c r="D6226" s="58">
        <v>4678</v>
      </c>
      <c r="E6226" s="60">
        <v>1.99</v>
      </c>
    </row>
    <row r="6227" spans="1:5" x14ac:dyDescent="0.25">
      <c r="A6227" s="47">
        <v>2014</v>
      </c>
      <c r="C6227" s="12" t="s">
        <v>886</v>
      </c>
      <c r="D6227" s="13">
        <v>1422</v>
      </c>
      <c r="E6227" s="14">
        <v>1.82</v>
      </c>
    </row>
    <row r="6228" spans="1:5" x14ac:dyDescent="0.25">
      <c r="A6228" s="47">
        <v>2014</v>
      </c>
      <c r="C6228" s="12" t="s">
        <v>298</v>
      </c>
      <c r="D6228" s="58">
        <v>1108</v>
      </c>
      <c r="E6228" s="60">
        <v>1.99</v>
      </c>
    </row>
    <row r="6229" spans="1:5" x14ac:dyDescent="0.25">
      <c r="A6229" s="47">
        <v>2014</v>
      </c>
      <c r="C6229" s="12" t="s">
        <v>592</v>
      </c>
      <c r="D6229" s="58">
        <v>1846</v>
      </c>
      <c r="E6229" s="60">
        <v>2</v>
      </c>
    </row>
    <row r="6230" spans="1:5" x14ac:dyDescent="0.25">
      <c r="A6230" s="47">
        <v>2014</v>
      </c>
      <c r="C6230" s="40" t="s">
        <v>1095</v>
      </c>
      <c r="D6230" s="58">
        <v>2721</v>
      </c>
      <c r="E6230" s="60">
        <v>1.77</v>
      </c>
    </row>
    <row r="6231" spans="1:5" x14ac:dyDescent="0.25">
      <c r="A6231" s="47">
        <v>2014</v>
      </c>
      <c r="C6231" s="12" t="s">
        <v>98</v>
      </c>
      <c r="D6231" s="58">
        <v>457</v>
      </c>
      <c r="E6231" s="60">
        <v>1.67</v>
      </c>
    </row>
    <row r="6232" spans="1:5" x14ac:dyDescent="0.25">
      <c r="A6232" s="47">
        <v>2014</v>
      </c>
      <c r="C6232" s="12" t="s">
        <v>474</v>
      </c>
      <c r="D6232" s="58">
        <v>2589</v>
      </c>
      <c r="E6232" s="60">
        <v>1.68</v>
      </c>
    </row>
    <row r="6233" spans="1:5" x14ac:dyDescent="0.25">
      <c r="A6233" s="47">
        <v>2014</v>
      </c>
      <c r="C6233" s="12" t="s">
        <v>748</v>
      </c>
      <c r="D6233" s="58">
        <v>510</v>
      </c>
      <c r="E6233" s="60">
        <v>2</v>
      </c>
    </row>
    <row r="6234" spans="1:5" x14ac:dyDescent="0.25">
      <c r="A6234" s="47">
        <v>2014</v>
      </c>
      <c r="C6234" s="12" t="s">
        <v>70</v>
      </c>
      <c r="D6234" s="58">
        <v>2844</v>
      </c>
      <c r="E6234" s="60">
        <v>2.02</v>
      </c>
    </row>
    <row r="6235" spans="1:5" x14ac:dyDescent="0.25">
      <c r="A6235" s="47">
        <v>2014</v>
      </c>
      <c r="C6235" s="12" t="s">
        <v>352</v>
      </c>
      <c r="D6235" s="58">
        <v>794</v>
      </c>
      <c r="E6235" s="60">
        <v>1.83</v>
      </c>
    </row>
    <row r="6236" spans="1:5" x14ac:dyDescent="0.25">
      <c r="A6236" s="47">
        <v>2014</v>
      </c>
      <c r="C6236" s="12" t="s">
        <v>100</v>
      </c>
      <c r="D6236" s="58">
        <v>837</v>
      </c>
      <c r="E6236" s="60">
        <v>2</v>
      </c>
    </row>
    <row r="6237" spans="1:5" x14ac:dyDescent="0.25">
      <c r="A6237" s="47">
        <v>2014</v>
      </c>
      <c r="C6237" s="12" t="s">
        <v>516</v>
      </c>
      <c r="D6237" s="58">
        <v>705</v>
      </c>
      <c r="E6237" s="60">
        <v>1.88</v>
      </c>
    </row>
    <row r="6238" spans="1:5" x14ac:dyDescent="0.25">
      <c r="A6238" s="47">
        <v>2014</v>
      </c>
      <c r="C6238" s="12" t="s">
        <v>877</v>
      </c>
      <c r="D6238" s="58">
        <v>3072</v>
      </c>
      <c r="E6238" s="60">
        <v>1.95</v>
      </c>
    </row>
    <row r="6239" spans="1:5" x14ac:dyDescent="0.25">
      <c r="A6239" s="47">
        <v>2014</v>
      </c>
      <c r="C6239" s="12" t="s">
        <v>270</v>
      </c>
      <c r="D6239" s="58">
        <v>1246</v>
      </c>
      <c r="E6239" s="60">
        <v>2.0499999999999998</v>
      </c>
    </row>
    <row r="6240" spans="1:5" x14ac:dyDescent="0.25">
      <c r="A6240" s="47">
        <v>2014</v>
      </c>
      <c r="C6240" s="12" t="s">
        <v>594</v>
      </c>
      <c r="D6240" s="58">
        <v>970</v>
      </c>
      <c r="E6240" s="60">
        <v>1.74</v>
      </c>
    </row>
    <row r="6241" spans="1:5" x14ac:dyDescent="0.25">
      <c r="A6241" s="47">
        <v>2014</v>
      </c>
      <c r="C6241" s="12" t="s">
        <v>234</v>
      </c>
      <c r="D6241" s="58">
        <v>1037</v>
      </c>
      <c r="E6241" s="60">
        <v>1.63</v>
      </c>
    </row>
    <row r="6242" spans="1:5" x14ac:dyDescent="0.25">
      <c r="A6242" s="47">
        <v>2014</v>
      </c>
      <c r="C6242" s="12" t="s">
        <v>538</v>
      </c>
      <c r="D6242" s="58">
        <v>1381</v>
      </c>
      <c r="E6242" s="60">
        <v>1.98</v>
      </c>
    </row>
    <row r="6243" spans="1:5" x14ac:dyDescent="0.25">
      <c r="A6243" s="47">
        <v>2014</v>
      </c>
      <c r="C6243" s="12" t="s">
        <v>902</v>
      </c>
      <c r="D6243" s="13">
        <v>341</v>
      </c>
      <c r="E6243" s="14">
        <v>2.06</v>
      </c>
    </row>
    <row r="6244" spans="1:5" x14ac:dyDescent="0.25">
      <c r="A6244" s="47">
        <v>2014</v>
      </c>
      <c r="C6244" s="12" t="s">
        <v>750</v>
      </c>
      <c r="D6244" s="58">
        <v>458</v>
      </c>
      <c r="E6244" s="60">
        <v>1.97</v>
      </c>
    </row>
    <row r="6245" spans="1:5" x14ac:dyDescent="0.25">
      <c r="A6245" s="47">
        <v>2014</v>
      </c>
      <c r="C6245" s="12" t="s">
        <v>72</v>
      </c>
      <c r="D6245" s="58">
        <v>3512</v>
      </c>
      <c r="E6245" s="60">
        <v>1.89</v>
      </c>
    </row>
    <row r="6246" spans="1:5" x14ac:dyDescent="0.25">
      <c r="A6246" s="47">
        <v>2014</v>
      </c>
      <c r="C6246" s="12" t="s">
        <v>880</v>
      </c>
      <c r="D6246" s="58">
        <v>4680</v>
      </c>
      <c r="E6246" s="60">
        <v>2.1</v>
      </c>
    </row>
    <row r="6247" spans="1:5" x14ac:dyDescent="0.25">
      <c r="A6247" s="47">
        <v>2014</v>
      </c>
      <c r="C6247" s="12" t="s">
        <v>752</v>
      </c>
      <c r="D6247" s="58">
        <v>1035</v>
      </c>
      <c r="E6247" s="60">
        <v>1.9</v>
      </c>
    </row>
    <row r="6248" spans="1:5" x14ac:dyDescent="0.25">
      <c r="A6248" s="47">
        <v>2014</v>
      </c>
      <c r="C6248" s="12" t="s">
        <v>763</v>
      </c>
      <c r="D6248" s="58">
        <v>1287</v>
      </c>
      <c r="E6248" s="60">
        <v>2.0499999999999998</v>
      </c>
    </row>
    <row r="6249" spans="1:5" x14ac:dyDescent="0.25">
      <c r="A6249" s="47">
        <v>2014</v>
      </c>
      <c r="C6249" s="12" t="s">
        <v>114</v>
      </c>
      <c r="D6249" s="58">
        <v>2778</v>
      </c>
      <c r="E6249" s="60">
        <v>1.86</v>
      </c>
    </row>
    <row r="6250" spans="1:5" x14ac:dyDescent="0.25">
      <c r="A6250" s="47">
        <v>2014</v>
      </c>
      <c r="C6250" s="12" t="s">
        <v>754</v>
      </c>
      <c r="D6250" s="58">
        <v>936</v>
      </c>
      <c r="E6250" s="60">
        <v>1.96</v>
      </c>
    </row>
    <row r="6251" spans="1:5" x14ac:dyDescent="0.25">
      <c r="A6251" s="47">
        <v>2014</v>
      </c>
      <c r="C6251" s="12" t="s">
        <v>558</v>
      </c>
      <c r="D6251" s="58">
        <v>1298</v>
      </c>
      <c r="E6251" s="60">
        <v>2.0099999999999998</v>
      </c>
    </row>
    <row r="6252" spans="1:5" x14ac:dyDescent="0.25">
      <c r="A6252" s="47">
        <v>2014</v>
      </c>
      <c r="C6252" s="12" t="s">
        <v>142</v>
      </c>
      <c r="D6252" s="58">
        <v>6575</v>
      </c>
      <c r="E6252" s="60">
        <v>1.64</v>
      </c>
    </row>
    <row r="6253" spans="1:5" x14ac:dyDescent="0.25">
      <c r="A6253" s="47">
        <v>2014</v>
      </c>
      <c r="C6253" s="12" t="s">
        <v>833</v>
      </c>
      <c r="D6253" s="58">
        <v>1092</v>
      </c>
      <c r="E6253" s="60">
        <v>1.89</v>
      </c>
    </row>
    <row r="6254" spans="1:5" x14ac:dyDescent="0.25">
      <c r="A6254" s="47">
        <v>2014</v>
      </c>
      <c r="C6254" s="12" t="s">
        <v>904</v>
      </c>
      <c r="D6254" s="13">
        <v>2835</v>
      </c>
      <c r="E6254" s="14">
        <v>1.81</v>
      </c>
    </row>
    <row r="6255" spans="1:5" x14ac:dyDescent="0.25">
      <c r="A6255" s="47">
        <v>2014</v>
      </c>
      <c r="C6255" s="12" t="s">
        <v>920</v>
      </c>
      <c r="D6255" s="58">
        <v>2591</v>
      </c>
      <c r="E6255" s="60">
        <v>2.1800000000000002</v>
      </c>
    </row>
    <row r="6256" spans="1:5" x14ac:dyDescent="0.25">
      <c r="A6256" s="47">
        <v>2014</v>
      </c>
      <c r="C6256" s="12" t="s">
        <v>286</v>
      </c>
      <c r="D6256" s="58">
        <v>2261</v>
      </c>
      <c r="E6256" s="60">
        <v>1.92</v>
      </c>
    </row>
    <row r="6257" spans="1:5" x14ac:dyDescent="0.25">
      <c r="A6257" s="47">
        <v>2014</v>
      </c>
      <c r="C6257" s="12" t="s">
        <v>646</v>
      </c>
      <c r="D6257" s="13">
        <v>5588</v>
      </c>
      <c r="E6257" s="14">
        <v>1.99</v>
      </c>
    </row>
    <row r="6258" spans="1:5" x14ac:dyDescent="0.25">
      <c r="A6258" s="47">
        <v>2014</v>
      </c>
      <c r="C6258" s="12" t="s">
        <v>800</v>
      </c>
      <c r="D6258" s="58">
        <v>727</v>
      </c>
      <c r="E6258" s="60">
        <v>1.89</v>
      </c>
    </row>
    <row r="6259" spans="1:5" x14ac:dyDescent="0.25">
      <c r="A6259" s="47">
        <v>2014</v>
      </c>
      <c r="C6259" s="12" t="s">
        <v>330</v>
      </c>
      <c r="D6259" s="58">
        <v>1729</v>
      </c>
      <c r="E6259" s="60">
        <v>1.9</v>
      </c>
    </row>
    <row r="6260" spans="1:5" x14ac:dyDescent="0.25">
      <c r="A6260" s="47">
        <v>2014</v>
      </c>
      <c r="C6260" s="12" t="s">
        <v>186</v>
      </c>
      <c r="D6260" s="58">
        <v>1074</v>
      </c>
      <c r="E6260" s="60">
        <v>1.8</v>
      </c>
    </row>
    <row r="6261" spans="1:5" x14ac:dyDescent="0.25">
      <c r="A6261" s="47">
        <v>2014</v>
      </c>
      <c r="C6261" s="12" t="s">
        <v>480</v>
      </c>
      <c r="D6261" s="13">
        <v>102406</v>
      </c>
      <c r="E6261" s="14">
        <v>1.86</v>
      </c>
    </row>
    <row r="6262" spans="1:5" x14ac:dyDescent="0.25">
      <c r="A6262" s="47">
        <v>2014</v>
      </c>
      <c r="C6262" s="12" t="s">
        <v>931</v>
      </c>
      <c r="D6262" s="13">
        <v>3138</v>
      </c>
      <c r="E6262" s="14">
        <v>1.88</v>
      </c>
    </row>
    <row r="6263" spans="1:5" x14ac:dyDescent="0.25">
      <c r="A6263" s="47">
        <v>2014</v>
      </c>
      <c r="C6263" s="12" t="s">
        <v>658</v>
      </c>
      <c r="D6263" s="58">
        <v>702</v>
      </c>
      <c r="E6263" s="60">
        <v>1.96</v>
      </c>
    </row>
    <row r="6264" spans="1:5" x14ac:dyDescent="0.25">
      <c r="A6264" s="47">
        <v>2014</v>
      </c>
      <c r="C6264" s="12" t="s">
        <v>214</v>
      </c>
      <c r="D6264" s="58">
        <v>959</v>
      </c>
      <c r="E6264" s="60">
        <v>1.97</v>
      </c>
    </row>
    <row r="6265" spans="1:5" x14ac:dyDescent="0.25">
      <c r="A6265" s="47">
        <v>2014</v>
      </c>
      <c r="C6265" s="12" t="s">
        <v>216</v>
      </c>
      <c r="D6265" s="58">
        <v>1480</v>
      </c>
      <c r="E6265" s="60">
        <v>1.99</v>
      </c>
    </row>
    <row r="6266" spans="1:5" x14ac:dyDescent="0.25">
      <c r="A6266" s="47">
        <v>2014</v>
      </c>
      <c r="C6266" s="12" t="s">
        <v>738</v>
      </c>
      <c r="D6266" s="58">
        <v>794</v>
      </c>
      <c r="E6266" s="60">
        <v>1.72</v>
      </c>
    </row>
    <row r="6267" spans="1:5" x14ac:dyDescent="0.25">
      <c r="A6267" s="47">
        <v>2014</v>
      </c>
      <c r="C6267" s="12" t="s">
        <v>394</v>
      </c>
      <c r="D6267" s="58">
        <v>1331</v>
      </c>
      <c r="E6267" s="60">
        <v>2.0099999999999998</v>
      </c>
    </row>
    <row r="6268" spans="1:5" x14ac:dyDescent="0.25">
      <c r="A6268" s="47">
        <v>2014</v>
      </c>
      <c r="C6268" s="12" t="s">
        <v>788</v>
      </c>
      <c r="D6268" s="58">
        <v>837</v>
      </c>
      <c r="E6268" s="60">
        <v>1.83</v>
      </c>
    </row>
    <row r="6269" spans="1:5" x14ac:dyDescent="0.25">
      <c r="A6269" s="47">
        <v>2014</v>
      </c>
      <c r="C6269" s="12" t="s">
        <v>576</v>
      </c>
      <c r="D6269" s="58">
        <v>1508</v>
      </c>
      <c r="E6269" s="60">
        <v>2.04</v>
      </c>
    </row>
    <row r="6270" spans="1:5" x14ac:dyDescent="0.25">
      <c r="A6270" s="47">
        <v>2014</v>
      </c>
      <c r="C6270" s="12" t="s">
        <v>102</v>
      </c>
      <c r="D6270" s="58">
        <v>1206</v>
      </c>
      <c r="E6270" s="60">
        <v>1.89</v>
      </c>
    </row>
    <row r="6271" spans="1:5" x14ac:dyDescent="0.25">
      <c r="A6271" s="47">
        <v>2014</v>
      </c>
      <c r="C6271" s="12" t="s">
        <v>767</v>
      </c>
      <c r="D6271" s="58">
        <v>1675</v>
      </c>
      <c r="E6271" s="60">
        <v>1.99</v>
      </c>
    </row>
    <row r="6272" spans="1:5" x14ac:dyDescent="0.25">
      <c r="A6272" s="47">
        <v>2014</v>
      </c>
      <c r="C6272" s="12" t="s">
        <v>256</v>
      </c>
      <c r="D6272" s="58">
        <v>907</v>
      </c>
      <c r="E6272" s="60">
        <v>1.68</v>
      </c>
    </row>
    <row r="6273" spans="1:5" x14ac:dyDescent="0.25">
      <c r="A6273" s="47">
        <v>2014</v>
      </c>
      <c r="C6273" s="12" t="s">
        <v>38</v>
      </c>
      <c r="D6273" s="58">
        <v>1591</v>
      </c>
      <c r="E6273" s="60">
        <v>1.74</v>
      </c>
    </row>
    <row r="6274" spans="1:5" x14ac:dyDescent="0.25">
      <c r="A6274" s="47">
        <v>2014</v>
      </c>
      <c r="C6274" s="12" t="s">
        <v>622</v>
      </c>
      <c r="D6274" s="13">
        <v>58403</v>
      </c>
      <c r="E6274" s="14">
        <v>1.85</v>
      </c>
    </row>
    <row r="6275" spans="1:5" x14ac:dyDescent="0.25">
      <c r="A6275" s="47">
        <v>2014</v>
      </c>
      <c r="C6275" s="12" t="s">
        <v>811</v>
      </c>
      <c r="D6275" s="13">
        <v>15997</v>
      </c>
      <c r="E6275" s="14">
        <v>1.76</v>
      </c>
    </row>
    <row r="6276" spans="1:5" x14ac:dyDescent="0.25">
      <c r="A6276" s="47">
        <v>2014</v>
      </c>
      <c r="C6276" s="12" t="s">
        <v>921</v>
      </c>
      <c r="D6276" s="58">
        <v>3306</v>
      </c>
      <c r="E6276" s="60">
        <v>1.67</v>
      </c>
    </row>
    <row r="6277" spans="1:5" x14ac:dyDescent="0.25">
      <c r="A6277" s="47">
        <v>2014</v>
      </c>
      <c r="C6277" s="12" t="s">
        <v>911</v>
      </c>
      <c r="D6277" s="13">
        <v>2212</v>
      </c>
      <c r="E6277" s="14">
        <v>1.97</v>
      </c>
    </row>
    <row r="6278" spans="1:5" x14ac:dyDescent="0.25">
      <c r="A6278" s="47">
        <v>2014</v>
      </c>
      <c r="C6278" s="12" t="s">
        <v>432</v>
      </c>
      <c r="D6278" s="58">
        <v>4647</v>
      </c>
      <c r="E6278" s="60">
        <v>1.55</v>
      </c>
    </row>
    <row r="6279" spans="1:5" x14ac:dyDescent="0.25">
      <c r="A6279" s="47">
        <v>2014</v>
      </c>
      <c r="C6279" s="12" t="s">
        <v>596</v>
      </c>
      <c r="D6279" s="58">
        <v>1260</v>
      </c>
      <c r="E6279" s="60">
        <v>1.97</v>
      </c>
    </row>
    <row r="6280" spans="1:5" x14ac:dyDescent="0.25">
      <c r="A6280" s="47">
        <v>2014</v>
      </c>
      <c r="C6280" s="12" t="s">
        <v>372</v>
      </c>
      <c r="D6280" s="58">
        <v>1808</v>
      </c>
      <c r="E6280" s="60">
        <v>1.86</v>
      </c>
    </row>
    <row r="6281" spans="1:5" x14ac:dyDescent="0.25">
      <c r="A6281" s="47">
        <v>2014</v>
      </c>
      <c r="C6281" s="12" t="s">
        <v>824</v>
      </c>
      <c r="D6281" s="58">
        <v>1155</v>
      </c>
      <c r="E6281" s="60">
        <v>1.86</v>
      </c>
    </row>
    <row r="6282" spans="1:5" x14ac:dyDescent="0.25">
      <c r="A6282" s="47">
        <v>2014</v>
      </c>
      <c r="C6282" s="12" t="s">
        <v>116</v>
      </c>
      <c r="D6282" s="58">
        <v>1968</v>
      </c>
      <c r="E6282" s="60">
        <v>1.83</v>
      </c>
    </row>
    <row r="6283" spans="1:5" x14ac:dyDescent="0.25">
      <c r="A6283" s="47">
        <v>2014</v>
      </c>
      <c r="C6283" s="12" t="s">
        <v>258</v>
      </c>
      <c r="D6283" s="58">
        <v>1201</v>
      </c>
      <c r="E6283" s="60">
        <v>1.68</v>
      </c>
    </row>
    <row r="6284" spans="1:5" x14ac:dyDescent="0.25">
      <c r="A6284" s="47">
        <v>2014</v>
      </c>
      <c r="C6284" s="12" t="s">
        <v>816</v>
      </c>
      <c r="D6284" s="13">
        <v>8672</v>
      </c>
      <c r="E6284" s="14">
        <v>1.79</v>
      </c>
    </row>
    <row r="6285" spans="1:5" x14ac:dyDescent="0.25">
      <c r="A6285" s="47">
        <v>2014</v>
      </c>
      <c r="C6285" s="12" t="s">
        <v>260</v>
      </c>
      <c r="D6285" s="58">
        <v>846</v>
      </c>
      <c r="E6285" s="60">
        <v>1.79</v>
      </c>
    </row>
    <row r="6286" spans="1:5" x14ac:dyDescent="0.25">
      <c r="A6286" s="47">
        <v>2014</v>
      </c>
      <c r="C6286" s="12" t="s">
        <v>378</v>
      </c>
      <c r="D6286" s="58">
        <v>1170</v>
      </c>
      <c r="E6286" s="60">
        <v>1.93</v>
      </c>
    </row>
    <row r="6287" spans="1:5" x14ac:dyDescent="0.25">
      <c r="A6287" s="47">
        <v>2014</v>
      </c>
      <c r="C6287" s="12" t="s">
        <v>74</v>
      </c>
      <c r="D6287" s="58">
        <v>3387</v>
      </c>
      <c r="E6287" s="60">
        <v>1.96</v>
      </c>
    </row>
    <row r="6288" spans="1:5" x14ac:dyDescent="0.25">
      <c r="A6288" s="47">
        <v>2014</v>
      </c>
      <c r="C6288" s="12" t="s">
        <v>887</v>
      </c>
      <c r="D6288" s="13">
        <v>2329</v>
      </c>
      <c r="E6288" s="14">
        <v>1.85</v>
      </c>
    </row>
    <row r="6289" spans="1:5" x14ac:dyDescent="0.25">
      <c r="A6289" s="47">
        <v>2014</v>
      </c>
      <c r="C6289" s="12" t="s">
        <v>905</v>
      </c>
      <c r="D6289" s="13">
        <v>3641</v>
      </c>
      <c r="E6289" s="14">
        <v>2.12</v>
      </c>
    </row>
    <row r="6290" spans="1:5" x14ac:dyDescent="0.25">
      <c r="A6290" s="47">
        <v>2014</v>
      </c>
      <c r="C6290" s="12" t="s">
        <v>272</v>
      </c>
      <c r="D6290" s="58">
        <v>1037</v>
      </c>
      <c r="E6290" s="60">
        <v>1.8</v>
      </c>
    </row>
    <row r="6291" spans="1:5" x14ac:dyDescent="0.25">
      <c r="A6291" s="47">
        <v>2014</v>
      </c>
      <c r="C6291" s="12" t="s">
        <v>676</v>
      </c>
      <c r="D6291" s="58">
        <v>1014</v>
      </c>
      <c r="E6291" s="60">
        <v>1.8</v>
      </c>
    </row>
    <row r="6292" spans="1:5" x14ac:dyDescent="0.25">
      <c r="A6292" s="47">
        <v>2014</v>
      </c>
      <c r="C6292" s="12" t="s">
        <v>396</v>
      </c>
      <c r="D6292" s="13">
        <v>7960</v>
      </c>
      <c r="E6292" s="14">
        <v>1.96</v>
      </c>
    </row>
    <row r="6293" spans="1:5" x14ac:dyDescent="0.25">
      <c r="A6293" s="47">
        <v>2014</v>
      </c>
      <c r="C6293" s="12" t="s">
        <v>826</v>
      </c>
      <c r="D6293" s="58">
        <v>1058</v>
      </c>
      <c r="E6293" s="60">
        <v>1.97</v>
      </c>
    </row>
    <row r="6294" spans="1:5" x14ac:dyDescent="0.25">
      <c r="A6294" s="47">
        <v>2014</v>
      </c>
      <c r="C6294" s="12" t="s">
        <v>40</v>
      </c>
      <c r="D6294" s="58">
        <v>2878</v>
      </c>
      <c r="E6294" s="60">
        <v>1.62</v>
      </c>
    </row>
    <row r="6295" spans="1:5" x14ac:dyDescent="0.25">
      <c r="A6295" s="47">
        <v>2014</v>
      </c>
      <c r="C6295" s="12" t="s">
        <v>582</v>
      </c>
      <c r="D6295" s="13">
        <v>13531</v>
      </c>
      <c r="E6295" s="14">
        <v>1.89</v>
      </c>
    </row>
    <row r="6296" spans="1:5" x14ac:dyDescent="0.25">
      <c r="A6296" s="47">
        <v>2014</v>
      </c>
      <c r="C6296" s="12" t="s">
        <v>598</v>
      </c>
      <c r="D6296" s="58">
        <v>932</v>
      </c>
      <c r="E6296" s="60">
        <v>1.89</v>
      </c>
    </row>
    <row r="6297" spans="1:5" x14ac:dyDescent="0.25">
      <c r="A6297" s="47">
        <v>2014</v>
      </c>
      <c r="C6297" s="12" t="s">
        <v>476</v>
      </c>
      <c r="D6297" s="58">
        <v>2751</v>
      </c>
      <c r="E6297" s="60">
        <v>1.93</v>
      </c>
    </row>
    <row r="6298" spans="1:5" x14ac:dyDescent="0.25">
      <c r="A6298" s="47">
        <v>2014</v>
      </c>
      <c r="C6298" s="12" t="s">
        <v>562</v>
      </c>
      <c r="D6298" s="58">
        <v>1771</v>
      </c>
      <c r="E6298" s="60">
        <v>2.13</v>
      </c>
    </row>
    <row r="6299" spans="1:5" x14ac:dyDescent="0.25">
      <c r="A6299" s="47">
        <v>2014</v>
      </c>
      <c r="C6299" s="40" t="s">
        <v>702</v>
      </c>
      <c r="D6299" s="58">
        <v>2522</v>
      </c>
      <c r="E6299" s="60">
        <v>1.65</v>
      </c>
    </row>
    <row r="6300" spans="1:5" x14ac:dyDescent="0.25">
      <c r="A6300" s="47">
        <v>2014</v>
      </c>
      <c r="C6300" s="12" t="s">
        <v>932</v>
      </c>
      <c r="D6300" s="13">
        <v>2923</v>
      </c>
      <c r="E6300" s="14">
        <v>2</v>
      </c>
    </row>
    <row r="6301" spans="1:5" x14ac:dyDescent="0.25">
      <c r="A6301" s="47">
        <v>2014</v>
      </c>
      <c r="C6301" s="12" t="s">
        <v>76</v>
      </c>
      <c r="D6301" s="58">
        <v>2975</v>
      </c>
      <c r="E6301" s="60">
        <v>2.08</v>
      </c>
    </row>
    <row r="6302" spans="1:5" x14ac:dyDescent="0.25">
      <c r="A6302" s="47">
        <v>2014</v>
      </c>
      <c r="C6302" s="12" t="s">
        <v>262</v>
      </c>
      <c r="D6302" s="58">
        <v>903</v>
      </c>
      <c r="E6302" s="60">
        <v>1.81</v>
      </c>
    </row>
    <row r="6303" spans="1:5" x14ac:dyDescent="0.25">
      <c r="A6303" s="47">
        <v>2014</v>
      </c>
      <c r="C6303" s="12" t="s">
        <v>600</v>
      </c>
      <c r="D6303" s="58">
        <v>904</v>
      </c>
      <c r="E6303" s="60">
        <v>1.87</v>
      </c>
    </row>
    <row r="6304" spans="1:5" x14ac:dyDescent="0.25">
      <c r="A6304" s="47">
        <v>2014</v>
      </c>
      <c r="C6304" s="12" t="s">
        <v>855</v>
      </c>
      <c r="D6304" s="58">
        <v>1241</v>
      </c>
      <c r="E6304" s="60">
        <v>1.96</v>
      </c>
    </row>
    <row r="6305" spans="1:5" x14ac:dyDescent="0.25">
      <c r="A6305" s="47">
        <v>2014</v>
      </c>
      <c r="C6305" s="12" t="s">
        <v>660</v>
      </c>
      <c r="D6305" s="58">
        <v>1169</v>
      </c>
      <c r="E6305" s="60">
        <v>1.9</v>
      </c>
    </row>
    <row r="6306" spans="1:5" x14ac:dyDescent="0.25">
      <c r="A6306" s="47">
        <v>2014</v>
      </c>
      <c r="C6306" s="12" t="s">
        <v>906</v>
      </c>
      <c r="D6306" s="13">
        <v>2043</v>
      </c>
      <c r="E6306" s="14">
        <v>1.92</v>
      </c>
    </row>
    <row r="6307" spans="1:5" x14ac:dyDescent="0.25">
      <c r="A6307" s="47">
        <v>2014</v>
      </c>
      <c r="C6307" s="12" t="s">
        <v>354</v>
      </c>
      <c r="D6307" s="58">
        <v>1370</v>
      </c>
      <c r="E6307" s="60">
        <v>2.14</v>
      </c>
    </row>
    <row r="6308" spans="1:5" x14ac:dyDescent="0.25">
      <c r="A6308" s="47">
        <v>2014</v>
      </c>
      <c r="C6308" s="12" t="s">
        <v>540</v>
      </c>
      <c r="D6308" s="58">
        <v>1279</v>
      </c>
      <c r="E6308" s="60">
        <v>2.02</v>
      </c>
    </row>
    <row r="6309" spans="1:5" x14ac:dyDescent="0.25">
      <c r="A6309" s="47">
        <v>2014</v>
      </c>
      <c r="C6309" s="12" t="s">
        <v>678</v>
      </c>
      <c r="D6309" s="58">
        <v>992</v>
      </c>
      <c r="E6309" s="60">
        <v>2.14</v>
      </c>
    </row>
    <row r="6310" spans="1:5" x14ac:dyDescent="0.25">
      <c r="A6310" s="47">
        <v>2014</v>
      </c>
      <c r="C6310" s="12" t="s">
        <v>564</v>
      </c>
      <c r="D6310" s="58">
        <v>1586</v>
      </c>
      <c r="E6310" s="60">
        <v>2.0099999999999998</v>
      </c>
    </row>
    <row r="6311" spans="1:5" x14ac:dyDescent="0.25">
      <c r="A6311" s="47">
        <v>2014</v>
      </c>
      <c r="C6311" s="40" t="s">
        <v>1060</v>
      </c>
      <c r="D6311" s="58">
        <v>1265</v>
      </c>
      <c r="E6311" s="60">
        <v>1.79</v>
      </c>
    </row>
    <row r="6312" spans="1:5" x14ac:dyDescent="0.25">
      <c r="A6312" s="47">
        <v>2014</v>
      </c>
      <c r="C6312" s="12" t="s">
        <v>368</v>
      </c>
      <c r="D6312" s="58">
        <v>1024</v>
      </c>
      <c r="E6312" s="60">
        <v>1.83</v>
      </c>
    </row>
    <row r="6313" spans="1:5" x14ac:dyDescent="0.25">
      <c r="A6313" s="47">
        <v>2014</v>
      </c>
      <c r="C6313" s="12" t="s">
        <v>912</v>
      </c>
      <c r="D6313" s="13">
        <v>2356</v>
      </c>
      <c r="E6313" s="14">
        <v>2.02</v>
      </c>
    </row>
    <row r="6314" spans="1:5" x14ac:dyDescent="0.25">
      <c r="A6314" s="47">
        <v>2014</v>
      </c>
      <c r="C6314" s="12" t="s">
        <v>566</v>
      </c>
      <c r="D6314" s="58">
        <v>1424</v>
      </c>
      <c r="E6314" s="60">
        <v>2.02</v>
      </c>
    </row>
    <row r="6315" spans="1:5" x14ac:dyDescent="0.25">
      <c r="A6315" s="47">
        <v>2014</v>
      </c>
      <c r="C6315" s="12" t="s">
        <v>933</v>
      </c>
      <c r="D6315" s="13">
        <v>1443</v>
      </c>
      <c r="E6315" s="14">
        <v>2.12</v>
      </c>
    </row>
    <row r="6316" spans="1:5" x14ac:dyDescent="0.25">
      <c r="A6316" s="47">
        <v>2014</v>
      </c>
      <c r="C6316" s="12" t="s">
        <v>720</v>
      </c>
      <c r="D6316" s="58">
        <v>1006</v>
      </c>
      <c r="E6316" s="60">
        <v>1.78</v>
      </c>
    </row>
    <row r="6317" spans="1:5" x14ac:dyDescent="0.25">
      <c r="A6317" s="47">
        <v>2014</v>
      </c>
      <c r="C6317" s="12" t="s">
        <v>662</v>
      </c>
      <c r="D6317" s="58">
        <v>565</v>
      </c>
      <c r="E6317" s="60">
        <v>1.83</v>
      </c>
    </row>
    <row r="6318" spans="1:5" x14ac:dyDescent="0.25">
      <c r="A6318" s="47">
        <v>2014</v>
      </c>
      <c r="C6318" s="12" t="s">
        <v>434</v>
      </c>
      <c r="D6318" s="58">
        <v>4619</v>
      </c>
      <c r="E6318" s="60">
        <v>1.46</v>
      </c>
    </row>
    <row r="6319" spans="1:5" x14ac:dyDescent="0.25">
      <c r="A6319" s="47">
        <v>2014</v>
      </c>
      <c r="C6319" s="12" t="s">
        <v>78</v>
      </c>
      <c r="D6319" s="58">
        <v>2700</v>
      </c>
      <c r="E6319" s="60">
        <v>1.85</v>
      </c>
    </row>
    <row r="6320" spans="1:5" x14ac:dyDescent="0.25">
      <c r="A6320" s="47">
        <v>2014</v>
      </c>
      <c r="C6320" s="12" t="s">
        <v>568</v>
      </c>
      <c r="D6320" s="58">
        <v>1197</v>
      </c>
      <c r="E6320" s="60">
        <v>1.8</v>
      </c>
    </row>
    <row r="6321" spans="1:5" x14ac:dyDescent="0.25">
      <c r="A6321" s="47">
        <v>2014</v>
      </c>
      <c r="C6321" s="12" t="s">
        <v>804</v>
      </c>
      <c r="D6321" s="13">
        <v>12319</v>
      </c>
      <c r="E6321" s="14">
        <v>1.63</v>
      </c>
    </row>
    <row r="6322" spans="1:5" ht="77.25" x14ac:dyDescent="0.25">
      <c r="A6322" s="47">
        <v>2014</v>
      </c>
      <c r="C6322" s="74" t="s">
        <v>769</v>
      </c>
      <c r="D6322" s="13">
        <v>193</v>
      </c>
      <c r="E6322" s="75" t="s">
        <v>874</v>
      </c>
    </row>
    <row r="6323" spans="1:5" x14ac:dyDescent="0.25">
      <c r="A6323" s="47">
        <v>2014</v>
      </c>
      <c r="C6323" s="12" t="s">
        <v>356</v>
      </c>
      <c r="D6323" s="58">
        <v>918</v>
      </c>
      <c r="E6323" s="60">
        <v>2.04</v>
      </c>
    </row>
    <row r="6324" spans="1:5" x14ac:dyDescent="0.25">
      <c r="A6324" s="47">
        <v>2014</v>
      </c>
      <c r="C6324" s="12" t="s">
        <v>578</v>
      </c>
      <c r="D6324" s="58">
        <v>1416</v>
      </c>
      <c r="E6324" s="60">
        <v>1.96</v>
      </c>
    </row>
    <row r="6325" spans="1:5" x14ac:dyDescent="0.25">
      <c r="A6325" s="47">
        <v>2014</v>
      </c>
      <c r="C6325" s="12" t="s">
        <v>154</v>
      </c>
      <c r="D6325" s="58">
        <v>3976</v>
      </c>
      <c r="E6325" s="60">
        <v>1.91</v>
      </c>
    </row>
    <row r="6326" spans="1:5" x14ac:dyDescent="0.25">
      <c r="A6326" s="47">
        <v>2014</v>
      </c>
      <c r="C6326" s="12" t="s">
        <v>680</v>
      </c>
      <c r="D6326" s="13">
        <v>33544</v>
      </c>
      <c r="E6326" s="14">
        <v>1.78</v>
      </c>
    </row>
    <row r="6327" spans="1:5" x14ac:dyDescent="0.25">
      <c r="A6327" s="47">
        <v>2014</v>
      </c>
      <c r="C6327" s="12" t="s">
        <v>680</v>
      </c>
      <c r="D6327" s="13">
        <v>33544</v>
      </c>
      <c r="E6327" s="14">
        <v>1.78</v>
      </c>
    </row>
    <row r="6328" spans="1:5" x14ac:dyDescent="0.25">
      <c r="A6328" s="47">
        <v>2014</v>
      </c>
      <c r="C6328" s="12" t="s">
        <v>680</v>
      </c>
      <c r="D6328" s="13">
        <v>33544</v>
      </c>
      <c r="E6328" s="14">
        <v>1.78</v>
      </c>
    </row>
    <row r="6329" spans="1:5" x14ac:dyDescent="0.25">
      <c r="A6329" s="47">
        <v>2014</v>
      </c>
      <c r="C6329" s="12" t="s">
        <v>288</v>
      </c>
      <c r="D6329" s="58">
        <v>3748</v>
      </c>
      <c r="E6329" s="60">
        <v>2.1</v>
      </c>
    </row>
    <row r="6330" spans="1:5" x14ac:dyDescent="0.25">
      <c r="A6330" s="47">
        <v>2014</v>
      </c>
      <c r="C6330" s="12" t="s">
        <v>478</v>
      </c>
      <c r="D6330" s="58">
        <v>4618</v>
      </c>
      <c r="E6330" s="60">
        <v>2.0299999999999998</v>
      </c>
    </row>
    <row r="6331" spans="1:5" x14ac:dyDescent="0.25">
      <c r="A6331" s="47">
        <v>2014</v>
      </c>
      <c r="C6331" s="12" t="s">
        <v>436</v>
      </c>
      <c r="D6331" s="58">
        <v>5110</v>
      </c>
      <c r="E6331" s="60">
        <v>1.47</v>
      </c>
    </row>
    <row r="6332" spans="1:5" x14ac:dyDescent="0.25">
      <c r="A6332" s="47">
        <v>2014</v>
      </c>
      <c r="C6332" s="12" t="s">
        <v>893</v>
      </c>
      <c r="D6332" s="13">
        <v>2346</v>
      </c>
      <c r="E6332" s="14">
        <v>1.85</v>
      </c>
    </row>
    <row r="6333" spans="1:5" x14ac:dyDescent="0.25">
      <c r="A6333" s="47">
        <v>2014</v>
      </c>
      <c r="C6333" s="12" t="s">
        <v>274</v>
      </c>
      <c r="D6333" s="58">
        <v>1506</v>
      </c>
      <c r="E6333" s="60">
        <v>1.7</v>
      </c>
    </row>
    <row r="6334" spans="1:5" x14ac:dyDescent="0.25">
      <c r="A6334" s="47">
        <v>2014</v>
      </c>
      <c r="C6334" s="12" t="s">
        <v>264</v>
      </c>
      <c r="D6334" s="13">
        <v>5885</v>
      </c>
      <c r="E6334" s="14">
        <v>1.82</v>
      </c>
    </row>
    <row r="6335" spans="1:5" x14ac:dyDescent="0.25">
      <c r="A6335" s="47">
        <v>2014</v>
      </c>
      <c r="C6335" s="12" t="s">
        <v>370</v>
      </c>
      <c r="D6335" s="58">
        <v>1484</v>
      </c>
      <c r="E6335" s="60">
        <v>1.86</v>
      </c>
    </row>
    <row r="6336" spans="1:5" x14ac:dyDescent="0.25">
      <c r="A6336" s="47">
        <v>2014</v>
      </c>
      <c r="C6336" s="12" t="s">
        <v>828</v>
      </c>
      <c r="D6336" s="58">
        <v>1193</v>
      </c>
      <c r="E6336" s="60">
        <v>2</v>
      </c>
    </row>
    <row r="6337" spans="1:5" x14ac:dyDescent="0.25">
      <c r="A6337" s="47">
        <v>2014</v>
      </c>
      <c r="C6337" s="12" t="s">
        <v>602</v>
      </c>
      <c r="D6337" s="58">
        <v>1214</v>
      </c>
      <c r="E6337" s="60">
        <v>1.91</v>
      </c>
    </row>
    <row r="6338" spans="1:5" x14ac:dyDescent="0.25">
      <c r="A6338" s="47">
        <v>2014</v>
      </c>
      <c r="C6338" s="12" t="s">
        <v>518</v>
      </c>
      <c r="D6338" s="58">
        <v>1356</v>
      </c>
      <c r="E6338" s="60">
        <v>1.9</v>
      </c>
    </row>
    <row r="6339" spans="1:5" x14ac:dyDescent="0.25">
      <c r="A6339" s="47">
        <v>2014</v>
      </c>
      <c r="C6339" s="12" t="s">
        <v>790</v>
      </c>
      <c r="D6339" s="58">
        <v>953</v>
      </c>
      <c r="E6339" s="60">
        <v>2.12</v>
      </c>
    </row>
    <row r="6340" spans="1:5" x14ac:dyDescent="0.25">
      <c r="A6340" s="47">
        <v>2014</v>
      </c>
      <c r="C6340" s="12" t="s">
        <v>374</v>
      </c>
      <c r="D6340" s="58">
        <v>1366</v>
      </c>
      <c r="E6340" s="60">
        <v>1.67</v>
      </c>
    </row>
    <row r="6341" spans="1:5" x14ac:dyDescent="0.25">
      <c r="A6341" s="47">
        <v>2014</v>
      </c>
      <c r="C6341" s="12" t="s">
        <v>922</v>
      </c>
      <c r="D6341" s="58">
        <v>1852</v>
      </c>
      <c r="E6341" s="60">
        <v>2.09</v>
      </c>
    </row>
    <row r="6342" spans="1:5" x14ac:dyDescent="0.25">
      <c r="A6342" s="47">
        <v>2014</v>
      </c>
      <c r="C6342" s="12" t="s">
        <v>664</v>
      </c>
      <c r="D6342" s="58">
        <v>467</v>
      </c>
      <c r="E6342" s="60">
        <v>1.91</v>
      </c>
    </row>
    <row r="6343" spans="1:5" x14ac:dyDescent="0.25">
      <c r="A6343" s="47">
        <v>2014</v>
      </c>
      <c r="C6343" s="12" t="s">
        <v>850</v>
      </c>
      <c r="D6343" s="58">
        <v>791</v>
      </c>
      <c r="E6343" s="60">
        <v>1.89</v>
      </c>
    </row>
    <row r="6344" spans="1:5" x14ac:dyDescent="0.25">
      <c r="A6344" s="47">
        <v>2014</v>
      </c>
      <c r="C6344" s="12" t="s">
        <v>104</v>
      </c>
      <c r="D6344" s="58">
        <v>1011</v>
      </c>
      <c r="E6344" s="60">
        <v>1.68</v>
      </c>
    </row>
    <row r="6345" spans="1:5" x14ac:dyDescent="0.25">
      <c r="A6345" s="47">
        <v>2014</v>
      </c>
      <c r="C6345" s="12" t="s">
        <v>218</v>
      </c>
      <c r="D6345" s="58">
        <v>912</v>
      </c>
      <c r="E6345" s="60">
        <v>2.0099999999999998</v>
      </c>
    </row>
    <row r="6346" spans="1:5" x14ac:dyDescent="0.25">
      <c r="A6346" s="47">
        <v>2014</v>
      </c>
      <c r="C6346" s="12" t="s">
        <v>236</v>
      </c>
      <c r="D6346" s="13">
        <v>70123</v>
      </c>
      <c r="E6346" s="14">
        <v>1.92</v>
      </c>
    </row>
    <row r="6347" spans="1:5" x14ac:dyDescent="0.25">
      <c r="A6347" s="47">
        <v>2014</v>
      </c>
      <c r="C6347" s="12" t="s">
        <v>817</v>
      </c>
      <c r="D6347" s="13">
        <v>39425</v>
      </c>
      <c r="E6347" s="14">
        <v>1.98</v>
      </c>
    </row>
    <row r="6348" spans="1:5" x14ac:dyDescent="0.25">
      <c r="A6348" s="47">
        <v>2014</v>
      </c>
      <c r="C6348" s="12" t="s">
        <v>580</v>
      </c>
      <c r="D6348" s="58">
        <v>1189</v>
      </c>
      <c r="E6348" s="60">
        <v>1.93</v>
      </c>
    </row>
    <row r="6349" spans="1:5" x14ac:dyDescent="0.25">
      <c r="A6349" s="47">
        <v>2014</v>
      </c>
      <c r="C6349" s="12" t="s">
        <v>857</v>
      </c>
      <c r="D6349" s="58">
        <v>268</v>
      </c>
      <c r="E6349" s="60">
        <v>1.84</v>
      </c>
    </row>
    <row r="6350" spans="1:5" x14ac:dyDescent="0.25">
      <c r="A6350" s="47">
        <v>2014</v>
      </c>
      <c r="C6350" s="12" t="s">
        <v>606</v>
      </c>
      <c r="D6350" s="13">
        <v>8719</v>
      </c>
      <c r="E6350" s="14">
        <v>1.88</v>
      </c>
    </row>
    <row r="6351" spans="1:5" x14ac:dyDescent="0.25">
      <c r="A6351" s="47">
        <v>2014</v>
      </c>
      <c r="C6351" s="12" t="s">
        <v>812</v>
      </c>
      <c r="D6351" s="13">
        <v>30217</v>
      </c>
      <c r="E6351" s="14">
        <v>1.93</v>
      </c>
    </row>
    <row r="6352" spans="1:5" x14ac:dyDescent="0.25">
      <c r="A6352" s="47">
        <v>2014</v>
      </c>
      <c r="C6352" s="12" t="s">
        <v>438</v>
      </c>
      <c r="D6352" s="58">
        <v>2604</v>
      </c>
      <c r="E6352" s="60">
        <v>1.2</v>
      </c>
    </row>
    <row r="6353" spans="1:5" x14ac:dyDescent="0.25">
      <c r="A6353" s="47">
        <v>2014</v>
      </c>
      <c r="C6353" s="12" t="s">
        <v>852</v>
      </c>
      <c r="D6353" s="58">
        <v>612</v>
      </c>
      <c r="E6353" s="60">
        <v>1.87</v>
      </c>
    </row>
    <row r="6354" spans="1:5" x14ac:dyDescent="0.25">
      <c r="A6354" s="47">
        <v>2014</v>
      </c>
      <c r="C6354" s="12" t="s">
        <v>80</v>
      </c>
      <c r="D6354" s="58">
        <v>3651</v>
      </c>
      <c r="E6354" s="60">
        <v>1.83</v>
      </c>
    </row>
    <row r="6355" spans="1:5" x14ac:dyDescent="0.25">
      <c r="A6355" s="47">
        <v>2014</v>
      </c>
      <c r="C6355" s="12" t="s">
        <v>934</v>
      </c>
      <c r="D6355" s="13">
        <v>5290</v>
      </c>
      <c r="E6355" s="14">
        <v>2.06</v>
      </c>
    </row>
    <row r="6356" spans="1:5" x14ac:dyDescent="0.25">
      <c r="A6356" s="47">
        <v>2014</v>
      </c>
      <c r="C6356" s="12" t="s">
        <v>542</v>
      </c>
      <c r="D6356" s="58">
        <v>1226</v>
      </c>
      <c r="E6356" s="60">
        <v>1.85</v>
      </c>
    </row>
    <row r="6357" spans="1:5" x14ac:dyDescent="0.25">
      <c r="A6357" s="47">
        <v>2014</v>
      </c>
      <c r="C6357" s="12" t="s">
        <v>923</v>
      </c>
      <c r="D6357" s="58">
        <v>1672</v>
      </c>
      <c r="E6357" s="60">
        <v>1.8</v>
      </c>
    </row>
    <row r="6358" spans="1:5" x14ac:dyDescent="0.25">
      <c r="A6358" s="47">
        <v>2014</v>
      </c>
      <c r="C6358" s="12" t="s">
        <v>118</v>
      </c>
      <c r="D6358" s="58">
        <v>3536</v>
      </c>
      <c r="E6358" s="60">
        <v>1.92</v>
      </c>
    </row>
    <row r="6359" spans="1:5" x14ac:dyDescent="0.25">
      <c r="A6359" s="47">
        <v>2014</v>
      </c>
      <c r="C6359" s="12" t="s">
        <v>604</v>
      </c>
      <c r="D6359" s="58">
        <v>1358</v>
      </c>
      <c r="E6359" s="60">
        <v>2.04</v>
      </c>
    </row>
    <row r="6360" spans="1:5" x14ac:dyDescent="0.25">
      <c r="A6360" s="47">
        <v>2014</v>
      </c>
      <c r="C6360" s="12" t="s">
        <v>924</v>
      </c>
      <c r="D6360" s="58">
        <v>1811</v>
      </c>
      <c r="E6360" s="60">
        <v>1.88</v>
      </c>
    </row>
    <row r="6361" spans="1:5" x14ac:dyDescent="0.25">
      <c r="A6361" s="47">
        <v>2014</v>
      </c>
      <c r="C6361" s="12" t="s">
        <v>290</v>
      </c>
      <c r="D6361" s="58">
        <v>3481</v>
      </c>
      <c r="E6361" s="60">
        <v>2.02</v>
      </c>
    </row>
    <row r="6362" spans="1:5" x14ac:dyDescent="0.25">
      <c r="A6362" s="47">
        <v>2014</v>
      </c>
      <c r="C6362" s="12" t="s">
        <v>300</v>
      </c>
      <c r="D6362" s="58">
        <v>1184</v>
      </c>
      <c r="E6362" s="60">
        <v>1.65</v>
      </c>
    </row>
    <row r="6363" spans="1:5" x14ac:dyDescent="0.25">
      <c r="A6363" s="47">
        <v>2014</v>
      </c>
      <c r="C6363" s="12" t="s">
        <v>818</v>
      </c>
      <c r="D6363" s="13">
        <v>5894</v>
      </c>
      <c r="E6363" s="14">
        <v>1.83</v>
      </c>
    </row>
    <row r="6364" spans="1:5" x14ac:dyDescent="0.25">
      <c r="A6364" s="47">
        <v>2014</v>
      </c>
      <c r="C6364" s="12" t="s">
        <v>620</v>
      </c>
      <c r="D6364" s="58">
        <v>1136</v>
      </c>
      <c r="E6364" s="60">
        <v>1.82</v>
      </c>
    </row>
    <row r="6365" spans="1:5" x14ac:dyDescent="0.25">
      <c r="A6365" s="47">
        <v>2014</v>
      </c>
      <c r="C6365" s="40" t="s">
        <v>692</v>
      </c>
      <c r="D6365" s="58">
        <v>1603</v>
      </c>
      <c r="E6365" s="60">
        <v>1.93</v>
      </c>
    </row>
    <row r="6366" spans="1:5" x14ac:dyDescent="0.25">
      <c r="A6366" s="47">
        <v>2014</v>
      </c>
      <c r="C6366" s="12" t="s">
        <v>302</v>
      </c>
      <c r="D6366" s="58">
        <v>1052</v>
      </c>
      <c r="E6366" s="60">
        <v>1.8</v>
      </c>
    </row>
    <row r="6367" spans="1:5" x14ac:dyDescent="0.25">
      <c r="A6367" s="47">
        <v>2014</v>
      </c>
      <c r="C6367" s="12" t="s">
        <v>802</v>
      </c>
      <c r="D6367" s="58">
        <v>2139</v>
      </c>
      <c r="E6367" s="60">
        <v>1.92</v>
      </c>
    </row>
    <row r="6368" spans="1:5" x14ac:dyDescent="0.25">
      <c r="A6368" s="47">
        <v>2014</v>
      </c>
      <c r="C6368" s="12" t="s">
        <v>106</v>
      </c>
      <c r="D6368" s="58">
        <v>991</v>
      </c>
      <c r="E6368" s="60">
        <v>1.88</v>
      </c>
    </row>
    <row r="6369" spans="1:5" x14ac:dyDescent="0.25">
      <c r="A6369" s="47">
        <v>2014</v>
      </c>
      <c r="C6369" s="12" t="s">
        <v>304</v>
      </c>
      <c r="D6369" s="58">
        <v>1044</v>
      </c>
      <c r="E6369" s="60">
        <v>1.99</v>
      </c>
    </row>
    <row r="6370" spans="1:5" x14ac:dyDescent="0.25">
      <c r="A6370" s="47">
        <v>2014</v>
      </c>
      <c r="C6370" s="12" t="s">
        <v>898</v>
      </c>
      <c r="D6370" s="13">
        <v>2016</v>
      </c>
      <c r="E6370" s="14">
        <v>1.45</v>
      </c>
    </row>
    <row r="6371" spans="1:5" x14ac:dyDescent="0.25">
      <c r="A6371" s="47">
        <v>2014</v>
      </c>
      <c r="C6371" s="12" t="s">
        <v>120</v>
      </c>
      <c r="D6371" s="13">
        <v>64078</v>
      </c>
      <c r="E6371" s="14">
        <v>1.85</v>
      </c>
    </row>
    <row r="6372" spans="1:5" x14ac:dyDescent="0.25">
      <c r="C6372" s="12"/>
      <c r="D6372" s="69"/>
      <c r="E6372" s="14"/>
    </row>
    <row r="6373" spans="1:5" x14ac:dyDescent="0.25">
      <c r="C6373" s="12"/>
      <c r="D6373" s="69"/>
      <c r="E6373" s="14"/>
    </row>
    <row r="6374" spans="1:5" x14ac:dyDescent="0.25">
      <c r="C6374" s="12"/>
      <c r="D6374" s="69"/>
      <c r="E6374" s="14"/>
    </row>
    <row r="6375" spans="1:5" x14ac:dyDescent="0.25">
      <c r="C6375" s="12"/>
      <c r="D6375" s="69"/>
      <c r="E6375" s="14"/>
    </row>
    <row r="6376" spans="1:5" x14ac:dyDescent="0.25">
      <c r="C6376" s="12"/>
      <c r="D6376" s="69"/>
      <c r="E6376" s="14"/>
    </row>
    <row r="6377" spans="1:5" x14ac:dyDescent="0.25">
      <c r="C6377" s="12"/>
      <c r="D6377" s="69"/>
      <c r="E6377" s="14"/>
    </row>
    <row r="6378" spans="1:5" x14ac:dyDescent="0.25">
      <c r="C6378" s="12"/>
      <c r="D6378" s="69"/>
      <c r="E6378" s="14"/>
    </row>
    <row r="6379" spans="1:5" x14ac:dyDescent="0.25">
      <c r="C6379" s="12"/>
      <c r="D6379" s="69"/>
      <c r="E6379" s="14"/>
    </row>
    <row r="6380" spans="1:5" x14ac:dyDescent="0.25">
      <c r="C6380" s="12"/>
      <c r="D6380" s="69"/>
      <c r="E6380" s="14"/>
    </row>
    <row r="6381" spans="1:5" x14ac:dyDescent="0.25">
      <c r="C6381" s="12"/>
      <c r="D6381" s="69"/>
      <c r="E6381" s="14"/>
    </row>
    <row r="6382" spans="1:5" x14ac:dyDescent="0.25">
      <c r="C6382" s="12"/>
      <c r="D6382" s="69"/>
      <c r="E6382" s="14"/>
    </row>
    <row r="6383" spans="1:5" x14ac:dyDescent="0.25">
      <c r="C6383" s="12"/>
      <c r="D6383" s="69"/>
      <c r="E6383" s="14"/>
    </row>
    <row r="6384" spans="1:5" x14ac:dyDescent="0.25">
      <c r="C6384" s="12"/>
      <c r="D6384" s="69"/>
      <c r="E6384" s="14"/>
    </row>
    <row r="6385" spans="3:5" x14ac:dyDescent="0.25">
      <c r="C6385" s="12"/>
      <c r="D6385" s="69"/>
      <c r="E6385" s="14"/>
    </row>
    <row r="6386" spans="3:5" x14ac:dyDescent="0.25">
      <c r="C6386" s="12"/>
      <c r="D6386" s="69"/>
      <c r="E6386" s="14"/>
    </row>
    <row r="6387" spans="3:5" x14ac:dyDescent="0.25">
      <c r="C6387" s="12"/>
      <c r="D6387" s="69"/>
      <c r="E6387" s="14"/>
    </row>
    <row r="6388" spans="3:5" x14ac:dyDescent="0.25">
      <c r="C6388" s="12"/>
      <c r="D6388" s="69"/>
      <c r="E6388" s="14"/>
    </row>
    <row r="6389" spans="3:5" x14ac:dyDescent="0.25">
      <c r="C6389" s="12"/>
      <c r="D6389" s="69"/>
      <c r="E6389" s="14"/>
    </row>
    <row r="6390" spans="3:5" x14ac:dyDescent="0.25">
      <c r="C6390" s="12"/>
      <c r="D6390" s="69"/>
      <c r="E6390" s="14"/>
    </row>
    <row r="6391" spans="3:5" x14ac:dyDescent="0.25">
      <c r="C6391" s="12"/>
      <c r="D6391" s="69"/>
      <c r="E6391" s="14"/>
    </row>
    <row r="6392" spans="3:5" x14ac:dyDescent="0.25">
      <c r="C6392" s="12"/>
      <c r="D6392" s="69"/>
      <c r="E6392" s="14"/>
    </row>
    <row r="6393" spans="3:5" x14ac:dyDescent="0.25">
      <c r="C6393" s="12"/>
      <c r="D6393" s="69"/>
      <c r="E6393" s="14"/>
    </row>
    <row r="6394" spans="3:5" x14ac:dyDescent="0.25">
      <c r="C6394" s="12"/>
      <c r="D6394" s="69"/>
      <c r="E6394" s="14"/>
    </row>
    <row r="6395" spans="3:5" x14ac:dyDescent="0.25">
      <c r="C6395" s="12"/>
      <c r="D6395" s="69"/>
      <c r="E6395" s="14"/>
    </row>
    <row r="6396" spans="3:5" x14ac:dyDescent="0.25">
      <c r="C6396" s="12"/>
      <c r="D6396" s="69"/>
      <c r="E6396" s="14"/>
    </row>
    <row r="6397" spans="3:5" x14ac:dyDescent="0.25">
      <c r="C6397" s="12"/>
      <c r="D6397" s="69"/>
      <c r="E6397" s="14"/>
    </row>
    <row r="6398" spans="3:5" x14ac:dyDescent="0.25">
      <c r="C6398" s="12"/>
      <c r="D6398" s="69"/>
      <c r="E6398" s="14"/>
    </row>
    <row r="6399" spans="3:5" x14ac:dyDescent="0.25">
      <c r="C6399" s="12"/>
      <c r="D6399" s="69"/>
      <c r="E6399" s="14"/>
    </row>
    <row r="6400" spans="3:5" x14ac:dyDescent="0.25">
      <c r="C6400" s="12"/>
      <c r="D6400" s="69"/>
      <c r="E6400" s="14"/>
    </row>
    <row r="6401" spans="3:5" x14ac:dyDescent="0.25">
      <c r="C6401" s="12"/>
      <c r="D6401" s="69"/>
      <c r="E6401" s="14"/>
    </row>
    <row r="6402" spans="3:5" x14ac:dyDescent="0.25">
      <c r="C6402" s="12"/>
      <c r="D6402" s="69"/>
      <c r="E6402" s="14"/>
    </row>
    <row r="6403" spans="3:5" x14ac:dyDescent="0.25">
      <c r="C6403" s="12"/>
      <c r="D6403" s="69"/>
      <c r="E6403" s="14"/>
    </row>
    <row r="6404" spans="3:5" x14ac:dyDescent="0.25">
      <c r="C6404" s="12"/>
      <c r="D6404" s="69"/>
      <c r="E6404" s="14"/>
    </row>
    <row r="6405" spans="3:5" x14ac:dyDescent="0.25">
      <c r="C6405" s="12"/>
      <c r="D6405" s="69"/>
      <c r="E6405" s="14"/>
    </row>
    <row r="6406" spans="3:5" x14ac:dyDescent="0.25">
      <c r="C6406" s="12"/>
      <c r="D6406" s="69"/>
      <c r="E6406" s="14"/>
    </row>
    <row r="6407" spans="3:5" x14ac:dyDescent="0.25">
      <c r="C6407" s="12"/>
      <c r="D6407" s="69"/>
      <c r="E6407" s="14"/>
    </row>
    <row r="6408" spans="3:5" x14ac:dyDescent="0.25">
      <c r="C6408" s="12"/>
      <c r="D6408" s="69"/>
      <c r="E6408" s="14"/>
    </row>
    <row r="6409" spans="3:5" x14ac:dyDescent="0.25">
      <c r="C6409" s="12"/>
      <c r="D6409" s="69"/>
      <c r="E6409" s="14"/>
    </row>
    <row r="6410" spans="3:5" x14ac:dyDescent="0.25">
      <c r="C6410" s="12"/>
      <c r="D6410" s="69"/>
      <c r="E6410" s="14"/>
    </row>
    <row r="6411" spans="3:5" x14ac:dyDescent="0.25">
      <c r="C6411" s="12"/>
      <c r="D6411" s="69"/>
      <c r="E6411" s="14"/>
    </row>
    <row r="6412" spans="3:5" x14ac:dyDescent="0.25">
      <c r="C6412" s="12"/>
      <c r="D6412" s="69"/>
      <c r="E6412" s="14"/>
    </row>
    <row r="6413" spans="3:5" x14ac:dyDescent="0.25">
      <c r="C6413" s="12"/>
      <c r="D6413" s="69"/>
      <c r="E6413" s="14"/>
    </row>
    <row r="6414" spans="3:5" x14ac:dyDescent="0.25">
      <c r="C6414" s="12"/>
      <c r="D6414" s="69"/>
      <c r="E6414" s="14"/>
    </row>
    <row r="6415" spans="3:5" x14ac:dyDescent="0.25">
      <c r="C6415" s="12"/>
      <c r="D6415" s="69"/>
      <c r="E6415" s="14"/>
    </row>
    <row r="6416" spans="3:5" x14ac:dyDescent="0.25">
      <c r="C6416" s="12"/>
      <c r="D6416" s="69"/>
      <c r="E6416" s="14"/>
    </row>
    <row r="6417" spans="3:5" x14ac:dyDescent="0.25">
      <c r="C6417" s="12"/>
      <c r="D6417" s="69"/>
      <c r="E6417" s="14"/>
    </row>
    <row r="6418" spans="3:5" x14ac:dyDescent="0.25">
      <c r="C6418" s="12"/>
      <c r="D6418" s="69"/>
      <c r="E6418" s="14"/>
    </row>
    <row r="6419" spans="3:5" x14ac:dyDescent="0.25">
      <c r="C6419" s="12"/>
      <c r="D6419" s="69"/>
      <c r="E6419" s="14"/>
    </row>
    <row r="6420" spans="3:5" x14ac:dyDescent="0.25">
      <c r="C6420" s="12"/>
      <c r="D6420" s="69"/>
      <c r="E6420" s="14"/>
    </row>
    <row r="6421" spans="3:5" x14ac:dyDescent="0.25">
      <c r="C6421" s="12"/>
      <c r="D6421" s="69"/>
      <c r="E6421" s="14"/>
    </row>
    <row r="6422" spans="3:5" x14ac:dyDescent="0.25">
      <c r="C6422" s="12"/>
      <c r="D6422" s="69"/>
      <c r="E6422" s="14"/>
    </row>
    <row r="6423" spans="3:5" x14ac:dyDescent="0.25">
      <c r="C6423" s="12"/>
      <c r="D6423" s="69"/>
      <c r="E6423" s="14"/>
    </row>
    <row r="6424" spans="3:5" x14ac:dyDescent="0.25">
      <c r="C6424" s="12"/>
      <c r="D6424" s="69"/>
      <c r="E6424" s="14"/>
    </row>
    <row r="6425" spans="3:5" x14ac:dyDescent="0.25">
      <c r="C6425" s="12"/>
      <c r="D6425" s="69"/>
      <c r="E6425" s="14"/>
    </row>
    <row r="6426" spans="3:5" x14ac:dyDescent="0.25">
      <c r="C6426" s="12"/>
      <c r="D6426" s="69"/>
      <c r="E6426" s="14"/>
    </row>
    <row r="6427" spans="3:5" x14ac:dyDescent="0.25">
      <c r="C6427" s="12"/>
      <c r="D6427" s="69"/>
      <c r="E6427" s="14"/>
    </row>
    <row r="6428" spans="3:5" x14ac:dyDescent="0.25">
      <c r="C6428" s="12"/>
      <c r="D6428" s="69"/>
      <c r="E6428" s="14"/>
    </row>
    <row r="6429" spans="3:5" x14ac:dyDescent="0.25">
      <c r="C6429" s="12"/>
      <c r="D6429" s="69"/>
      <c r="E6429" s="14"/>
    </row>
    <row r="6430" spans="3:5" x14ac:dyDescent="0.25">
      <c r="C6430" s="12"/>
      <c r="D6430" s="69"/>
      <c r="E6430" s="14"/>
    </row>
    <row r="6431" spans="3:5" x14ac:dyDescent="0.25">
      <c r="C6431" s="12"/>
      <c r="D6431" s="69"/>
      <c r="E6431" s="14"/>
    </row>
    <row r="6432" spans="3:5" x14ac:dyDescent="0.25">
      <c r="C6432" s="12"/>
      <c r="D6432" s="69"/>
      <c r="E6432" s="14"/>
    </row>
    <row r="6433" spans="3:5" x14ac:dyDescent="0.25">
      <c r="C6433" s="12"/>
      <c r="D6433" s="69"/>
      <c r="E6433" s="14"/>
    </row>
    <row r="6434" spans="3:5" x14ac:dyDescent="0.25">
      <c r="C6434" s="12"/>
      <c r="D6434" s="69"/>
      <c r="E6434" s="14"/>
    </row>
    <row r="6435" spans="3:5" x14ac:dyDescent="0.25">
      <c r="C6435" s="12"/>
      <c r="D6435" s="69"/>
      <c r="E6435" s="14"/>
    </row>
    <row r="6436" spans="3:5" x14ac:dyDescent="0.25">
      <c r="C6436" s="12"/>
      <c r="D6436" s="69"/>
      <c r="E6436" s="14"/>
    </row>
    <row r="6437" spans="3:5" x14ac:dyDescent="0.25">
      <c r="C6437" s="12"/>
      <c r="D6437" s="69"/>
      <c r="E6437" s="14"/>
    </row>
    <row r="6438" spans="3:5" x14ac:dyDescent="0.25">
      <c r="C6438" s="12"/>
      <c r="D6438" s="69"/>
      <c r="E6438" s="14"/>
    </row>
    <row r="6439" spans="3:5" x14ac:dyDescent="0.25">
      <c r="C6439" s="12"/>
      <c r="D6439" s="69"/>
      <c r="E6439" s="14"/>
    </row>
    <row r="6440" spans="3:5" x14ac:dyDescent="0.25">
      <c r="C6440" s="12"/>
      <c r="D6440" s="69"/>
      <c r="E6440" s="14"/>
    </row>
    <row r="6441" spans="3:5" x14ac:dyDescent="0.25">
      <c r="C6441" s="12"/>
      <c r="D6441" s="69"/>
      <c r="E6441" s="14"/>
    </row>
    <row r="6442" spans="3:5" x14ac:dyDescent="0.25">
      <c r="C6442" s="12"/>
      <c r="D6442" s="69"/>
      <c r="E6442" s="14"/>
    </row>
    <row r="6443" spans="3:5" x14ac:dyDescent="0.25">
      <c r="C6443" s="12"/>
      <c r="D6443" s="69"/>
      <c r="E6443" s="14"/>
    </row>
    <row r="6444" spans="3:5" x14ac:dyDescent="0.25">
      <c r="C6444" s="12"/>
      <c r="D6444" s="69"/>
      <c r="E6444" s="14"/>
    </row>
    <row r="6445" spans="3:5" x14ac:dyDescent="0.25">
      <c r="C6445" s="12"/>
      <c r="D6445" s="69"/>
      <c r="E6445" s="14"/>
    </row>
    <row r="6446" spans="3:5" x14ac:dyDescent="0.25">
      <c r="C6446" s="12"/>
      <c r="D6446" s="69"/>
      <c r="E6446" s="14"/>
    </row>
    <row r="6447" spans="3:5" x14ac:dyDescent="0.25">
      <c r="C6447" s="12"/>
      <c r="D6447" s="69"/>
      <c r="E6447" s="14"/>
    </row>
    <row r="6448" spans="3:5" x14ac:dyDescent="0.25">
      <c r="C6448" s="12"/>
      <c r="D6448" s="69"/>
      <c r="E6448" s="14"/>
    </row>
    <row r="6449" spans="3:5" x14ac:dyDescent="0.25">
      <c r="C6449" s="12"/>
      <c r="D6449" s="69"/>
      <c r="E6449" s="14"/>
    </row>
    <row r="6450" spans="3:5" x14ac:dyDescent="0.25">
      <c r="C6450" s="12"/>
      <c r="D6450" s="69"/>
      <c r="E6450" s="14"/>
    </row>
    <row r="6451" spans="3:5" x14ac:dyDescent="0.25">
      <c r="C6451" s="12"/>
      <c r="D6451" s="69"/>
      <c r="E6451" s="14"/>
    </row>
    <row r="6452" spans="3:5" x14ac:dyDescent="0.25">
      <c r="C6452" s="12"/>
      <c r="D6452" s="69"/>
      <c r="E6452" s="14"/>
    </row>
    <row r="6453" spans="3:5" x14ac:dyDescent="0.25">
      <c r="C6453" s="12"/>
      <c r="D6453" s="69"/>
      <c r="E6453" s="14"/>
    </row>
    <row r="6454" spans="3:5" x14ac:dyDescent="0.25">
      <c r="C6454" s="12"/>
      <c r="D6454" s="69"/>
      <c r="E6454" s="14"/>
    </row>
    <row r="6455" spans="3:5" x14ac:dyDescent="0.25">
      <c r="C6455" s="12"/>
      <c r="D6455" s="69"/>
      <c r="E6455" s="14"/>
    </row>
    <row r="6456" spans="3:5" x14ac:dyDescent="0.25">
      <c r="C6456" s="12"/>
      <c r="D6456" s="69"/>
      <c r="E6456" s="14"/>
    </row>
    <row r="6457" spans="3:5" x14ac:dyDescent="0.25">
      <c r="C6457" s="12"/>
      <c r="D6457" s="69"/>
      <c r="E6457" s="14"/>
    </row>
    <row r="6458" spans="3:5" x14ac:dyDescent="0.25">
      <c r="C6458" s="12"/>
      <c r="D6458" s="69"/>
      <c r="E6458" s="14"/>
    </row>
    <row r="6459" spans="3:5" x14ac:dyDescent="0.25">
      <c r="C6459" s="12"/>
      <c r="D6459" s="69"/>
      <c r="E6459" s="14"/>
    </row>
    <row r="6460" spans="3:5" x14ac:dyDescent="0.25">
      <c r="C6460" s="12"/>
      <c r="D6460" s="69"/>
      <c r="E6460" s="14"/>
    </row>
    <row r="6461" spans="3:5" x14ac:dyDescent="0.25">
      <c r="C6461" s="12"/>
      <c r="D6461" s="69"/>
      <c r="E6461" s="14"/>
    </row>
    <row r="6462" spans="3:5" x14ac:dyDescent="0.25">
      <c r="C6462" s="12"/>
      <c r="D6462" s="69"/>
      <c r="E6462" s="14"/>
    </row>
    <row r="6463" spans="3:5" x14ac:dyDescent="0.25">
      <c r="C6463" s="12"/>
      <c r="D6463" s="69"/>
      <c r="E6463" s="14"/>
    </row>
    <row r="6464" spans="3:5" x14ac:dyDescent="0.25">
      <c r="C6464" s="12"/>
      <c r="D6464" s="69"/>
      <c r="E6464" s="14"/>
    </row>
    <row r="6465" spans="3:5" x14ac:dyDescent="0.25">
      <c r="C6465" s="12"/>
      <c r="D6465" s="69"/>
      <c r="E6465" s="14"/>
    </row>
    <row r="6466" spans="3:5" x14ac:dyDescent="0.25">
      <c r="C6466" s="12"/>
      <c r="D6466" s="69"/>
      <c r="E6466" s="14"/>
    </row>
    <row r="6467" spans="3:5" x14ac:dyDescent="0.25">
      <c r="C6467" s="12"/>
      <c r="D6467" s="69"/>
      <c r="E6467" s="14"/>
    </row>
    <row r="6468" spans="3:5" x14ac:dyDescent="0.25">
      <c r="C6468" s="12"/>
      <c r="D6468" s="69"/>
      <c r="E6468" s="14"/>
    </row>
    <row r="6469" spans="3:5" x14ac:dyDescent="0.25">
      <c r="C6469" s="12"/>
      <c r="D6469" s="69"/>
      <c r="E6469" s="12"/>
    </row>
    <row r="6470" spans="3:5" x14ac:dyDescent="0.25">
      <c r="C6470" s="12"/>
      <c r="D6470" s="13"/>
      <c r="E6470" s="14"/>
    </row>
    <row r="6471" spans="3:5" x14ac:dyDescent="0.25">
      <c r="C6471" s="12"/>
      <c r="D6471" s="13"/>
      <c r="E6471" s="14"/>
    </row>
    <row r="6472" spans="3:5" x14ac:dyDescent="0.25">
      <c r="C6472" s="12"/>
      <c r="D6472" s="13"/>
      <c r="E6472" s="14"/>
    </row>
    <row r="6473" spans="3:5" x14ac:dyDescent="0.25">
      <c r="C6473" s="12"/>
      <c r="D6473" s="13"/>
      <c r="E6473" s="14"/>
    </row>
    <row r="6474" spans="3:5" x14ac:dyDescent="0.25">
      <c r="C6474" s="12"/>
      <c r="D6474" s="13"/>
      <c r="E6474" s="14"/>
    </row>
    <row r="6475" spans="3:5" x14ac:dyDescent="0.25">
      <c r="C6475" s="12"/>
      <c r="D6475" s="13"/>
      <c r="E6475" s="14"/>
    </row>
    <row r="6476" spans="3:5" x14ac:dyDescent="0.25">
      <c r="C6476" s="12"/>
      <c r="D6476" s="13"/>
      <c r="E6476" s="14"/>
    </row>
    <row r="6477" spans="3:5" x14ac:dyDescent="0.25">
      <c r="C6477" s="12"/>
      <c r="D6477" s="13"/>
      <c r="E6477" s="14"/>
    </row>
    <row r="6478" spans="3:5" x14ac:dyDescent="0.25">
      <c r="C6478" s="12"/>
      <c r="D6478" s="13"/>
      <c r="E6478" s="14"/>
    </row>
    <row r="6479" spans="3:5" x14ac:dyDescent="0.25">
      <c r="C6479" s="12"/>
      <c r="D6479" s="13"/>
      <c r="E6479" s="14"/>
    </row>
    <row r="6480" spans="3:5" x14ac:dyDescent="0.25">
      <c r="C6480" s="12"/>
      <c r="D6480" s="13"/>
      <c r="E6480" s="14"/>
    </row>
    <row r="6481" spans="3:5" x14ac:dyDescent="0.25">
      <c r="C6481" s="12"/>
      <c r="D6481" s="13"/>
      <c r="E6481" s="14"/>
    </row>
    <row r="6482" spans="3:5" x14ac:dyDescent="0.25">
      <c r="C6482" s="12"/>
      <c r="D6482" s="13"/>
      <c r="E6482" s="14"/>
    </row>
    <row r="6483" spans="3:5" x14ac:dyDescent="0.25">
      <c r="C6483" s="12"/>
      <c r="D6483" s="13"/>
      <c r="E6483" s="14"/>
    </row>
    <row r="6484" spans="3:5" x14ac:dyDescent="0.25">
      <c r="C6484" s="12"/>
      <c r="D6484" s="13"/>
      <c r="E6484" s="14"/>
    </row>
    <row r="6485" spans="3:5" x14ac:dyDescent="0.25">
      <c r="C6485" s="12"/>
      <c r="D6485" s="13"/>
      <c r="E6485" s="14"/>
    </row>
    <row r="6486" spans="3:5" x14ac:dyDescent="0.25">
      <c r="C6486" s="12"/>
      <c r="D6486" s="13"/>
      <c r="E6486" s="14"/>
    </row>
    <row r="6487" spans="3:5" x14ac:dyDescent="0.25">
      <c r="C6487" s="12"/>
      <c r="D6487" s="13"/>
      <c r="E6487" s="14"/>
    </row>
    <row r="6488" spans="3:5" x14ac:dyDescent="0.25">
      <c r="C6488" s="12"/>
      <c r="D6488" s="13"/>
      <c r="E6488" s="14"/>
    </row>
    <row r="6489" spans="3:5" x14ac:dyDescent="0.25">
      <c r="C6489" s="12"/>
      <c r="D6489" s="13"/>
      <c r="E6489" s="14"/>
    </row>
    <row r="6490" spans="3:5" x14ac:dyDescent="0.25">
      <c r="C6490" s="12"/>
      <c r="D6490" s="13"/>
      <c r="E6490" s="14"/>
    </row>
    <row r="6491" spans="3:5" x14ac:dyDescent="0.25">
      <c r="C6491" s="12"/>
      <c r="D6491" s="13"/>
      <c r="E6491" s="14"/>
    </row>
    <row r="6492" spans="3:5" x14ac:dyDescent="0.25">
      <c r="C6492" s="12"/>
      <c r="D6492" s="13"/>
      <c r="E6492" s="14"/>
    </row>
    <row r="6493" spans="3:5" x14ac:dyDescent="0.25">
      <c r="C6493" s="12"/>
      <c r="D6493" s="13"/>
      <c r="E6493" s="14"/>
    </row>
    <row r="6494" spans="3:5" x14ac:dyDescent="0.25">
      <c r="C6494" s="12"/>
      <c r="D6494" s="13"/>
      <c r="E6494" s="14"/>
    </row>
    <row r="6495" spans="3:5" x14ac:dyDescent="0.25">
      <c r="C6495" s="12"/>
      <c r="D6495" s="13"/>
      <c r="E6495" s="14"/>
    </row>
    <row r="6496" spans="3:5" x14ac:dyDescent="0.25">
      <c r="C6496" s="12"/>
      <c r="D6496" s="13"/>
      <c r="E6496" s="14"/>
    </row>
    <row r="6497" spans="3:5" x14ac:dyDescent="0.25">
      <c r="C6497" s="12"/>
      <c r="D6497" s="13"/>
      <c r="E6497" s="14"/>
    </row>
    <row r="6498" spans="3:5" x14ac:dyDescent="0.25">
      <c r="C6498" s="12"/>
      <c r="D6498" s="13"/>
      <c r="E6498" s="14"/>
    </row>
    <row r="6499" spans="3:5" x14ac:dyDescent="0.25">
      <c r="C6499" s="12"/>
      <c r="D6499" s="13"/>
      <c r="E6499" s="14"/>
    </row>
    <row r="6500" spans="3:5" x14ac:dyDescent="0.25">
      <c r="C6500" s="12"/>
      <c r="D6500" s="13"/>
      <c r="E6500" s="14"/>
    </row>
    <row r="6501" spans="3:5" x14ac:dyDescent="0.25">
      <c r="C6501" s="12"/>
      <c r="D6501" s="13"/>
      <c r="E6501" s="14"/>
    </row>
    <row r="6502" spans="3:5" x14ac:dyDescent="0.25">
      <c r="C6502" s="12"/>
      <c r="D6502" s="13"/>
      <c r="E6502" s="14"/>
    </row>
    <row r="6503" spans="3:5" x14ac:dyDescent="0.25">
      <c r="C6503" s="12"/>
      <c r="D6503" s="13"/>
      <c r="E6503" s="14"/>
    </row>
    <row r="6504" spans="3:5" x14ac:dyDescent="0.25">
      <c r="C6504" s="12"/>
      <c r="D6504" s="13"/>
      <c r="E6504" s="14"/>
    </row>
    <row r="6505" spans="3:5" x14ac:dyDescent="0.25">
      <c r="C6505" s="66"/>
      <c r="D6505" s="13"/>
      <c r="E6505" s="14"/>
    </row>
    <row r="6506" spans="3:5" x14ac:dyDescent="0.25">
      <c r="C6506" s="66"/>
      <c r="D6506" s="13"/>
      <c r="E6506" s="14"/>
    </row>
    <row r="6507" spans="3:5" x14ac:dyDescent="0.25">
      <c r="C6507" s="12"/>
      <c r="D6507" s="13"/>
      <c r="E6507" s="14"/>
    </row>
    <row r="6508" spans="3:5" x14ac:dyDescent="0.25">
      <c r="C6508" s="12"/>
      <c r="D6508" s="13"/>
      <c r="E6508" s="14"/>
    </row>
    <row r="6509" spans="3:5" x14ac:dyDescent="0.25">
      <c r="C6509" s="12"/>
      <c r="D6509" s="13"/>
      <c r="E6509" s="14"/>
    </row>
    <row r="6510" spans="3:5" x14ac:dyDescent="0.25">
      <c r="C6510" s="12"/>
      <c r="D6510" s="13"/>
      <c r="E6510" s="14"/>
    </row>
    <row r="6511" spans="3:5" x14ac:dyDescent="0.25">
      <c r="C6511" s="12"/>
      <c r="D6511" s="13"/>
      <c r="E6511" s="14"/>
    </row>
    <row r="6512" spans="3:5" x14ac:dyDescent="0.25">
      <c r="C6512" s="12"/>
      <c r="D6512" s="13"/>
      <c r="E6512" s="14"/>
    </row>
    <row r="6513" spans="3:5" x14ac:dyDescent="0.25">
      <c r="C6513" s="12"/>
      <c r="D6513" s="13"/>
      <c r="E6513" s="14"/>
    </row>
    <row r="6514" spans="3:5" x14ac:dyDescent="0.25">
      <c r="C6514" s="12"/>
      <c r="D6514" s="13"/>
      <c r="E6514" s="14"/>
    </row>
    <row r="6515" spans="3:5" x14ac:dyDescent="0.25">
      <c r="C6515" s="12"/>
      <c r="D6515" s="13"/>
      <c r="E6515" s="14"/>
    </row>
    <row r="6516" spans="3:5" x14ac:dyDescent="0.25">
      <c r="C6516" s="12"/>
      <c r="D6516" s="13"/>
      <c r="E6516" s="14"/>
    </row>
    <row r="6517" spans="3:5" x14ac:dyDescent="0.25">
      <c r="C6517" s="12"/>
      <c r="D6517" s="13"/>
      <c r="E6517" s="14"/>
    </row>
    <row r="6518" spans="3:5" x14ac:dyDescent="0.25">
      <c r="C6518" s="12"/>
      <c r="D6518" s="13"/>
      <c r="E6518" s="14"/>
    </row>
    <row r="6519" spans="3:5" x14ac:dyDescent="0.25">
      <c r="C6519" s="12"/>
      <c r="D6519" s="13"/>
      <c r="E6519" s="14"/>
    </row>
    <row r="6520" spans="3:5" x14ac:dyDescent="0.25">
      <c r="C6520" s="12"/>
      <c r="D6520" s="13"/>
      <c r="E6520" s="14"/>
    </row>
    <row r="6521" spans="3:5" x14ac:dyDescent="0.25">
      <c r="C6521" s="12"/>
      <c r="D6521" s="13"/>
      <c r="E6521" s="14"/>
    </row>
    <row r="6522" spans="3:5" x14ac:dyDescent="0.25">
      <c r="C6522" s="12"/>
      <c r="D6522" s="13"/>
      <c r="E6522" s="14"/>
    </row>
    <row r="6523" spans="3:5" x14ac:dyDescent="0.25">
      <c r="C6523" s="12"/>
      <c r="D6523" s="13"/>
      <c r="E6523" s="14"/>
    </row>
    <row r="6524" spans="3:5" x14ac:dyDescent="0.25">
      <c r="C6524" s="12"/>
      <c r="D6524" s="13"/>
      <c r="E6524" s="14"/>
    </row>
    <row r="6525" spans="3:5" x14ac:dyDescent="0.25">
      <c r="C6525" s="12"/>
      <c r="D6525" s="13"/>
      <c r="E6525" s="14"/>
    </row>
    <row r="6526" spans="3:5" x14ac:dyDescent="0.25">
      <c r="C6526" s="66"/>
      <c r="D6526" s="13"/>
      <c r="E6526" s="14"/>
    </row>
    <row r="6527" spans="3:5" x14ac:dyDescent="0.25">
      <c r="C6527" s="12"/>
      <c r="D6527" s="13"/>
      <c r="E6527" s="14"/>
    </row>
    <row r="6528" spans="3:5" x14ac:dyDescent="0.25">
      <c r="C6528" s="12"/>
      <c r="D6528" s="13"/>
      <c r="E6528" s="14"/>
    </row>
    <row r="6529" spans="3:5" x14ac:dyDescent="0.25">
      <c r="C6529" s="12"/>
      <c r="D6529" s="13"/>
      <c r="E6529" s="14"/>
    </row>
    <row r="6530" spans="3:5" x14ac:dyDescent="0.25">
      <c r="C6530" s="12"/>
      <c r="D6530" s="13"/>
      <c r="E6530" s="14"/>
    </row>
    <row r="6531" spans="3:5" x14ac:dyDescent="0.25">
      <c r="C6531" s="12"/>
      <c r="D6531" s="13"/>
      <c r="E6531" s="14"/>
    </row>
    <row r="6532" spans="3:5" x14ac:dyDescent="0.25">
      <c r="C6532" s="12"/>
      <c r="D6532" s="13"/>
      <c r="E6532" s="14"/>
    </row>
    <row r="6533" spans="3:5" x14ac:dyDescent="0.25">
      <c r="C6533" s="12"/>
      <c r="D6533" s="13"/>
      <c r="E6533" s="14"/>
    </row>
    <row r="6534" spans="3:5" x14ac:dyDescent="0.25">
      <c r="C6534" s="12"/>
      <c r="D6534" s="13"/>
      <c r="E6534" s="14"/>
    </row>
    <row r="6535" spans="3:5" x14ac:dyDescent="0.25">
      <c r="C6535" s="12"/>
      <c r="D6535" s="13"/>
      <c r="E6535" s="14"/>
    </row>
    <row r="6536" spans="3:5" x14ac:dyDescent="0.25">
      <c r="C6536" s="12"/>
      <c r="D6536" s="13"/>
      <c r="E6536" s="14"/>
    </row>
    <row r="6537" spans="3:5" x14ac:dyDescent="0.25">
      <c r="C6537" s="12"/>
      <c r="D6537" s="13"/>
      <c r="E6537" s="14"/>
    </row>
    <row r="6538" spans="3:5" x14ac:dyDescent="0.25">
      <c r="C6538" s="12"/>
      <c r="D6538" s="13"/>
      <c r="E6538" s="14"/>
    </row>
    <row r="6539" spans="3:5" x14ac:dyDescent="0.25">
      <c r="C6539" s="12"/>
      <c r="D6539" s="13"/>
      <c r="E6539" s="14"/>
    </row>
    <row r="6540" spans="3:5" x14ac:dyDescent="0.25">
      <c r="C6540" s="12"/>
      <c r="D6540" s="13"/>
      <c r="E6540" s="14"/>
    </row>
    <row r="6541" spans="3:5" x14ac:dyDescent="0.25">
      <c r="C6541" s="12"/>
      <c r="D6541" s="13"/>
      <c r="E6541" s="14"/>
    </row>
    <row r="6542" spans="3:5" x14ac:dyDescent="0.25">
      <c r="C6542" s="12"/>
      <c r="D6542" s="13"/>
      <c r="E6542" s="14"/>
    </row>
    <row r="6543" spans="3:5" x14ac:dyDescent="0.25">
      <c r="C6543" s="12"/>
      <c r="D6543" s="13"/>
      <c r="E6543" s="14"/>
    </row>
    <row r="6544" spans="3:5" x14ac:dyDescent="0.25">
      <c r="C6544" s="12"/>
      <c r="D6544" s="13"/>
      <c r="E6544" s="14"/>
    </row>
    <row r="6545" spans="3:5" x14ac:dyDescent="0.25">
      <c r="C6545" s="12"/>
      <c r="D6545" s="13"/>
      <c r="E6545" s="14"/>
    </row>
    <row r="6546" spans="3:5" x14ac:dyDescent="0.25">
      <c r="C6546" s="12"/>
      <c r="D6546" s="13"/>
      <c r="E6546" s="14"/>
    </row>
    <row r="6547" spans="3:5" x14ac:dyDescent="0.25">
      <c r="C6547" s="12"/>
      <c r="D6547" s="13"/>
      <c r="E6547" s="14"/>
    </row>
    <row r="6548" spans="3:5" x14ac:dyDescent="0.25">
      <c r="C6548" s="12"/>
      <c r="D6548" s="13"/>
      <c r="E6548" s="14"/>
    </row>
    <row r="6549" spans="3:5" x14ac:dyDescent="0.25">
      <c r="C6549" s="12"/>
      <c r="D6549" s="13"/>
      <c r="E6549" s="14"/>
    </row>
    <row r="6550" spans="3:5" x14ac:dyDescent="0.25">
      <c r="C6550" s="12"/>
      <c r="D6550" s="13"/>
      <c r="E6550" s="14"/>
    </row>
    <row r="6551" spans="3:5" x14ac:dyDescent="0.25">
      <c r="C6551" s="12"/>
      <c r="D6551" s="13"/>
      <c r="E6551" s="14"/>
    </row>
    <row r="6552" spans="3:5" x14ac:dyDescent="0.25">
      <c r="C6552" s="12"/>
      <c r="D6552" s="13"/>
      <c r="E6552" s="14"/>
    </row>
    <row r="6553" spans="3:5" x14ac:dyDescent="0.25">
      <c r="C6553" s="12"/>
      <c r="D6553" s="13"/>
      <c r="E6553" s="14"/>
    </row>
    <row r="6554" spans="3:5" x14ac:dyDescent="0.25">
      <c r="C6554" s="12"/>
      <c r="D6554" s="13"/>
      <c r="E6554" s="14"/>
    </row>
    <row r="6555" spans="3:5" x14ac:dyDescent="0.25">
      <c r="C6555" s="12"/>
      <c r="D6555" s="13"/>
      <c r="E6555" s="14"/>
    </row>
    <row r="6556" spans="3:5" x14ac:dyDescent="0.25">
      <c r="C6556" s="12"/>
      <c r="D6556" s="13"/>
      <c r="E6556" s="14"/>
    </row>
    <row r="6557" spans="3:5" x14ac:dyDescent="0.25">
      <c r="C6557" s="12"/>
      <c r="D6557" s="13"/>
      <c r="E6557" s="14"/>
    </row>
    <row r="6558" spans="3:5" x14ac:dyDescent="0.25">
      <c r="C6558" s="12"/>
      <c r="D6558" s="13"/>
      <c r="E6558" s="14"/>
    </row>
    <row r="6559" spans="3:5" x14ac:dyDescent="0.25">
      <c r="C6559" s="12"/>
      <c r="D6559" s="13"/>
      <c r="E6559" s="14"/>
    </row>
    <row r="6560" spans="3:5" x14ac:dyDescent="0.25">
      <c r="C6560" s="12"/>
      <c r="D6560" s="13"/>
      <c r="E6560" s="14"/>
    </row>
    <row r="6561" spans="3:5" x14ac:dyDescent="0.25">
      <c r="C6561" s="12"/>
      <c r="D6561" s="13"/>
      <c r="E6561" s="14"/>
    </row>
    <row r="6562" spans="3:5" x14ac:dyDescent="0.25">
      <c r="C6562" s="12"/>
      <c r="D6562" s="13"/>
      <c r="E6562" s="14"/>
    </row>
    <row r="6563" spans="3:5" x14ac:dyDescent="0.25">
      <c r="C6563" s="12"/>
      <c r="D6563" s="13"/>
      <c r="E6563" s="14"/>
    </row>
    <row r="6564" spans="3:5" x14ac:dyDescent="0.25">
      <c r="C6564" s="12"/>
      <c r="D6564" s="13"/>
      <c r="E6564" s="14"/>
    </row>
    <row r="6565" spans="3:5" x14ac:dyDescent="0.25">
      <c r="C6565" s="12"/>
      <c r="D6565" s="13"/>
      <c r="E6565" s="14"/>
    </row>
    <row r="6566" spans="3:5" x14ac:dyDescent="0.25">
      <c r="C6566" s="12"/>
      <c r="D6566" s="13"/>
      <c r="E6566" s="14"/>
    </row>
    <row r="6567" spans="3:5" x14ac:dyDescent="0.25">
      <c r="C6567" s="12"/>
      <c r="D6567" s="13"/>
      <c r="E6567" s="14"/>
    </row>
    <row r="6568" spans="3:5" x14ac:dyDescent="0.25">
      <c r="C6568" s="12"/>
      <c r="D6568" s="13"/>
      <c r="E6568" s="14"/>
    </row>
    <row r="6569" spans="3:5" x14ac:dyDescent="0.25">
      <c r="C6569" s="66"/>
      <c r="D6569" s="13"/>
      <c r="E6569" s="14"/>
    </row>
    <row r="6570" spans="3:5" x14ac:dyDescent="0.25">
      <c r="C6570" s="66"/>
      <c r="D6570" s="13"/>
      <c r="E6570" s="14"/>
    </row>
    <row r="6571" spans="3:5" x14ac:dyDescent="0.25">
      <c r="C6571" s="12"/>
      <c r="D6571" s="13"/>
      <c r="E6571" s="14"/>
    </row>
    <row r="6572" spans="3:5" x14ac:dyDescent="0.25">
      <c r="C6572" s="12"/>
      <c r="D6572" s="13"/>
      <c r="E6572" s="14"/>
    </row>
    <row r="6573" spans="3:5" x14ac:dyDescent="0.25">
      <c r="C6573" s="12"/>
      <c r="D6573" s="13"/>
      <c r="E6573" s="14"/>
    </row>
    <row r="6574" spans="3:5" x14ac:dyDescent="0.25">
      <c r="C6574" s="12"/>
      <c r="D6574" s="13"/>
      <c r="E6574" s="14"/>
    </row>
    <row r="6575" spans="3:5" x14ac:dyDescent="0.25">
      <c r="C6575" s="12"/>
      <c r="D6575" s="13"/>
      <c r="E6575" s="14"/>
    </row>
    <row r="6576" spans="3:5" x14ac:dyDescent="0.25">
      <c r="C6576" s="12"/>
      <c r="D6576" s="13"/>
      <c r="E6576" s="14"/>
    </row>
    <row r="6577" spans="3:5" x14ac:dyDescent="0.25">
      <c r="C6577" s="12"/>
      <c r="D6577" s="13"/>
      <c r="E6577" s="14"/>
    </row>
    <row r="6578" spans="3:5" x14ac:dyDescent="0.25">
      <c r="C6578" s="12"/>
      <c r="D6578" s="13"/>
      <c r="E6578" s="14"/>
    </row>
    <row r="6579" spans="3:5" x14ac:dyDescent="0.25">
      <c r="C6579" s="12"/>
      <c r="D6579" s="13"/>
      <c r="E6579" s="14"/>
    </row>
    <row r="6580" spans="3:5" x14ac:dyDescent="0.25">
      <c r="C6580" s="12"/>
      <c r="D6580" s="13"/>
      <c r="E6580" s="14"/>
    </row>
    <row r="6581" spans="3:5" x14ac:dyDescent="0.25">
      <c r="C6581" s="12"/>
      <c r="D6581" s="13"/>
      <c r="E6581" s="14"/>
    </row>
    <row r="6582" spans="3:5" x14ac:dyDescent="0.25">
      <c r="C6582" s="12"/>
      <c r="D6582" s="13"/>
      <c r="E6582" s="14"/>
    </row>
    <row r="6583" spans="3:5" x14ac:dyDescent="0.25">
      <c r="C6583" s="12"/>
      <c r="D6583" s="13"/>
      <c r="E6583" s="14"/>
    </row>
    <row r="6584" spans="3:5" x14ac:dyDescent="0.25">
      <c r="C6584" s="12"/>
      <c r="D6584" s="13"/>
      <c r="E6584" s="14"/>
    </row>
    <row r="6585" spans="3:5" x14ac:dyDescent="0.25">
      <c r="C6585" s="12"/>
      <c r="D6585" s="13"/>
      <c r="E6585" s="14"/>
    </row>
    <row r="6586" spans="3:5" x14ac:dyDescent="0.25">
      <c r="C6586" s="12"/>
      <c r="D6586" s="13"/>
      <c r="E6586" s="14"/>
    </row>
    <row r="6587" spans="3:5" x14ac:dyDescent="0.25">
      <c r="C6587" s="12"/>
      <c r="D6587" s="13"/>
      <c r="E6587" s="14"/>
    </row>
    <row r="6588" spans="3:5" x14ac:dyDescent="0.25">
      <c r="C6588" s="12"/>
      <c r="D6588" s="13"/>
      <c r="E6588" s="14"/>
    </row>
    <row r="6589" spans="3:5" x14ac:dyDescent="0.25">
      <c r="C6589" s="12"/>
      <c r="D6589" s="13"/>
      <c r="E6589" s="14"/>
    </row>
    <row r="6590" spans="3:5" x14ac:dyDescent="0.25">
      <c r="C6590" s="66"/>
      <c r="D6590" s="13"/>
      <c r="E6590" s="14"/>
    </row>
    <row r="6591" spans="3:5" x14ac:dyDescent="0.25">
      <c r="C6591" s="12"/>
      <c r="D6591" s="13"/>
      <c r="E6591" s="14"/>
    </row>
    <row r="6592" spans="3:5" x14ac:dyDescent="0.25">
      <c r="C6592" s="12"/>
      <c r="D6592" s="13"/>
      <c r="E6592" s="14"/>
    </row>
    <row r="6593" spans="2:7" x14ac:dyDescent="0.25">
      <c r="C6593" s="12"/>
      <c r="D6593" s="13"/>
      <c r="E6593" s="14"/>
    </row>
    <row r="6594" spans="2:7" x14ac:dyDescent="0.25">
      <c r="C6594" s="12"/>
      <c r="D6594" s="13"/>
      <c r="E6594" s="14"/>
    </row>
    <row r="6595" spans="2:7" x14ac:dyDescent="0.25">
      <c r="C6595" s="12"/>
      <c r="D6595" s="13"/>
      <c r="E6595" s="14"/>
    </row>
    <row r="6596" spans="2:7" x14ac:dyDescent="0.25">
      <c r="C6596" s="12"/>
      <c r="D6596" s="13"/>
      <c r="E6596" s="14"/>
    </row>
    <row r="6597" spans="2:7" x14ac:dyDescent="0.25">
      <c r="C6597" s="12"/>
      <c r="D6597" s="13"/>
      <c r="E6597" s="14"/>
    </row>
    <row r="6598" spans="2:7" x14ac:dyDescent="0.25">
      <c r="B6598" s="12"/>
      <c r="C6598" s="12"/>
      <c r="D6598" s="13"/>
      <c r="E6598" s="14"/>
      <c r="F6598" s="57"/>
      <c r="G6598" s="58"/>
    </row>
    <row r="6599" spans="2:7" x14ac:dyDescent="0.25">
      <c r="B6599" s="12"/>
      <c r="C6599" s="12"/>
      <c r="D6599" s="13"/>
      <c r="E6599" s="14"/>
      <c r="F6599" s="57"/>
      <c r="G6599" s="58"/>
    </row>
    <row r="6600" spans="2:7" x14ac:dyDescent="0.25">
      <c r="B6600" s="12"/>
      <c r="C6600" s="12"/>
      <c r="D6600" s="13"/>
      <c r="E6600" s="14"/>
      <c r="F6600" s="57"/>
      <c r="G6600" s="58"/>
    </row>
    <row r="6601" spans="2:7" x14ac:dyDescent="0.25">
      <c r="B6601" s="12"/>
      <c r="C6601" s="12"/>
      <c r="D6601" s="13"/>
      <c r="E6601" s="14"/>
      <c r="F6601" s="57"/>
      <c r="G6601" s="58"/>
    </row>
    <row r="6602" spans="2:7" x14ac:dyDescent="0.25">
      <c r="B6602" s="12"/>
      <c r="C6602" s="12"/>
      <c r="D6602" s="13"/>
      <c r="E6602" s="14"/>
      <c r="F6602" s="57"/>
      <c r="G6602" s="58"/>
    </row>
    <row r="6603" spans="2:7" x14ac:dyDescent="0.25">
      <c r="B6603" s="12"/>
      <c r="C6603" s="12"/>
      <c r="D6603" s="13"/>
      <c r="E6603" s="14"/>
      <c r="F6603" s="57"/>
      <c r="G6603" s="58"/>
    </row>
    <row r="6604" spans="2:7" x14ac:dyDescent="0.25">
      <c r="B6604" s="12"/>
      <c r="C6604" s="12"/>
      <c r="D6604" s="13"/>
      <c r="E6604" s="14"/>
      <c r="F6604" s="57"/>
      <c r="G6604" s="58"/>
    </row>
    <row r="6605" spans="2:7" x14ac:dyDescent="0.25">
      <c r="B6605" s="12"/>
      <c r="C6605" s="12"/>
      <c r="D6605" s="13"/>
      <c r="E6605" s="14"/>
    </row>
    <row r="6606" spans="2:7" x14ac:dyDescent="0.25">
      <c r="B6606" s="12"/>
      <c r="C6606" s="12"/>
      <c r="D6606" s="13"/>
      <c r="E6606" s="14"/>
    </row>
    <row r="6607" spans="2:7" x14ac:dyDescent="0.25">
      <c r="B6607" s="12"/>
      <c r="C6607" s="12"/>
      <c r="D6607" s="13"/>
      <c r="E6607" s="14"/>
    </row>
    <row r="6608" spans="2:7" x14ac:dyDescent="0.25">
      <c r="B6608" s="12"/>
      <c r="C6608" s="12"/>
      <c r="D6608" s="13"/>
      <c r="E6608" s="14"/>
    </row>
    <row r="6609" spans="2:5" x14ac:dyDescent="0.25">
      <c r="B6609" s="12"/>
      <c r="C6609" s="12"/>
      <c r="D6609" s="13"/>
      <c r="E6609" s="14"/>
    </row>
    <row r="6610" spans="2:5" x14ac:dyDescent="0.25">
      <c r="B6610" s="12"/>
      <c r="C6610" s="12"/>
      <c r="D6610" s="13"/>
      <c r="E6610" s="14"/>
    </row>
    <row r="6611" spans="2:5" x14ac:dyDescent="0.25">
      <c r="B6611" s="12"/>
      <c r="C6611" s="12"/>
      <c r="D6611" s="13"/>
      <c r="E6611" s="14"/>
    </row>
    <row r="6612" spans="2:5" x14ac:dyDescent="0.25">
      <c r="B6612" s="12"/>
      <c r="C6612" s="12"/>
      <c r="D6612" s="13"/>
      <c r="E6612" s="14"/>
    </row>
    <row r="6613" spans="2:5" x14ac:dyDescent="0.25">
      <c r="B6613" s="12"/>
      <c r="C6613" s="12"/>
      <c r="D6613" s="13"/>
      <c r="E6613" s="14"/>
    </row>
    <row r="6614" spans="2:5" x14ac:dyDescent="0.25">
      <c r="B6614" s="12"/>
      <c r="C6614" s="12"/>
      <c r="D6614" s="13"/>
      <c r="E6614" s="14"/>
    </row>
    <row r="6615" spans="2:5" x14ac:dyDescent="0.25">
      <c r="B6615" s="12"/>
      <c r="C6615" s="12"/>
      <c r="D6615" s="13"/>
      <c r="E6615" s="14"/>
    </row>
    <row r="6616" spans="2:5" x14ac:dyDescent="0.25">
      <c r="B6616" s="12"/>
      <c r="C6616" s="12"/>
      <c r="D6616" s="13"/>
      <c r="E6616" s="14"/>
    </row>
    <row r="6617" spans="2:5" x14ac:dyDescent="0.25">
      <c r="B6617" s="12"/>
      <c r="C6617" s="12"/>
      <c r="D6617" s="13"/>
      <c r="E6617" s="14"/>
    </row>
    <row r="6618" spans="2:5" x14ac:dyDescent="0.25">
      <c r="B6618" s="12"/>
      <c r="C6618" s="12"/>
      <c r="D6618" s="13"/>
      <c r="E6618" s="14"/>
    </row>
    <row r="6619" spans="2:5" x14ac:dyDescent="0.25">
      <c r="B6619" s="12"/>
      <c r="C6619" s="12"/>
      <c r="D6619" s="13"/>
      <c r="E6619" s="14"/>
    </row>
    <row r="6620" spans="2:5" x14ac:dyDescent="0.25">
      <c r="B6620" s="12"/>
      <c r="C6620" s="12"/>
      <c r="D6620" s="13"/>
      <c r="E6620" s="14"/>
    </row>
    <row r="6621" spans="2:5" x14ac:dyDescent="0.25">
      <c r="B6621" s="12"/>
      <c r="C6621" s="12"/>
      <c r="D6621" s="13"/>
      <c r="E6621" s="14"/>
    </row>
    <row r="6622" spans="2:5" x14ac:dyDescent="0.25">
      <c r="B6622" s="12"/>
      <c r="C6622" s="12"/>
      <c r="D6622" s="13"/>
      <c r="E6622" s="14"/>
    </row>
    <row r="6623" spans="2:5" x14ac:dyDescent="0.25">
      <c r="C6623" s="12"/>
      <c r="D6623" s="13"/>
      <c r="E6623" s="14"/>
    </row>
    <row r="6624" spans="2:5" x14ac:dyDescent="0.25">
      <c r="C6624" s="12"/>
      <c r="D6624" s="13"/>
      <c r="E6624" s="14"/>
    </row>
    <row r="6625" spans="3:5" x14ac:dyDescent="0.25">
      <c r="C6625" s="12"/>
      <c r="D6625" s="13"/>
      <c r="E6625" s="14"/>
    </row>
    <row r="6626" spans="3:5" x14ac:dyDescent="0.25">
      <c r="C6626" s="12"/>
      <c r="D6626" s="13"/>
      <c r="E6626" s="14"/>
    </row>
    <row r="6627" spans="3:5" x14ac:dyDescent="0.25">
      <c r="C6627" s="12"/>
      <c r="D6627" s="13"/>
      <c r="E6627" s="14"/>
    </row>
    <row r="6628" spans="3:5" x14ac:dyDescent="0.25">
      <c r="C6628" s="12"/>
      <c r="D6628" s="13"/>
      <c r="E6628" s="14"/>
    </row>
    <row r="6629" spans="3:5" x14ac:dyDescent="0.25">
      <c r="C6629" s="12"/>
      <c r="D6629" s="13"/>
      <c r="E6629" s="14"/>
    </row>
    <row r="6630" spans="3:5" x14ac:dyDescent="0.25">
      <c r="C6630" s="12"/>
      <c r="D6630" s="13"/>
      <c r="E6630" s="14"/>
    </row>
    <row r="6631" spans="3:5" x14ac:dyDescent="0.25">
      <c r="C6631" s="12"/>
      <c r="D6631" s="13"/>
      <c r="E6631" s="14"/>
    </row>
    <row r="6632" spans="3:5" x14ac:dyDescent="0.25">
      <c r="C6632" s="12"/>
      <c r="D6632" s="13"/>
      <c r="E6632" s="14"/>
    </row>
    <row r="6633" spans="3:5" x14ac:dyDescent="0.25">
      <c r="C6633" s="12"/>
      <c r="D6633" s="13"/>
      <c r="E6633" s="14"/>
    </row>
    <row r="6634" spans="3:5" x14ac:dyDescent="0.25">
      <c r="C6634" s="12"/>
      <c r="D6634" s="13"/>
      <c r="E6634" s="14"/>
    </row>
    <row r="6635" spans="3:5" x14ac:dyDescent="0.25">
      <c r="C6635" s="12"/>
      <c r="D6635" s="13"/>
      <c r="E6635" s="14"/>
    </row>
    <row r="6636" spans="3:5" x14ac:dyDescent="0.25">
      <c r="C6636" s="12"/>
      <c r="D6636" s="13"/>
      <c r="E6636" s="14"/>
    </row>
    <row r="6637" spans="3:5" x14ac:dyDescent="0.25">
      <c r="C6637" s="12"/>
      <c r="D6637" s="13"/>
      <c r="E6637" s="14"/>
    </row>
    <row r="6638" spans="3:5" x14ac:dyDescent="0.25">
      <c r="C6638" s="12"/>
      <c r="D6638" s="13"/>
      <c r="E6638" s="14"/>
    </row>
    <row r="6639" spans="3:5" x14ac:dyDescent="0.25">
      <c r="C6639" s="12"/>
      <c r="D6639" s="13"/>
      <c r="E6639" s="14"/>
    </row>
    <row r="6640" spans="3:5" x14ac:dyDescent="0.25">
      <c r="C6640" s="12"/>
      <c r="D6640" s="13"/>
      <c r="E6640" s="14"/>
    </row>
    <row r="6641" spans="3:5" x14ac:dyDescent="0.25">
      <c r="C6641" s="12"/>
      <c r="D6641" s="13"/>
      <c r="E6641" s="14"/>
    </row>
    <row r="6642" spans="3:5" x14ac:dyDescent="0.25">
      <c r="C6642" s="12"/>
      <c r="D6642" s="13"/>
      <c r="E6642" s="14"/>
    </row>
    <row r="6643" spans="3:5" x14ac:dyDescent="0.25">
      <c r="C6643" s="12"/>
      <c r="D6643" s="13"/>
      <c r="E6643" s="14"/>
    </row>
    <row r="6644" spans="3:5" x14ac:dyDescent="0.25">
      <c r="C6644" s="12"/>
      <c r="D6644" s="13"/>
      <c r="E6644" s="14"/>
    </row>
    <row r="6645" spans="3:5" x14ac:dyDescent="0.25">
      <c r="C6645" s="12"/>
      <c r="D6645" s="13"/>
      <c r="E6645" s="14"/>
    </row>
    <row r="6646" spans="3:5" x14ac:dyDescent="0.25">
      <c r="C6646" s="12"/>
      <c r="D6646" s="13"/>
      <c r="E6646" s="14"/>
    </row>
    <row r="6647" spans="3:5" x14ac:dyDescent="0.25">
      <c r="C6647" s="12"/>
      <c r="D6647" s="13"/>
      <c r="E6647" s="14"/>
    </row>
    <row r="6648" spans="3:5" x14ac:dyDescent="0.25">
      <c r="C6648" s="12"/>
      <c r="D6648" s="13"/>
      <c r="E6648" s="14"/>
    </row>
    <row r="6649" spans="3:5" x14ac:dyDescent="0.25">
      <c r="C6649" s="12"/>
      <c r="D6649" s="13"/>
      <c r="E6649" s="14"/>
    </row>
    <row r="6650" spans="3:5" x14ac:dyDescent="0.25">
      <c r="C6650" s="12"/>
      <c r="D6650" s="13"/>
      <c r="E6650" s="14"/>
    </row>
    <row r="6651" spans="3:5" x14ac:dyDescent="0.25">
      <c r="C6651" s="12"/>
      <c r="D6651" s="13"/>
      <c r="E6651" s="14"/>
    </row>
    <row r="6652" spans="3:5" x14ac:dyDescent="0.25">
      <c r="C6652" s="12"/>
      <c r="D6652" s="13"/>
      <c r="E6652" s="14"/>
    </row>
    <row r="6653" spans="3:5" x14ac:dyDescent="0.25">
      <c r="C6653" s="23"/>
      <c r="D6653" s="30"/>
      <c r="E6653" s="70"/>
    </row>
  </sheetData>
  <sortState xmlns:xlrd2="http://schemas.microsoft.com/office/spreadsheetml/2017/richdata2" ref="A3:G6371">
    <sortCondition ref="B3:B6371"/>
    <sortCondition ref="A3:A6371"/>
  </sortState>
  <phoneticPr fontId="16" type="noConversion"/>
  <hyperlinks>
    <hyperlink ref="J1" r:id="rId1" display="https://www.ons.gov.uk/peoplepopulationandcommunity/birthsdeathsandmarriages/livebirths/datasets/birthsummarytables" xr:uid="{391ECEB9-A97C-4B51-B50D-800E736F9232}"/>
    <hyperlink ref="J2" r:id="rId2" display="https://www.ons.gov.uk/peoplepopulationandcommunity/birthsdeathsandmarriages/livebirths/datasets/birthsinenglandandwalesbirthregistrations" xr:uid="{632F69B3-ADA3-48CA-9759-AA4E7E45BC34}"/>
    <hyperlink ref="J4" r:id="rId3" display="https://www.ons.gov.uk/peoplepopulationandcommunity/birthsdeathsandmarriages/livebirths/datasets/birthsummarytables" xr:uid="{346143F1-36FC-4462-A65D-1D4F2BE91D8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E8346-1937-4ACC-90E5-0D82A6217778}">
  <dimension ref="A1:BB622"/>
  <sheetViews>
    <sheetView tabSelected="1" workbookViewId="0">
      <pane xSplit="2" ySplit="4" topLeftCell="AK36" activePane="bottomRight" state="frozen"/>
      <selection pane="topRight" activeCell="B1" sqref="B1"/>
      <selection pane="bottomLeft" activeCell="A4" sqref="A4"/>
      <selection pane="bottomRight" activeCell="BC50" sqref="BC50"/>
    </sheetView>
  </sheetViews>
  <sheetFormatPr defaultRowHeight="14.25" customHeight="1" x14ac:dyDescent="0.25"/>
  <cols>
    <col min="2" max="2" width="24.42578125" style="100" customWidth="1"/>
    <col min="3" max="45" width="7.5703125" customWidth="1"/>
  </cols>
  <sheetData>
    <row r="1" spans="1:54" ht="14.25" customHeight="1" x14ac:dyDescent="0.25">
      <c r="B1" s="117" t="s">
        <v>1360</v>
      </c>
      <c r="F1" s="90" t="s">
        <v>1374</v>
      </c>
      <c r="R1" s="90" t="s">
        <v>1402</v>
      </c>
    </row>
    <row r="2" spans="1:54" ht="14.25" customHeight="1" x14ac:dyDescent="0.25">
      <c r="B2" s="118" t="s">
        <v>1373</v>
      </c>
      <c r="F2" s="90"/>
      <c r="R2" s="90"/>
    </row>
    <row r="4" spans="1:54" s="93" customFormat="1" ht="14.25" customHeight="1" x14ac:dyDescent="0.25">
      <c r="A4" s="93" t="s">
        <v>1377</v>
      </c>
      <c r="B4" s="119" t="s">
        <v>1165</v>
      </c>
      <c r="C4" s="93">
        <v>1974</v>
      </c>
      <c r="D4" s="93">
        <v>1975</v>
      </c>
      <c r="E4" s="93">
        <v>1976</v>
      </c>
      <c r="F4" s="93">
        <v>1977</v>
      </c>
      <c r="G4" s="93">
        <v>1978</v>
      </c>
      <c r="H4" s="93">
        <v>1979</v>
      </c>
      <c r="I4" s="93">
        <v>1980</v>
      </c>
      <c r="J4" s="93">
        <v>1981</v>
      </c>
      <c r="K4" s="93">
        <v>1982</v>
      </c>
      <c r="L4" s="93">
        <v>1983</v>
      </c>
      <c r="M4" s="93">
        <v>1984</v>
      </c>
      <c r="N4" s="93">
        <v>1985</v>
      </c>
      <c r="O4" s="93">
        <v>1986</v>
      </c>
      <c r="P4" s="93">
        <v>1987</v>
      </c>
      <c r="Q4" s="93">
        <v>1988</v>
      </c>
      <c r="R4" s="93">
        <v>1989</v>
      </c>
      <c r="S4" s="93">
        <v>1990</v>
      </c>
      <c r="T4" s="93">
        <v>1991</v>
      </c>
      <c r="U4" s="93">
        <v>1992</v>
      </c>
      <c r="V4" s="93">
        <v>1993</v>
      </c>
      <c r="W4" s="93">
        <v>1994</v>
      </c>
      <c r="X4" s="93">
        <v>1995</v>
      </c>
      <c r="Y4" s="93">
        <v>1996</v>
      </c>
      <c r="Z4" s="93">
        <v>1997</v>
      </c>
      <c r="AA4" s="93">
        <v>1998</v>
      </c>
      <c r="AB4" s="93">
        <v>1999</v>
      </c>
      <c r="AC4" s="93">
        <v>2000</v>
      </c>
      <c r="AD4" s="93">
        <v>2001</v>
      </c>
      <c r="AE4" s="93">
        <v>2002</v>
      </c>
      <c r="AF4" s="93">
        <v>2003</v>
      </c>
      <c r="AG4" s="93">
        <v>2004</v>
      </c>
      <c r="AH4" s="93">
        <v>2005</v>
      </c>
      <c r="AI4" s="93">
        <v>2006</v>
      </c>
      <c r="AJ4" s="93">
        <v>2007</v>
      </c>
      <c r="AK4" s="93">
        <v>2008</v>
      </c>
      <c r="AL4" s="93">
        <v>2009</v>
      </c>
      <c r="AM4" s="93">
        <v>2010</v>
      </c>
      <c r="AN4" s="93">
        <v>2011</v>
      </c>
      <c r="AO4" s="93">
        <v>2012</v>
      </c>
      <c r="AP4" s="93">
        <v>2013</v>
      </c>
      <c r="AQ4" s="93">
        <v>2014</v>
      </c>
      <c r="AR4" s="93">
        <v>2015</v>
      </c>
      <c r="AS4" s="93">
        <v>2016</v>
      </c>
      <c r="AT4" s="93">
        <v>2017</v>
      </c>
      <c r="AU4" s="93">
        <v>2018</v>
      </c>
      <c r="AV4" s="93">
        <v>2019</v>
      </c>
      <c r="AW4" s="93">
        <v>2020</v>
      </c>
      <c r="AX4" s="93">
        <v>2021</v>
      </c>
      <c r="AY4" s="93">
        <v>2022</v>
      </c>
      <c r="AZ4" s="93">
        <v>2023</v>
      </c>
      <c r="BA4" s="93" t="s">
        <v>1370</v>
      </c>
      <c r="BB4" s="93" t="s">
        <v>1117</v>
      </c>
    </row>
    <row r="5" spans="1:54" ht="14.25" customHeight="1" x14ac:dyDescent="0.25">
      <c r="A5" t="s">
        <v>1304</v>
      </c>
      <c r="B5" s="100" t="s">
        <v>1172</v>
      </c>
      <c r="Z5">
        <v>805</v>
      </c>
      <c r="AA5">
        <v>783</v>
      </c>
      <c r="AB5">
        <v>820</v>
      </c>
      <c r="AC5">
        <v>775</v>
      </c>
      <c r="AD5">
        <v>727</v>
      </c>
      <c r="AE5">
        <v>674</v>
      </c>
      <c r="AF5">
        <v>708</v>
      </c>
      <c r="AG5">
        <v>755</v>
      </c>
      <c r="AH5">
        <v>702</v>
      </c>
      <c r="AI5">
        <v>728</v>
      </c>
      <c r="AJ5">
        <v>809</v>
      </c>
      <c r="AM5">
        <v>759</v>
      </c>
      <c r="AN5">
        <v>776</v>
      </c>
      <c r="AO5">
        <v>757</v>
      </c>
      <c r="AP5">
        <v>716</v>
      </c>
      <c r="AQ5">
        <v>699</v>
      </c>
      <c r="AR5">
        <v>704</v>
      </c>
      <c r="BA5">
        <f>COUNT(C5:AZ5)</f>
        <v>17</v>
      </c>
    </row>
    <row r="6" spans="1:54" ht="14.25" customHeight="1" x14ac:dyDescent="0.25">
      <c r="A6" t="s">
        <v>1304</v>
      </c>
      <c r="B6" s="100" t="s">
        <v>1289</v>
      </c>
      <c r="Z6">
        <v>1048</v>
      </c>
      <c r="AA6">
        <v>1055</v>
      </c>
      <c r="AB6">
        <v>959</v>
      </c>
      <c r="AC6">
        <v>948</v>
      </c>
      <c r="AD6">
        <v>953</v>
      </c>
      <c r="AE6">
        <v>993</v>
      </c>
      <c r="AF6">
        <v>956</v>
      </c>
      <c r="AG6">
        <v>1045</v>
      </c>
      <c r="AH6">
        <v>1050</v>
      </c>
      <c r="AI6">
        <v>1085</v>
      </c>
      <c r="AJ6">
        <v>1115</v>
      </c>
      <c r="AM6">
        <v>1165</v>
      </c>
      <c r="AN6">
        <v>1133</v>
      </c>
      <c r="AO6">
        <v>1130</v>
      </c>
      <c r="AP6">
        <v>1019</v>
      </c>
      <c r="AQ6">
        <v>1073</v>
      </c>
      <c r="AR6">
        <v>1083</v>
      </c>
      <c r="BA6">
        <f t="shared" ref="BA6:BA69" si="0">COUNT(C6:AZ6)</f>
        <v>17</v>
      </c>
    </row>
    <row r="7" spans="1:54" ht="14.25" customHeight="1" x14ac:dyDescent="0.25">
      <c r="A7" t="s">
        <v>1304</v>
      </c>
      <c r="B7" s="100" t="s">
        <v>1378</v>
      </c>
      <c r="AO7" s="113">
        <v>1889</v>
      </c>
      <c r="AP7" s="113">
        <v>1738</v>
      </c>
      <c r="AQ7" s="113">
        <v>1774</v>
      </c>
      <c r="AR7" s="113">
        <v>1796</v>
      </c>
      <c r="AS7" s="113">
        <v>1759</v>
      </c>
      <c r="AT7" s="113">
        <v>1665</v>
      </c>
      <c r="AU7" s="113">
        <v>1630</v>
      </c>
      <c r="AV7" s="113">
        <v>1662</v>
      </c>
      <c r="AW7" s="113">
        <v>1556</v>
      </c>
      <c r="AX7" s="113">
        <v>1589</v>
      </c>
      <c r="AY7" s="113">
        <v>1520</v>
      </c>
      <c r="BA7">
        <f t="shared" si="0"/>
        <v>11</v>
      </c>
    </row>
    <row r="8" spans="1:54" ht="14.25" customHeight="1" x14ac:dyDescent="0.25">
      <c r="A8" t="s">
        <v>1304</v>
      </c>
      <c r="B8" s="100" t="s">
        <v>1173</v>
      </c>
      <c r="Z8">
        <v>944</v>
      </c>
      <c r="AA8">
        <v>916</v>
      </c>
      <c r="AB8">
        <v>894</v>
      </c>
      <c r="AC8">
        <v>839</v>
      </c>
      <c r="AD8">
        <v>825</v>
      </c>
      <c r="AE8">
        <v>811</v>
      </c>
      <c r="AF8">
        <v>882</v>
      </c>
      <c r="AG8">
        <v>864</v>
      </c>
      <c r="AH8">
        <v>890</v>
      </c>
      <c r="AI8">
        <v>863</v>
      </c>
      <c r="AJ8">
        <v>941</v>
      </c>
      <c r="AM8">
        <v>855</v>
      </c>
      <c r="AN8">
        <v>899</v>
      </c>
      <c r="AO8">
        <v>901</v>
      </c>
      <c r="AP8">
        <v>846</v>
      </c>
      <c r="AQ8">
        <v>865</v>
      </c>
      <c r="AR8">
        <v>876</v>
      </c>
      <c r="BA8">
        <f t="shared" si="0"/>
        <v>17</v>
      </c>
    </row>
    <row r="9" spans="1:54" ht="14.25" customHeight="1" x14ac:dyDescent="0.25">
      <c r="A9" t="s">
        <v>1304</v>
      </c>
      <c r="B9" s="100" t="s">
        <v>1293</v>
      </c>
      <c r="Z9">
        <v>815</v>
      </c>
      <c r="AA9">
        <v>834</v>
      </c>
      <c r="AB9">
        <v>850</v>
      </c>
      <c r="AC9">
        <v>785</v>
      </c>
      <c r="AD9">
        <v>829</v>
      </c>
      <c r="AE9">
        <v>740</v>
      </c>
      <c r="AF9">
        <v>857</v>
      </c>
      <c r="AG9">
        <v>846</v>
      </c>
      <c r="AH9">
        <v>823</v>
      </c>
      <c r="AI9">
        <v>892</v>
      </c>
      <c r="AJ9">
        <v>922</v>
      </c>
      <c r="AM9">
        <v>949</v>
      </c>
      <c r="AN9">
        <v>981</v>
      </c>
      <c r="AO9">
        <v>888</v>
      </c>
      <c r="AP9">
        <v>893</v>
      </c>
      <c r="AQ9">
        <v>884</v>
      </c>
      <c r="AR9">
        <v>880</v>
      </c>
      <c r="BA9">
        <f t="shared" si="0"/>
        <v>17</v>
      </c>
    </row>
    <row r="10" spans="1:54" ht="14.25" customHeight="1" x14ac:dyDescent="0.25">
      <c r="A10" t="s">
        <v>1304</v>
      </c>
      <c r="B10" s="100" t="s">
        <v>1387</v>
      </c>
      <c r="AO10" s="113">
        <v>1786</v>
      </c>
      <c r="AP10" s="113">
        <v>1733</v>
      </c>
      <c r="AQ10" s="113">
        <v>1743</v>
      </c>
      <c r="AR10" s="113">
        <v>1754</v>
      </c>
      <c r="AS10" s="113">
        <v>1650</v>
      </c>
      <c r="AT10" s="113">
        <v>1557</v>
      </c>
      <c r="AU10" s="113">
        <v>1532</v>
      </c>
      <c r="AV10" s="113">
        <v>1531</v>
      </c>
      <c r="AW10" s="113">
        <v>1369</v>
      </c>
      <c r="AX10" s="113">
        <v>1485</v>
      </c>
      <c r="AY10" s="113">
        <v>1473</v>
      </c>
      <c r="BA10">
        <f t="shared" si="0"/>
        <v>11</v>
      </c>
    </row>
    <row r="11" spans="1:54" ht="14.25" customHeight="1" x14ac:dyDescent="0.25">
      <c r="A11" t="s">
        <v>1304</v>
      </c>
      <c r="B11" s="100" t="s">
        <v>1176</v>
      </c>
      <c r="Z11">
        <v>714</v>
      </c>
      <c r="AA11">
        <v>697</v>
      </c>
      <c r="AB11">
        <v>734</v>
      </c>
      <c r="AC11">
        <v>664</v>
      </c>
      <c r="AD11">
        <v>757</v>
      </c>
      <c r="AE11">
        <v>720</v>
      </c>
      <c r="AF11">
        <v>765</v>
      </c>
      <c r="AG11">
        <v>728</v>
      </c>
      <c r="AH11">
        <v>807</v>
      </c>
      <c r="AI11">
        <v>855</v>
      </c>
      <c r="AJ11">
        <v>862</v>
      </c>
      <c r="AM11">
        <v>908</v>
      </c>
      <c r="AN11">
        <v>935</v>
      </c>
      <c r="AO11">
        <v>919</v>
      </c>
      <c r="AP11">
        <v>831</v>
      </c>
      <c r="AQ11">
        <v>861</v>
      </c>
      <c r="AR11">
        <v>954</v>
      </c>
      <c r="BA11">
        <f t="shared" si="0"/>
        <v>17</v>
      </c>
    </row>
    <row r="12" spans="1:54" ht="14.25" customHeight="1" x14ac:dyDescent="0.25">
      <c r="A12" t="s">
        <v>1304</v>
      </c>
      <c r="B12" s="100" t="s">
        <v>1180</v>
      </c>
      <c r="Z12">
        <v>548</v>
      </c>
      <c r="AA12">
        <v>504</v>
      </c>
      <c r="AB12">
        <v>549</v>
      </c>
      <c r="AC12">
        <v>488</v>
      </c>
      <c r="AD12">
        <v>560</v>
      </c>
      <c r="AE12">
        <v>577</v>
      </c>
      <c r="AF12">
        <v>643</v>
      </c>
      <c r="AG12">
        <v>584</v>
      </c>
      <c r="AH12">
        <v>646</v>
      </c>
      <c r="AI12">
        <v>644</v>
      </c>
      <c r="AJ12">
        <v>688</v>
      </c>
      <c r="AM12">
        <v>747</v>
      </c>
      <c r="AN12">
        <v>677</v>
      </c>
      <c r="AO12">
        <v>715</v>
      </c>
      <c r="AP12">
        <v>659</v>
      </c>
      <c r="AQ12">
        <v>657</v>
      </c>
      <c r="AR12">
        <v>666</v>
      </c>
      <c r="BA12">
        <f t="shared" si="0"/>
        <v>17</v>
      </c>
    </row>
    <row r="13" spans="1:54" ht="14.25" customHeight="1" x14ac:dyDescent="0.25">
      <c r="A13" t="s">
        <v>1304</v>
      </c>
      <c r="B13" s="100" t="s">
        <v>1205</v>
      </c>
      <c r="Z13">
        <v>1239</v>
      </c>
      <c r="AA13">
        <v>1208</v>
      </c>
      <c r="AB13">
        <v>1159</v>
      </c>
      <c r="AC13">
        <v>1083</v>
      </c>
      <c r="AD13">
        <v>1115</v>
      </c>
      <c r="AE13">
        <v>1036</v>
      </c>
      <c r="AF13">
        <v>1073</v>
      </c>
      <c r="AG13">
        <v>1176</v>
      </c>
      <c r="AH13">
        <v>1193</v>
      </c>
      <c r="AI13">
        <v>1324</v>
      </c>
      <c r="AJ13">
        <v>1416</v>
      </c>
      <c r="AM13">
        <v>1533</v>
      </c>
      <c r="AN13">
        <v>1463</v>
      </c>
      <c r="AO13">
        <v>1522</v>
      </c>
      <c r="AP13">
        <v>1404</v>
      </c>
      <c r="AQ13">
        <v>1436</v>
      </c>
      <c r="AR13">
        <v>1380</v>
      </c>
      <c r="BA13">
        <f t="shared" si="0"/>
        <v>17</v>
      </c>
    </row>
    <row r="14" spans="1:54" ht="14.25" customHeight="1" x14ac:dyDescent="0.25">
      <c r="A14" t="s">
        <v>1304</v>
      </c>
      <c r="B14" s="100" t="s">
        <v>1379</v>
      </c>
      <c r="AO14" s="113">
        <v>3129</v>
      </c>
      <c r="AP14" s="113">
        <v>2877</v>
      </c>
      <c r="AQ14" s="113">
        <v>2920</v>
      </c>
      <c r="AR14" s="113">
        <v>2977</v>
      </c>
      <c r="AS14" s="113">
        <v>2943</v>
      </c>
      <c r="AT14" s="113">
        <v>2869</v>
      </c>
      <c r="AU14" s="113">
        <v>2840</v>
      </c>
      <c r="AV14" s="113">
        <v>2743</v>
      </c>
      <c r="AW14" s="113">
        <v>2502</v>
      </c>
      <c r="AX14" s="113">
        <v>2640</v>
      </c>
      <c r="AY14" s="113">
        <v>2683</v>
      </c>
      <c r="BA14">
        <f t="shared" si="0"/>
        <v>11</v>
      </c>
    </row>
    <row r="15" spans="1:54" ht="14.25" customHeight="1" x14ac:dyDescent="0.25">
      <c r="A15" t="s">
        <v>1304</v>
      </c>
      <c r="B15" s="100" t="s">
        <v>1210</v>
      </c>
      <c r="Z15">
        <v>1844</v>
      </c>
      <c r="AA15">
        <v>1776</v>
      </c>
      <c r="AB15">
        <v>1702</v>
      </c>
      <c r="AC15">
        <v>1573</v>
      </c>
      <c r="AD15">
        <v>1537</v>
      </c>
      <c r="AE15">
        <v>1574</v>
      </c>
      <c r="AF15">
        <v>1504</v>
      </c>
      <c r="AG15">
        <v>1485</v>
      </c>
      <c r="AH15">
        <v>1529</v>
      </c>
      <c r="AI15">
        <v>1530</v>
      </c>
      <c r="AJ15">
        <v>1583</v>
      </c>
      <c r="AM15">
        <v>1558</v>
      </c>
      <c r="AN15">
        <v>1667</v>
      </c>
      <c r="AO15">
        <v>1609</v>
      </c>
      <c r="AP15">
        <v>1565</v>
      </c>
      <c r="AQ15">
        <v>1572</v>
      </c>
      <c r="AR15">
        <v>1522</v>
      </c>
      <c r="BA15">
        <f t="shared" si="0"/>
        <v>17</v>
      </c>
    </row>
    <row r="16" spans="1:54" ht="14.25" customHeight="1" x14ac:dyDescent="0.25">
      <c r="A16" t="s">
        <v>1304</v>
      </c>
      <c r="B16" s="100" t="s">
        <v>1339</v>
      </c>
      <c r="Z16">
        <v>624</v>
      </c>
      <c r="AA16">
        <v>629</v>
      </c>
      <c r="AB16">
        <v>543</v>
      </c>
      <c r="AC16">
        <v>514</v>
      </c>
      <c r="AD16">
        <v>519</v>
      </c>
      <c r="AE16">
        <v>478</v>
      </c>
      <c r="AF16">
        <v>506</v>
      </c>
      <c r="AG16">
        <v>485</v>
      </c>
      <c r="AH16">
        <v>503</v>
      </c>
      <c r="AI16">
        <v>543</v>
      </c>
      <c r="AJ16">
        <v>510</v>
      </c>
      <c r="AM16">
        <v>556</v>
      </c>
      <c r="AN16">
        <v>560</v>
      </c>
      <c r="AO16">
        <v>536</v>
      </c>
      <c r="AP16">
        <v>489</v>
      </c>
      <c r="AQ16">
        <v>524</v>
      </c>
      <c r="AR16">
        <v>540</v>
      </c>
      <c r="BA16">
        <f t="shared" si="0"/>
        <v>17</v>
      </c>
    </row>
    <row r="17" spans="1:53" ht="14.25" customHeight="1" x14ac:dyDescent="0.25">
      <c r="A17" t="s">
        <v>1304</v>
      </c>
      <c r="B17" s="100" t="s">
        <v>1381</v>
      </c>
      <c r="AO17" s="113">
        <v>2147</v>
      </c>
      <c r="AP17" s="113">
        <v>2054</v>
      </c>
      <c r="AQ17" s="113">
        <v>2096</v>
      </c>
      <c r="AR17" s="113">
        <v>2061</v>
      </c>
      <c r="AS17" s="113">
        <v>2001</v>
      </c>
      <c r="AT17" s="113">
        <v>1902</v>
      </c>
      <c r="AU17" s="113">
        <v>1896</v>
      </c>
      <c r="AV17" s="113">
        <v>1865</v>
      </c>
      <c r="AW17" s="113">
        <v>1763</v>
      </c>
      <c r="AX17" s="113">
        <v>1878</v>
      </c>
      <c r="AY17" s="113">
        <v>1712</v>
      </c>
      <c r="BA17">
        <f t="shared" si="0"/>
        <v>11</v>
      </c>
    </row>
    <row r="18" spans="1:53" ht="14.25" customHeight="1" x14ac:dyDescent="0.25">
      <c r="A18" t="s">
        <v>1304</v>
      </c>
      <c r="B18" s="100" t="s">
        <v>1235</v>
      </c>
      <c r="Z18">
        <v>796</v>
      </c>
      <c r="AA18">
        <v>778</v>
      </c>
      <c r="AB18">
        <v>744</v>
      </c>
      <c r="AC18">
        <v>743</v>
      </c>
      <c r="AD18">
        <v>721</v>
      </c>
      <c r="AE18">
        <v>749</v>
      </c>
      <c r="AF18">
        <v>710</v>
      </c>
      <c r="AG18">
        <v>692</v>
      </c>
      <c r="AH18">
        <v>732</v>
      </c>
      <c r="AI18">
        <v>823</v>
      </c>
      <c r="AJ18">
        <v>802</v>
      </c>
      <c r="AM18">
        <v>891</v>
      </c>
      <c r="AN18">
        <v>809</v>
      </c>
      <c r="AO18">
        <v>848</v>
      </c>
      <c r="AP18">
        <v>828</v>
      </c>
      <c r="AQ18">
        <v>799</v>
      </c>
      <c r="AR18">
        <v>780</v>
      </c>
      <c r="BA18">
        <f t="shared" si="0"/>
        <v>17</v>
      </c>
    </row>
    <row r="19" spans="1:53" ht="14.25" customHeight="1" x14ac:dyDescent="0.25">
      <c r="A19" t="s">
        <v>1304</v>
      </c>
      <c r="B19" s="100" t="s">
        <v>1307</v>
      </c>
      <c r="Z19">
        <v>697</v>
      </c>
      <c r="AA19">
        <v>679</v>
      </c>
      <c r="AB19">
        <v>669</v>
      </c>
      <c r="AC19">
        <v>672</v>
      </c>
      <c r="AD19">
        <v>652</v>
      </c>
      <c r="AE19">
        <v>655</v>
      </c>
      <c r="AF19">
        <v>645</v>
      </c>
      <c r="AG19">
        <v>646</v>
      </c>
      <c r="AH19">
        <v>682</v>
      </c>
      <c r="AI19">
        <v>687</v>
      </c>
      <c r="AJ19">
        <v>687</v>
      </c>
      <c r="AM19">
        <v>727</v>
      </c>
      <c r="AN19">
        <v>743</v>
      </c>
      <c r="AO19">
        <v>700</v>
      </c>
      <c r="AP19">
        <v>629</v>
      </c>
      <c r="AQ19">
        <v>712</v>
      </c>
      <c r="AR19">
        <v>632</v>
      </c>
      <c r="BA19">
        <f t="shared" si="0"/>
        <v>17</v>
      </c>
    </row>
    <row r="20" spans="1:53" ht="14.25" customHeight="1" x14ac:dyDescent="0.25">
      <c r="A20" t="s">
        <v>1304</v>
      </c>
      <c r="B20" s="100" t="s">
        <v>1382</v>
      </c>
      <c r="AO20" s="113">
        <v>1542</v>
      </c>
      <c r="AP20" s="113">
        <v>1457</v>
      </c>
      <c r="AQ20" s="113">
        <v>1511</v>
      </c>
      <c r="AR20" s="113">
        <v>1413</v>
      </c>
      <c r="AS20" s="113">
        <v>1513</v>
      </c>
      <c r="AT20" s="113">
        <v>1500</v>
      </c>
      <c r="AU20" s="113">
        <v>1494</v>
      </c>
      <c r="AV20" s="113">
        <v>1417</v>
      </c>
      <c r="AW20" s="113">
        <v>1335</v>
      </c>
      <c r="AX20" s="113">
        <v>1399</v>
      </c>
      <c r="AY20" s="113">
        <v>1273</v>
      </c>
      <c r="BA20">
        <f t="shared" si="0"/>
        <v>11</v>
      </c>
    </row>
    <row r="21" spans="1:53" ht="14.25" customHeight="1" x14ac:dyDescent="0.25">
      <c r="A21" t="s">
        <v>1304</v>
      </c>
      <c r="B21" s="100" t="s">
        <v>1268</v>
      </c>
      <c r="Z21">
        <v>1578</v>
      </c>
      <c r="AA21">
        <v>1579</v>
      </c>
      <c r="AB21">
        <v>1483</v>
      </c>
      <c r="AC21">
        <v>1381</v>
      </c>
      <c r="AD21">
        <v>1490</v>
      </c>
      <c r="AE21">
        <v>1381</v>
      </c>
      <c r="AF21">
        <v>1367</v>
      </c>
      <c r="AG21">
        <v>1464</v>
      </c>
      <c r="AH21">
        <v>1473</v>
      </c>
      <c r="AI21">
        <v>1535</v>
      </c>
      <c r="AJ21">
        <v>1705</v>
      </c>
      <c r="AM21">
        <v>1757</v>
      </c>
      <c r="AN21">
        <v>1789</v>
      </c>
      <c r="AO21">
        <v>1733</v>
      </c>
      <c r="AP21">
        <v>1679</v>
      </c>
      <c r="AQ21">
        <v>1666</v>
      </c>
      <c r="AR21">
        <v>1649</v>
      </c>
      <c r="BA21">
        <f t="shared" si="0"/>
        <v>17</v>
      </c>
    </row>
    <row r="22" spans="1:53" ht="14.25" customHeight="1" x14ac:dyDescent="0.25">
      <c r="A22" t="s">
        <v>1304</v>
      </c>
      <c r="B22" s="100" t="s">
        <v>1194</v>
      </c>
      <c r="Z22">
        <v>924</v>
      </c>
      <c r="AA22">
        <v>934</v>
      </c>
      <c r="AB22">
        <v>928</v>
      </c>
      <c r="AC22">
        <v>805</v>
      </c>
      <c r="AD22">
        <v>786</v>
      </c>
      <c r="AE22">
        <v>744</v>
      </c>
      <c r="AF22">
        <v>727</v>
      </c>
      <c r="AG22">
        <v>713</v>
      </c>
      <c r="AH22">
        <v>722</v>
      </c>
      <c r="AI22">
        <v>751</v>
      </c>
      <c r="AJ22">
        <v>803</v>
      </c>
      <c r="AM22">
        <v>848</v>
      </c>
      <c r="AN22">
        <v>811</v>
      </c>
      <c r="AO22">
        <v>830</v>
      </c>
      <c r="AP22">
        <v>818</v>
      </c>
      <c r="AQ22">
        <v>820</v>
      </c>
      <c r="AR22">
        <v>778</v>
      </c>
      <c r="BA22">
        <f t="shared" si="0"/>
        <v>17</v>
      </c>
    </row>
    <row r="23" spans="1:53" ht="14.25" customHeight="1" x14ac:dyDescent="0.25">
      <c r="A23" t="s">
        <v>1304</v>
      </c>
      <c r="B23" s="100" t="s">
        <v>1383</v>
      </c>
      <c r="AO23" s="113">
        <v>1760</v>
      </c>
      <c r="AP23" s="113">
        <v>1732</v>
      </c>
      <c r="AQ23" s="113">
        <v>1752</v>
      </c>
      <c r="AR23" s="113">
        <v>1716</v>
      </c>
      <c r="AS23" s="113">
        <v>1745</v>
      </c>
      <c r="AT23" s="113">
        <v>1723</v>
      </c>
      <c r="AU23" s="113">
        <v>1791</v>
      </c>
      <c r="AV23" s="113">
        <v>1721</v>
      </c>
      <c r="AW23" s="113">
        <v>1652</v>
      </c>
      <c r="AX23" s="113">
        <v>1752</v>
      </c>
      <c r="AY23" s="113">
        <v>1592</v>
      </c>
      <c r="BA23">
        <f t="shared" si="0"/>
        <v>11</v>
      </c>
    </row>
    <row r="24" spans="1:53" ht="14.25" customHeight="1" x14ac:dyDescent="0.25">
      <c r="A24" t="s">
        <v>1304</v>
      </c>
      <c r="B24" s="100" t="s">
        <v>1136</v>
      </c>
      <c r="Z24">
        <v>880</v>
      </c>
      <c r="AA24">
        <v>915</v>
      </c>
      <c r="AB24">
        <v>882</v>
      </c>
      <c r="AC24">
        <v>848</v>
      </c>
      <c r="AD24">
        <v>851</v>
      </c>
      <c r="AE24">
        <v>810</v>
      </c>
      <c r="AF24">
        <v>851</v>
      </c>
      <c r="AG24">
        <v>895</v>
      </c>
      <c r="AH24">
        <v>798</v>
      </c>
      <c r="AI24">
        <v>950</v>
      </c>
      <c r="AJ24">
        <v>960</v>
      </c>
      <c r="AM24">
        <v>950</v>
      </c>
      <c r="AN24">
        <v>926</v>
      </c>
      <c r="AO24">
        <v>999</v>
      </c>
      <c r="AP24">
        <v>934</v>
      </c>
      <c r="AQ24">
        <v>911</v>
      </c>
      <c r="AR24">
        <v>916</v>
      </c>
      <c r="BA24">
        <f t="shared" si="0"/>
        <v>17</v>
      </c>
    </row>
    <row r="25" spans="1:53" ht="14.25" customHeight="1" x14ac:dyDescent="0.25">
      <c r="A25" t="s">
        <v>1304</v>
      </c>
      <c r="B25" s="100" t="s">
        <v>1288</v>
      </c>
      <c r="Z25">
        <v>1572</v>
      </c>
      <c r="AA25">
        <v>1478</v>
      </c>
      <c r="AB25">
        <v>1374</v>
      </c>
      <c r="AC25">
        <v>1331</v>
      </c>
      <c r="AD25">
        <v>1411</v>
      </c>
      <c r="AE25">
        <v>1369</v>
      </c>
      <c r="AF25">
        <v>1336</v>
      </c>
      <c r="AG25">
        <v>1409</v>
      </c>
      <c r="AH25">
        <v>1407</v>
      </c>
      <c r="AI25">
        <v>1413</v>
      </c>
      <c r="AJ25">
        <v>1520</v>
      </c>
      <c r="AM25">
        <v>1596</v>
      </c>
      <c r="AN25">
        <v>1553</v>
      </c>
      <c r="AO25">
        <v>1557</v>
      </c>
      <c r="AP25">
        <v>1507</v>
      </c>
      <c r="AQ25">
        <v>1591</v>
      </c>
      <c r="AR25">
        <v>1558</v>
      </c>
      <c r="BA25">
        <f t="shared" si="0"/>
        <v>17</v>
      </c>
    </row>
    <row r="26" spans="1:53" ht="14.25" customHeight="1" x14ac:dyDescent="0.25">
      <c r="A26" t="s">
        <v>1304</v>
      </c>
      <c r="B26" s="100" t="s">
        <v>1386</v>
      </c>
      <c r="AO26" s="113">
        <v>2594</v>
      </c>
      <c r="AP26" s="113">
        <v>2476</v>
      </c>
      <c r="AQ26" s="113">
        <v>2547</v>
      </c>
      <c r="AR26" s="113">
        <v>2509</v>
      </c>
      <c r="AS26" s="113">
        <v>2499</v>
      </c>
      <c r="AT26" s="113">
        <v>2408</v>
      </c>
      <c r="AU26" s="113">
        <v>2360</v>
      </c>
      <c r="AV26" s="113">
        <v>2244</v>
      </c>
      <c r="AW26" s="113">
        <v>2165</v>
      </c>
      <c r="AX26" s="113">
        <v>2301</v>
      </c>
      <c r="AY26" s="113">
        <v>2164</v>
      </c>
      <c r="BA26">
        <f t="shared" si="0"/>
        <v>11</v>
      </c>
    </row>
    <row r="27" spans="1:53" ht="14.25" customHeight="1" x14ac:dyDescent="0.25">
      <c r="A27" t="s">
        <v>1304</v>
      </c>
      <c r="B27" s="100" t="s">
        <v>1178</v>
      </c>
      <c r="Z27">
        <v>776</v>
      </c>
      <c r="AA27">
        <v>759</v>
      </c>
      <c r="AB27">
        <v>733</v>
      </c>
      <c r="AC27">
        <v>691</v>
      </c>
      <c r="AD27">
        <v>721</v>
      </c>
      <c r="AE27">
        <v>751</v>
      </c>
      <c r="AF27">
        <v>735</v>
      </c>
      <c r="AG27">
        <v>784</v>
      </c>
      <c r="AH27">
        <v>794</v>
      </c>
      <c r="AI27">
        <v>784</v>
      </c>
      <c r="AJ27">
        <v>815</v>
      </c>
      <c r="AM27">
        <v>780</v>
      </c>
      <c r="AN27">
        <v>840</v>
      </c>
      <c r="AO27">
        <v>778</v>
      </c>
      <c r="AP27">
        <v>768</v>
      </c>
      <c r="AQ27">
        <v>796</v>
      </c>
      <c r="AR27">
        <v>792</v>
      </c>
      <c r="BA27">
        <f t="shared" si="0"/>
        <v>17</v>
      </c>
    </row>
    <row r="28" spans="1:53" ht="14.25" customHeight="1" x14ac:dyDescent="0.25">
      <c r="A28" t="s">
        <v>1304</v>
      </c>
      <c r="B28" s="100" t="s">
        <v>1179</v>
      </c>
      <c r="Z28">
        <v>387</v>
      </c>
      <c r="AA28">
        <v>384</v>
      </c>
      <c r="AB28">
        <v>365</v>
      </c>
      <c r="AC28">
        <v>344</v>
      </c>
      <c r="AD28">
        <v>366</v>
      </c>
      <c r="AE28">
        <v>363</v>
      </c>
      <c r="AF28">
        <v>344</v>
      </c>
      <c r="AG28">
        <v>397</v>
      </c>
      <c r="AH28">
        <v>376</v>
      </c>
      <c r="AI28">
        <v>404</v>
      </c>
      <c r="AJ28">
        <v>385</v>
      </c>
      <c r="AM28">
        <v>423</v>
      </c>
      <c r="AN28">
        <v>393</v>
      </c>
      <c r="AO28">
        <v>421</v>
      </c>
      <c r="AP28">
        <v>430</v>
      </c>
      <c r="AQ28">
        <v>390</v>
      </c>
      <c r="AR28">
        <v>414</v>
      </c>
      <c r="BA28">
        <f t="shared" si="0"/>
        <v>17</v>
      </c>
    </row>
    <row r="29" spans="1:53" ht="14.25" customHeight="1" x14ac:dyDescent="0.25">
      <c r="A29" t="s">
        <v>1304</v>
      </c>
      <c r="B29" s="100" t="s">
        <v>1390</v>
      </c>
      <c r="AO29" s="113">
        <v>4915</v>
      </c>
      <c r="AP29" s="113">
        <v>4719</v>
      </c>
      <c r="AQ29" s="113">
        <v>4619</v>
      </c>
      <c r="AR29" s="113">
        <v>4584</v>
      </c>
      <c r="AS29" s="113">
        <v>4593</v>
      </c>
      <c r="AT29" s="113">
        <v>4188</v>
      </c>
      <c r="AU29" s="113">
        <v>4270</v>
      </c>
      <c r="AV29" s="113">
        <v>4197</v>
      </c>
      <c r="AW29" s="113">
        <v>3658</v>
      </c>
      <c r="AX29" s="113">
        <v>4164</v>
      </c>
      <c r="AY29" s="113">
        <v>3655</v>
      </c>
      <c r="BA29">
        <f t="shared" si="0"/>
        <v>11</v>
      </c>
    </row>
    <row r="30" spans="1:53" ht="14.25" customHeight="1" x14ac:dyDescent="0.25">
      <c r="A30" t="s">
        <v>1304</v>
      </c>
      <c r="B30" s="100" t="s">
        <v>1389</v>
      </c>
      <c r="Z30">
        <v>4029</v>
      </c>
      <c r="AA30">
        <v>3745</v>
      </c>
      <c r="AB30">
        <v>3654</v>
      </c>
      <c r="AC30">
        <v>3439</v>
      </c>
      <c r="AD30">
        <v>3298</v>
      </c>
      <c r="AE30">
        <v>3168</v>
      </c>
      <c r="AF30">
        <v>3327</v>
      </c>
      <c r="AG30">
        <v>3423</v>
      </c>
      <c r="AH30">
        <v>3289</v>
      </c>
      <c r="AI30">
        <v>3396</v>
      </c>
      <c r="AJ30">
        <v>3664</v>
      </c>
      <c r="AM30">
        <v>3948</v>
      </c>
      <c r="AN30">
        <v>4029</v>
      </c>
      <c r="AO30">
        <v>4105</v>
      </c>
      <c r="AP30">
        <v>3949</v>
      </c>
      <c r="AQ30">
        <v>3877</v>
      </c>
      <c r="AR30">
        <v>3870</v>
      </c>
      <c r="BA30">
        <f t="shared" si="0"/>
        <v>17</v>
      </c>
    </row>
    <row r="31" spans="1:53" ht="14.25" customHeight="1" x14ac:dyDescent="0.25">
      <c r="A31" t="s">
        <v>1304</v>
      </c>
      <c r="B31" s="100" t="s">
        <v>1380</v>
      </c>
      <c r="AO31" s="113">
        <v>1760</v>
      </c>
      <c r="AP31" s="113">
        <v>1762</v>
      </c>
      <c r="AQ31" s="113">
        <v>1706</v>
      </c>
      <c r="AR31" s="113">
        <v>1722</v>
      </c>
      <c r="AS31" s="113">
        <v>1655</v>
      </c>
      <c r="AT31" s="113">
        <v>1622</v>
      </c>
      <c r="AU31" s="113">
        <v>1515</v>
      </c>
      <c r="AV31" s="113">
        <v>1513</v>
      </c>
      <c r="AW31" s="113">
        <v>1457</v>
      </c>
      <c r="AX31" s="113">
        <v>1475</v>
      </c>
      <c r="AY31" s="113">
        <v>1435</v>
      </c>
      <c r="BA31">
        <f t="shared" si="0"/>
        <v>11</v>
      </c>
    </row>
    <row r="32" spans="1:53" ht="14.25" customHeight="1" x14ac:dyDescent="0.25">
      <c r="A32" t="s">
        <v>1304</v>
      </c>
      <c r="B32" s="100" t="s">
        <v>1216</v>
      </c>
      <c r="Z32">
        <v>749</v>
      </c>
      <c r="AA32">
        <v>769</v>
      </c>
      <c r="AB32">
        <v>752</v>
      </c>
      <c r="AC32">
        <v>627</v>
      </c>
      <c r="AD32">
        <v>713</v>
      </c>
      <c r="AE32">
        <v>720</v>
      </c>
      <c r="AF32">
        <v>652</v>
      </c>
      <c r="AG32">
        <v>785</v>
      </c>
      <c r="AH32">
        <v>760</v>
      </c>
      <c r="AI32">
        <v>802</v>
      </c>
      <c r="AJ32">
        <v>876</v>
      </c>
      <c r="AM32">
        <v>930</v>
      </c>
      <c r="AN32">
        <v>895</v>
      </c>
      <c r="AO32">
        <v>991</v>
      </c>
      <c r="AP32">
        <v>966</v>
      </c>
      <c r="AQ32">
        <v>912</v>
      </c>
      <c r="AR32">
        <v>967</v>
      </c>
      <c r="BA32">
        <f t="shared" si="0"/>
        <v>17</v>
      </c>
    </row>
    <row r="33" spans="1:53" ht="14.25" customHeight="1" x14ac:dyDescent="0.25">
      <c r="A33" t="s">
        <v>1304</v>
      </c>
      <c r="B33" s="100" t="s">
        <v>1384</v>
      </c>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13">
        <v>1565</v>
      </c>
      <c r="AP33" s="113">
        <v>1523</v>
      </c>
      <c r="AQ33" s="113">
        <v>1591</v>
      </c>
      <c r="AR33" s="113">
        <v>1509</v>
      </c>
      <c r="AS33" s="113">
        <v>1571</v>
      </c>
      <c r="AT33" s="113">
        <v>1515</v>
      </c>
      <c r="AU33" s="113">
        <v>1449</v>
      </c>
      <c r="AV33" s="113">
        <v>1464</v>
      </c>
      <c r="AW33" s="113">
        <v>1376</v>
      </c>
      <c r="AX33" s="113">
        <v>1349</v>
      </c>
      <c r="AY33" s="113">
        <v>1376</v>
      </c>
      <c r="AZ33" s="120"/>
      <c r="BA33">
        <f t="shared" si="0"/>
        <v>11</v>
      </c>
    </row>
    <row r="34" spans="1:53" ht="14.25" customHeight="1" x14ac:dyDescent="0.25">
      <c r="A34" t="s">
        <v>1304</v>
      </c>
      <c r="B34" s="100" t="s">
        <v>1385</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13">
        <v>2182</v>
      </c>
      <c r="AP34" s="113">
        <v>2206</v>
      </c>
      <c r="AQ34" s="113">
        <v>2135</v>
      </c>
      <c r="AR34" s="113">
        <v>2174</v>
      </c>
      <c r="AS34" s="113">
        <v>2147</v>
      </c>
      <c r="AT34" s="113">
        <v>2126</v>
      </c>
      <c r="AU34" s="113">
        <v>2052</v>
      </c>
      <c r="AV34" s="113">
        <v>2090</v>
      </c>
      <c r="AW34" s="113">
        <v>1982</v>
      </c>
      <c r="AX34" s="113">
        <v>2039</v>
      </c>
      <c r="AY34" s="113">
        <v>1954</v>
      </c>
      <c r="AZ34" s="120"/>
      <c r="BA34">
        <f t="shared" si="0"/>
        <v>11</v>
      </c>
    </row>
    <row r="35" spans="1:53" ht="14.25" customHeight="1" x14ac:dyDescent="0.25">
      <c r="A35" t="s">
        <v>1304</v>
      </c>
      <c r="B35" s="100" t="s">
        <v>1304</v>
      </c>
      <c r="C35" s="120"/>
      <c r="D35" s="120"/>
      <c r="E35" s="120"/>
      <c r="F35" s="120"/>
      <c r="G35" s="120"/>
      <c r="H35" s="120"/>
      <c r="I35" s="120"/>
      <c r="J35" s="120"/>
      <c r="K35" s="120"/>
      <c r="L35" s="120"/>
      <c r="M35" s="120"/>
      <c r="N35" s="120"/>
      <c r="O35" s="120"/>
      <c r="P35" s="120"/>
      <c r="Q35" s="120"/>
      <c r="R35" s="120"/>
      <c r="S35" s="113">
        <v>26251</v>
      </c>
      <c r="T35" s="113">
        <v>26028</v>
      </c>
      <c r="U35" s="113">
        <v>25354</v>
      </c>
      <c r="V35" s="113">
        <v>24722</v>
      </c>
      <c r="W35" s="113">
        <v>24098</v>
      </c>
      <c r="X35" s="113">
        <v>23693</v>
      </c>
      <c r="Y35" s="113">
        <v>24382</v>
      </c>
      <c r="Z35" s="113">
        <v>24087</v>
      </c>
      <c r="AA35" s="113">
        <v>23668</v>
      </c>
      <c r="AB35" s="113">
        <v>22957</v>
      </c>
      <c r="AC35" s="113">
        <v>21512</v>
      </c>
      <c r="AD35" s="113">
        <v>21962</v>
      </c>
      <c r="AE35" s="113">
        <v>21385</v>
      </c>
      <c r="AF35" s="113">
        <v>21648</v>
      </c>
      <c r="AG35" s="113">
        <v>22318</v>
      </c>
      <c r="AH35" s="113">
        <v>22328</v>
      </c>
      <c r="AI35" s="113">
        <v>23272</v>
      </c>
      <c r="AJ35" s="113">
        <v>24451</v>
      </c>
      <c r="AK35" s="113">
        <v>25631</v>
      </c>
      <c r="AL35" s="113">
        <v>24910</v>
      </c>
      <c r="AM35" s="113">
        <v>25315</v>
      </c>
      <c r="AN35" s="113">
        <v>25273</v>
      </c>
      <c r="AO35" s="113">
        <v>25269</v>
      </c>
      <c r="AP35" s="113">
        <v>24277</v>
      </c>
      <c r="AQ35" s="113">
        <v>24394</v>
      </c>
      <c r="AR35" s="113">
        <v>24215</v>
      </c>
      <c r="AS35" s="113">
        <v>24076</v>
      </c>
      <c r="AT35" s="113">
        <v>23075</v>
      </c>
      <c r="AU35" s="113">
        <v>22829</v>
      </c>
      <c r="AV35" s="113">
        <v>22447</v>
      </c>
      <c r="AW35" s="113">
        <v>20815</v>
      </c>
      <c r="AX35" s="113">
        <v>22071</v>
      </c>
      <c r="AY35" s="113">
        <v>20837</v>
      </c>
      <c r="AZ35" s="120"/>
      <c r="BA35">
        <f t="shared" si="0"/>
        <v>33</v>
      </c>
    </row>
    <row r="36" spans="1:53" ht="14.25" customHeight="1" x14ac:dyDescent="0.25">
      <c r="A36" t="s">
        <v>1304</v>
      </c>
      <c r="B36" s="100" t="s">
        <v>1392</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13">
        <v>4934</v>
      </c>
      <c r="AP36" s="113">
        <v>4765</v>
      </c>
      <c r="AQ36" s="113">
        <v>4697</v>
      </c>
      <c r="AR36" s="113">
        <v>4646</v>
      </c>
      <c r="AS36" s="113">
        <v>4644</v>
      </c>
      <c r="AT36" s="113">
        <v>4323</v>
      </c>
      <c r="AU36" s="113">
        <v>4425</v>
      </c>
      <c r="AV36" s="113">
        <v>4327</v>
      </c>
      <c r="AW36" s="113">
        <v>3852</v>
      </c>
      <c r="AX36" s="113">
        <v>4317</v>
      </c>
      <c r="AY36" s="113">
        <v>3789</v>
      </c>
      <c r="AZ36" s="120"/>
      <c r="BA36">
        <f t="shared" si="0"/>
        <v>11</v>
      </c>
    </row>
    <row r="37" spans="1:53" ht="14.25" customHeight="1" x14ac:dyDescent="0.25">
      <c r="A37" t="s">
        <v>1304</v>
      </c>
      <c r="B37" s="100" t="s">
        <v>1393</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13">
        <v>5959</v>
      </c>
      <c r="AP37" s="113">
        <v>5870</v>
      </c>
      <c r="AQ37" s="113">
        <v>5879</v>
      </c>
      <c r="AR37" s="113">
        <v>5763</v>
      </c>
      <c r="AS37" s="113">
        <v>5740</v>
      </c>
      <c r="AT37" s="113">
        <v>5535</v>
      </c>
      <c r="AU37" s="113">
        <v>5292</v>
      </c>
      <c r="AV37" s="113">
        <v>5384</v>
      </c>
      <c r="AW37" s="113">
        <v>5108</v>
      </c>
      <c r="AX37" s="113">
        <v>5166</v>
      </c>
      <c r="AY37" s="113">
        <v>5032</v>
      </c>
      <c r="AZ37" s="120"/>
      <c r="BA37">
        <f t="shared" si="0"/>
        <v>11</v>
      </c>
    </row>
    <row r="38" spans="1:53" ht="14.25" customHeight="1" x14ac:dyDescent="0.25">
      <c r="A38" t="s">
        <v>1304</v>
      </c>
      <c r="B38" s="100" t="s">
        <v>1394</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13">
        <v>4526</v>
      </c>
      <c r="AP38" s="113">
        <v>4355</v>
      </c>
      <c r="AQ38" s="113">
        <v>4326</v>
      </c>
      <c r="AR38" s="113">
        <v>4323</v>
      </c>
      <c r="AS38" s="113">
        <v>4234</v>
      </c>
      <c r="AT38" s="113">
        <v>4017</v>
      </c>
      <c r="AU38" s="113">
        <v>4061</v>
      </c>
      <c r="AV38" s="113">
        <v>3900</v>
      </c>
      <c r="AW38" s="113">
        <v>3587</v>
      </c>
      <c r="AX38" s="113">
        <v>3937</v>
      </c>
      <c r="AY38" s="113">
        <v>3693</v>
      </c>
      <c r="AZ38" s="120"/>
      <c r="BA38">
        <f t="shared" si="0"/>
        <v>11</v>
      </c>
    </row>
    <row r="39" spans="1:53" ht="14.25" customHeight="1" x14ac:dyDescent="0.25">
      <c r="A39" t="s">
        <v>1304</v>
      </c>
      <c r="B39" s="100" t="s">
        <v>1395</v>
      </c>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13">
        <v>5701</v>
      </c>
      <c r="AP39" s="113">
        <v>5367</v>
      </c>
      <c r="AQ39" s="113">
        <v>5457</v>
      </c>
      <c r="AR39" s="113">
        <v>5524</v>
      </c>
      <c r="AS39" s="113">
        <v>5516</v>
      </c>
      <c r="AT39" s="113">
        <v>5360</v>
      </c>
      <c r="AU39" s="113">
        <v>5244</v>
      </c>
      <c r="AV39" s="113">
        <v>5150</v>
      </c>
      <c r="AW39" s="113">
        <v>4777</v>
      </c>
      <c r="AX39" s="113">
        <v>4989</v>
      </c>
      <c r="AY39" s="113">
        <v>4936</v>
      </c>
      <c r="AZ39" s="120"/>
      <c r="BA39">
        <f t="shared" si="0"/>
        <v>11</v>
      </c>
    </row>
    <row r="40" spans="1:53" ht="14.25" customHeight="1" x14ac:dyDescent="0.25">
      <c r="A40" t="s">
        <v>1304</v>
      </c>
      <c r="B40" s="100" t="s">
        <v>1396</v>
      </c>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13">
        <v>4149</v>
      </c>
      <c r="AP40" s="113">
        <v>3920</v>
      </c>
      <c r="AQ40" s="113">
        <v>4035</v>
      </c>
      <c r="AR40" s="113">
        <v>3959</v>
      </c>
      <c r="AS40" s="113">
        <v>3942</v>
      </c>
      <c r="AT40" s="113">
        <v>3840</v>
      </c>
      <c r="AU40" s="113">
        <v>3807</v>
      </c>
      <c r="AV40" s="113">
        <v>3686</v>
      </c>
      <c r="AW40" s="113">
        <v>3491</v>
      </c>
      <c r="AX40" s="113">
        <v>3662</v>
      </c>
      <c r="AY40" s="113">
        <v>3387</v>
      </c>
      <c r="AZ40" s="120"/>
      <c r="BA40">
        <f t="shared" si="0"/>
        <v>11</v>
      </c>
    </row>
    <row r="41" spans="1:53" ht="14.25" customHeight="1" x14ac:dyDescent="0.25">
      <c r="A41" t="s">
        <v>1319</v>
      </c>
      <c r="B41" s="100" t="s">
        <v>1167</v>
      </c>
      <c r="C41" s="115"/>
      <c r="D41" s="115"/>
      <c r="E41" s="115"/>
      <c r="F41" s="115"/>
      <c r="G41" s="115"/>
      <c r="H41" s="115"/>
      <c r="I41" s="115"/>
      <c r="J41" s="115"/>
      <c r="K41" s="115"/>
      <c r="L41" s="115"/>
      <c r="M41" s="115"/>
      <c r="N41" s="115"/>
      <c r="O41" s="115"/>
      <c r="P41" s="115"/>
      <c r="Q41" s="115"/>
      <c r="R41" s="115"/>
      <c r="S41" s="115"/>
      <c r="T41" s="113">
        <v>2697</v>
      </c>
      <c r="U41" s="113">
        <v>2662</v>
      </c>
      <c r="V41" s="113">
        <v>2620</v>
      </c>
      <c r="W41" s="113">
        <v>2626</v>
      </c>
      <c r="X41" s="113">
        <v>2363</v>
      </c>
      <c r="Y41" s="113">
        <v>2402</v>
      </c>
      <c r="Z41" s="113">
        <v>2366</v>
      </c>
      <c r="AA41" s="113">
        <v>2339</v>
      </c>
      <c r="AB41" s="113">
        <v>2311</v>
      </c>
      <c r="AC41" s="113">
        <v>2088</v>
      </c>
      <c r="AD41" s="113">
        <v>2097</v>
      </c>
      <c r="AE41" s="113">
        <v>2098</v>
      </c>
      <c r="AF41" s="113">
        <v>2003</v>
      </c>
      <c r="AG41" s="113">
        <v>2075</v>
      </c>
      <c r="AH41" s="113">
        <v>2061</v>
      </c>
      <c r="AI41" s="113">
        <v>2200</v>
      </c>
      <c r="AJ41" s="113">
        <v>2417</v>
      </c>
      <c r="AK41" s="113">
        <v>2596</v>
      </c>
      <c r="AL41" s="113">
        <v>2564</v>
      </c>
      <c r="AM41" s="113">
        <v>2599</v>
      </c>
      <c r="AN41" s="113">
        <v>2608</v>
      </c>
      <c r="AO41" s="113">
        <v>2688</v>
      </c>
      <c r="AP41" s="113">
        <v>2500</v>
      </c>
      <c r="AQ41" s="113">
        <v>2565</v>
      </c>
      <c r="AR41" s="113">
        <v>2609</v>
      </c>
      <c r="AS41" s="113">
        <v>2521</v>
      </c>
      <c r="AT41" s="113">
        <v>2402</v>
      </c>
      <c r="AU41" s="113">
        <v>2337</v>
      </c>
      <c r="AV41" s="113">
        <v>2260</v>
      </c>
      <c r="AW41" s="113">
        <v>2007</v>
      </c>
      <c r="AX41" s="114">
        <v>2041</v>
      </c>
      <c r="AY41" s="114">
        <v>1939</v>
      </c>
      <c r="AZ41" s="114">
        <v>2092</v>
      </c>
      <c r="BA41">
        <f t="shared" si="0"/>
        <v>33</v>
      </c>
    </row>
    <row r="42" spans="1:53" ht="14.25" customHeight="1" x14ac:dyDescent="0.25">
      <c r="A42" t="s">
        <v>1319</v>
      </c>
      <c r="B42" s="111" t="s">
        <v>1168</v>
      </c>
      <c r="C42" s="115"/>
      <c r="D42" s="115"/>
      <c r="E42" s="115"/>
      <c r="F42" s="115"/>
      <c r="G42" s="115"/>
      <c r="H42" s="115"/>
      <c r="I42" s="115"/>
      <c r="J42" s="115"/>
      <c r="K42" s="115"/>
      <c r="L42" s="115"/>
      <c r="M42" s="115"/>
      <c r="N42" s="115"/>
      <c r="O42" s="115"/>
      <c r="P42" s="115"/>
      <c r="Q42" s="115"/>
      <c r="R42" s="115"/>
      <c r="S42" s="115"/>
      <c r="T42" s="113">
        <v>2918</v>
      </c>
      <c r="U42" s="113">
        <v>3021</v>
      </c>
      <c r="V42" s="113">
        <v>2855</v>
      </c>
      <c r="W42" s="113">
        <v>2865</v>
      </c>
      <c r="X42" s="113">
        <v>2697</v>
      </c>
      <c r="Y42" s="113">
        <v>2627</v>
      </c>
      <c r="Z42" s="113">
        <v>2594</v>
      </c>
      <c r="AA42" s="113">
        <v>2594</v>
      </c>
      <c r="AB42" s="113">
        <v>2501</v>
      </c>
      <c r="AC42" s="113">
        <v>2320</v>
      </c>
      <c r="AD42" s="113">
        <v>2247</v>
      </c>
      <c r="AE42" s="113">
        <v>2326</v>
      </c>
      <c r="AF42" s="113">
        <v>2368</v>
      </c>
      <c r="AG42" s="113">
        <v>2388</v>
      </c>
      <c r="AH42" s="113">
        <v>2465</v>
      </c>
      <c r="AI42" s="113">
        <v>2589</v>
      </c>
      <c r="AJ42" s="113">
        <v>2690</v>
      </c>
      <c r="AK42" s="113">
        <v>2771</v>
      </c>
      <c r="AL42" s="113">
        <v>2903</v>
      </c>
      <c r="AM42" s="113">
        <v>2727</v>
      </c>
      <c r="AN42" s="113">
        <v>2695</v>
      </c>
      <c r="AO42" s="113">
        <v>2867</v>
      </c>
      <c r="AP42" s="113">
        <v>2697</v>
      </c>
      <c r="AQ42" s="113">
        <v>2836</v>
      </c>
      <c r="AR42" s="113">
        <v>2891</v>
      </c>
      <c r="AS42" s="113">
        <v>2811</v>
      </c>
      <c r="AT42" s="113">
        <v>2659</v>
      </c>
      <c r="AU42" s="113">
        <v>2697</v>
      </c>
      <c r="AV42" s="113">
        <v>2400</v>
      </c>
      <c r="AW42" s="113">
        <v>2287</v>
      </c>
      <c r="AX42" s="114">
        <v>2339</v>
      </c>
      <c r="AY42" s="114">
        <v>2159</v>
      </c>
      <c r="AZ42" s="114">
        <v>2072</v>
      </c>
      <c r="BA42">
        <f t="shared" si="0"/>
        <v>33</v>
      </c>
    </row>
    <row r="43" spans="1:53" ht="14.25" customHeight="1" x14ac:dyDescent="0.25">
      <c r="A43" t="s">
        <v>1319</v>
      </c>
      <c r="B43" s="111" t="s">
        <v>1171</v>
      </c>
      <c r="C43" s="115"/>
      <c r="D43" s="115"/>
      <c r="E43" s="115"/>
      <c r="F43" s="115"/>
      <c r="G43" s="115"/>
      <c r="H43" s="115"/>
      <c r="I43" s="115"/>
      <c r="J43" s="115"/>
      <c r="K43" s="115"/>
      <c r="L43" s="115"/>
      <c r="M43" s="115"/>
      <c r="N43" s="115"/>
      <c r="O43" s="115"/>
      <c r="P43" s="115"/>
      <c r="Q43" s="115"/>
      <c r="R43" s="115"/>
      <c r="S43" s="115"/>
      <c r="T43" s="113">
        <v>1336</v>
      </c>
      <c r="U43" s="113">
        <v>1373</v>
      </c>
      <c r="V43" s="113">
        <v>1363</v>
      </c>
      <c r="W43" s="113">
        <v>1277</v>
      </c>
      <c r="X43" s="113">
        <v>1256</v>
      </c>
      <c r="Y43" s="113">
        <v>1219</v>
      </c>
      <c r="Z43" s="113">
        <v>1236</v>
      </c>
      <c r="AA43" s="113">
        <v>1180</v>
      </c>
      <c r="AB43" s="113">
        <v>1085</v>
      </c>
      <c r="AC43" s="113">
        <v>1049</v>
      </c>
      <c r="AD43" s="113">
        <v>1103</v>
      </c>
      <c r="AE43" s="113">
        <v>1014</v>
      </c>
      <c r="AF43" s="113">
        <v>1089</v>
      </c>
      <c r="AG43" s="113">
        <v>1071</v>
      </c>
      <c r="AH43" s="113">
        <v>1095</v>
      </c>
      <c r="AI43" s="113">
        <v>1110</v>
      </c>
      <c r="AJ43" s="113">
        <v>1152</v>
      </c>
      <c r="AK43" s="113">
        <v>1194</v>
      </c>
      <c r="AL43" s="113">
        <v>1165</v>
      </c>
      <c r="AM43" s="113">
        <v>1096</v>
      </c>
      <c r="AN43" s="113">
        <v>1155</v>
      </c>
      <c r="AO43" s="113">
        <v>1156</v>
      </c>
      <c r="AP43" s="113">
        <v>1111</v>
      </c>
      <c r="AQ43" s="113">
        <v>1146</v>
      </c>
      <c r="AR43" s="113">
        <v>1065</v>
      </c>
      <c r="AS43" s="113">
        <v>1025</v>
      </c>
      <c r="AT43" s="113">
        <v>1054</v>
      </c>
      <c r="AU43" s="113">
        <v>964</v>
      </c>
      <c r="AV43" s="113">
        <v>965</v>
      </c>
      <c r="AW43" s="113">
        <v>860</v>
      </c>
      <c r="AX43" s="116">
        <v>915</v>
      </c>
      <c r="AY43" s="116">
        <v>918</v>
      </c>
      <c r="AZ43" s="116">
        <v>821</v>
      </c>
      <c r="BA43">
        <f t="shared" si="0"/>
        <v>33</v>
      </c>
    </row>
    <row r="44" spans="1:53" ht="14.25" customHeight="1" x14ac:dyDescent="0.25">
      <c r="A44" t="s">
        <v>1319</v>
      </c>
      <c r="B44" s="111" t="s">
        <v>1175</v>
      </c>
      <c r="C44" s="115"/>
      <c r="D44" s="115"/>
      <c r="E44" s="115"/>
      <c r="F44" s="115"/>
      <c r="G44" s="115"/>
      <c r="H44" s="115"/>
      <c r="I44" s="115"/>
      <c r="J44" s="115"/>
      <c r="K44" s="115"/>
      <c r="L44" s="115"/>
      <c r="M44" s="115"/>
      <c r="N44" s="115"/>
      <c r="O44" s="115"/>
      <c r="P44" s="115"/>
      <c r="Q44" s="115"/>
      <c r="R44" s="115"/>
      <c r="S44" s="115"/>
      <c r="T44" s="113">
        <v>1220</v>
      </c>
      <c r="U44" s="113">
        <v>1118</v>
      </c>
      <c r="V44" s="113">
        <v>1008</v>
      </c>
      <c r="W44" s="113">
        <v>1033</v>
      </c>
      <c r="X44" s="113">
        <v>1011</v>
      </c>
      <c r="Y44" s="113">
        <v>955</v>
      </c>
      <c r="Z44" s="113">
        <v>948</v>
      </c>
      <c r="AA44" s="113">
        <v>850</v>
      </c>
      <c r="AB44" s="113">
        <v>834</v>
      </c>
      <c r="AC44" s="113">
        <v>792</v>
      </c>
      <c r="AD44" s="113">
        <v>780</v>
      </c>
      <c r="AE44" s="113">
        <v>755</v>
      </c>
      <c r="AF44" s="113">
        <v>732</v>
      </c>
      <c r="AG44" s="113">
        <v>807</v>
      </c>
      <c r="AH44" s="113">
        <v>773</v>
      </c>
      <c r="AI44" s="113">
        <v>781</v>
      </c>
      <c r="AJ44" s="113">
        <v>741</v>
      </c>
      <c r="AK44" s="113">
        <v>807</v>
      </c>
      <c r="AL44" s="113">
        <v>815</v>
      </c>
      <c r="AM44" s="113">
        <v>763</v>
      </c>
      <c r="AN44" s="113">
        <v>745</v>
      </c>
      <c r="AO44" s="113">
        <v>765</v>
      </c>
      <c r="AP44" s="113">
        <v>709</v>
      </c>
      <c r="AQ44" s="113">
        <v>727</v>
      </c>
      <c r="AR44" s="113">
        <v>688</v>
      </c>
      <c r="AS44" s="113">
        <v>699</v>
      </c>
      <c r="AT44" s="113">
        <v>665</v>
      </c>
      <c r="AU44" s="113">
        <v>648</v>
      </c>
      <c r="AV44" s="113">
        <v>631</v>
      </c>
      <c r="AW44" s="113">
        <v>592</v>
      </c>
      <c r="AX44" s="116">
        <v>599</v>
      </c>
      <c r="AY44" s="116">
        <v>579</v>
      </c>
      <c r="AZ44" s="116">
        <v>579</v>
      </c>
      <c r="BA44">
        <f t="shared" si="0"/>
        <v>33</v>
      </c>
    </row>
    <row r="45" spans="1:53" ht="14.25" customHeight="1" x14ac:dyDescent="0.25">
      <c r="A45" t="s">
        <v>1319</v>
      </c>
      <c r="B45" s="111" t="s">
        <v>1375</v>
      </c>
      <c r="C45" s="115"/>
      <c r="D45" s="115"/>
      <c r="E45" s="115"/>
      <c r="F45" s="115"/>
      <c r="G45" s="115"/>
      <c r="H45" s="115"/>
      <c r="I45" s="115"/>
      <c r="J45" s="115"/>
      <c r="K45" s="115"/>
      <c r="L45" s="115"/>
      <c r="M45" s="115"/>
      <c r="N45" s="115"/>
      <c r="O45" s="115"/>
      <c r="P45" s="115"/>
      <c r="Q45" s="115"/>
      <c r="R45" s="115"/>
      <c r="S45" s="115"/>
      <c r="T45" s="113">
        <v>5671</v>
      </c>
      <c r="U45" s="113">
        <v>5477</v>
      </c>
      <c r="V45" s="113">
        <v>5229</v>
      </c>
      <c r="W45" s="113">
        <v>5291</v>
      </c>
      <c r="X45" s="113">
        <v>5061</v>
      </c>
      <c r="Y45" s="113">
        <v>5130</v>
      </c>
      <c r="Z45" s="113">
        <v>5110</v>
      </c>
      <c r="AA45" s="113">
        <v>4857</v>
      </c>
      <c r="AB45" s="113">
        <v>4764</v>
      </c>
      <c r="AC45" s="113">
        <v>4643</v>
      </c>
      <c r="AD45" s="113">
        <v>4489</v>
      </c>
      <c r="AE45" s="113">
        <v>4477</v>
      </c>
      <c r="AF45" s="113">
        <v>4577</v>
      </c>
      <c r="AG45" s="113">
        <v>4568</v>
      </c>
      <c r="AH45" s="113">
        <v>4691</v>
      </c>
      <c r="AI45" s="113">
        <v>4894</v>
      </c>
      <c r="AJ45" s="113">
        <v>5056</v>
      </c>
      <c r="AK45" s="113">
        <v>5440</v>
      </c>
      <c r="AL45" s="113">
        <v>5475</v>
      </c>
      <c r="AM45" s="113">
        <v>5552</v>
      </c>
      <c r="AN45" s="113">
        <v>5560</v>
      </c>
      <c r="AO45" s="113">
        <v>5606</v>
      </c>
      <c r="AP45" s="113">
        <v>5486</v>
      </c>
      <c r="AQ45" s="113">
        <v>5554</v>
      </c>
      <c r="AR45" s="113">
        <v>5274</v>
      </c>
      <c r="AS45" s="113">
        <v>5300</v>
      </c>
      <c r="AT45" s="113">
        <v>5033</v>
      </c>
      <c r="AU45" s="113">
        <v>4899</v>
      </c>
      <c r="AV45" s="113">
        <v>4683</v>
      </c>
      <c r="AW45" s="113">
        <v>4548</v>
      </c>
      <c r="AX45" s="114">
        <v>4653</v>
      </c>
      <c r="AY45" s="114">
        <v>4405</v>
      </c>
      <c r="AZ45" s="114">
        <v>4194</v>
      </c>
      <c r="BA45">
        <f t="shared" si="0"/>
        <v>33</v>
      </c>
    </row>
    <row r="46" spans="1:53" ht="14.25" customHeight="1" x14ac:dyDescent="0.25">
      <c r="A46" t="s">
        <v>1319</v>
      </c>
      <c r="B46" s="111" t="s">
        <v>1197</v>
      </c>
      <c r="C46" s="115"/>
      <c r="D46" s="115"/>
      <c r="E46" s="115"/>
      <c r="F46" s="115"/>
      <c r="G46" s="115"/>
      <c r="H46" s="115"/>
      <c r="I46" s="115"/>
      <c r="J46" s="115"/>
      <c r="K46" s="115"/>
      <c r="L46" s="115"/>
      <c r="M46" s="115"/>
      <c r="N46" s="115"/>
      <c r="O46" s="115"/>
      <c r="P46" s="115"/>
      <c r="Q46" s="115"/>
      <c r="R46" s="115"/>
      <c r="S46" s="115"/>
      <c r="T46" s="113">
        <v>663</v>
      </c>
      <c r="U46" s="113">
        <v>679</v>
      </c>
      <c r="V46" s="113">
        <v>636</v>
      </c>
      <c r="W46" s="113">
        <v>608</v>
      </c>
      <c r="X46" s="113">
        <v>637</v>
      </c>
      <c r="Y46" s="113">
        <v>598</v>
      </c>
      <c r="Z46" s="113">
        <v>570</v>
      </c>
      <c r="AA46" s="113">
        <v>537</v>
      </c>
      <c r="AB46" s="113">
        <v>544</v>
      </c>
      <c r="AC46" s="113">
        <v>490</v>
      </c>
      <c r="AD46" s="113">
        <v>529</v>
      </c>
      <c r="AE46" s="113">
        <v>480</v>
      </c>
      <c r="AF46" s="113">
        <v>468</v>
      </c>
      <c r="AG46" s="113">
        <v>501</v>
      </c>
      <c r="AH46" s="113">
        <v>528</v>
      </c>
      <c r="AI46" s="113">
        <v>546</v>
      </c>
      <c r="AJ46" s="113">
        <v>634</v>
      </c>
      <c r="AK46" s="113">
        <v>644</v>
      </c>
      <c r="AL46" s="113">
        <v>610</v>
      </c>
      <c r="AM46" s="113">
        <v>620</v>
      </c>
      <c r="AN46" s="113">
        <v>564</v>
      </c>
      <c r="AO46" s="113">
        <v>627</v>
      </c>
      <c r="AP46" s="113">
        <v>550</v>
      </c>
      <c r="AQ46" s="113">
        <v>557</v>
      </c>
      <c r="AR46" s="113">
        <v>553</v>
      </c>
      <c r="AS46" s="113">
        <v>505</v>
      </c>
      <c r="AT46" s="113">
        <v>536</v>
      </c>
      <c r="AU46" s="113">
        <v>465</v>
      </c>
      <c r="AV46" s="113">
        <v>414</v>
      </c>
      <c r="AW46" s="113">
        <v>444</v>
      </c>
      <c r="AX46" s="116">
        <v>498</v>
      </c>
      <c r="AY46" s="116">
        <v>444</v>
      </c>
      <c r="AZ46" s="116">
        <v>436</v>
      </c>
      <c r="BA46">
        <f t="shared" si="0"/>
        <v>33</v>
      </c>
    </row>
    <row r="47" spans="1:53" ht="14.25" customHeight="1" x14ac:dyDescent="0.25">
      <c r="A47" t="s">
        <v>1319</v>
      </c>
      <c r="B47" s="111" t="s">
        <v>1214</v>
      </c>
      <c r="C47" s="115"/>
      <c r="D47" s="115"/>
      <c r="E47" s="115"/>
      <c r="F47" s="115"/>
      <c r="G47" s="115"/>
      <c r="H47" s="115"/>
      <c r="I47" s="115"/>
      <c r="J47" s="115"/>
      <c r="K47" s="115"/>
      <c r="L47" s="115"/>
      <c r="M47" s="115"/>
      <c r="N47" s="115"/>
      <c r="O47" s="115"/>
      <c r="P47" s="115"/>
      <c r="Q47" s="115"/>
      <c r="R47" s="115"/>
      <c r="S47" s="115"/>
      <c r="T47" s="113">
        <v>1781</v>
      </c>
      <c r="U47" s="113">
        <v>1751</v>
      </c>
      <c r="V47" s="113">
        <v>1709</v>
      </c>
      <c r="W47" s="113">
        <v>1748</v>
      </c>
      <c r="X47" s="113">
        <v>1636</v>
      </c>
      <c r="Y47" s="113">
        <v>1610</v>
      </c>
      <c r="Z47" s="113">
        <v>1568</v>
      </c>
      <c r="AA47" s="113">
        <v>1514</v>
      </c>
      <c r="AB47" s="113">
        <v>1402</v>
      </c>
      <c r="AC47" s="113">
        <v>1369</v>
      </c>
      <c r="AD47" s="113">
        <v>1283</v>
      </c>
      <c r="AE47" s="113">
        <v>1343</v>
      </c>
      <c r="AF47" s="113">
        <v>1307</v>
      </c>
      <c r="AG47" s="113">
        <v>1431</v>
      </c>
      <c r="AH47" s="113">
        <v>1407</v>
      </c>
      <c r="AI47" s="113">
        <v>1471</v>
      </c>
      <c r="AJ47" s="113">
        <v>1507</v>
      </c>
      <c r="AK47" s="113">
        <v>1430</v>
      </c>
      <c r="AL47" s="113">
        <v>1507</v>
      </c>
      <c r="AM47" s="113">
        <v>1445</v>
      </c>
      <c r="AN47" s="113">
        <v>1396</v>
      </c>
      <c r="AO47" s="113">
        <v>1390</v>
      </c>
      <c r="AP47" s="113">
        <v>1327</v>
      </c>
      <c r="AQ47" s="113">
        <v>1286</v>
      </c>
      <c r="AR47" s="113">
        <v>1256</v>
      </c>
      <c r="AS47" s="113">
        <v>1318</v>
      </c>
      <c r="AT47" s="113">
        <v>1248</v>
      </c>
      <c r="AU47" s="113">
        <v>1198</v>
      </c>
      <c r="AV47" s="113">
        <v>1153</v>
      </c>
      <c r="AW47" s="113">
        <v>1137</v>
      </c>
      <c r="AX47" s="114">
        <v>1083</v>
      </c>
      <c r="AY47" s="114">
        <v>1093</v>
      </c>
      <c r="AZ47" s="114">
        <v>1123</v>
      </c>
      <c r="BA47">
        <f t="shared" si="0"/>
        <v>33</v>
      </c>
    </row>
    <row r="48" spans="1:53" ht="14.25" customHeight="1" x14ac:dyDescent="0.25">
      <c r="A48" t="s">
        <v>1319</v>
      </c>
      <c r="B48" s="111" t="s">
        <v>1215</v>
      </c>
      <c r="C48" s="115"/>
      <c r="D48" s="115"/>
      <c r="E48" s="115"/>
      <c r="F48" s="115"/>
      <c r="G48" s="115"/>
      <c r="H48" s="115"/>
      <c r="I48" s="115"/>
      <c r="J48" s="115"/>
      <c r="K48" s="115"/>
      <c r="L48" s="115"/>
      <c r="M48" s="115"/>
      <c r="N48" s="115"/>
      <c r="O48" s="115"/>
      <c r="P48" s="115"/>
      <c r="Q48" s="115"/>
      <c r="R48" s="115"/>
      <c r="S48" s="115"/>
      <c r="T48" s="113">
        <v>2017</v>
      </c>
      <c r="U48" s="113">
        <v>1982</v>
      </c>
      <c r="V48" s="113">
        <v>1894</v>
      </c>
      <c r="W48" s="113">
        <v>1744</v>
      </c>
      <c r="X48" s="113">
        <v>1744</v>
      </c>
      <c r="Y48" s="113">
        <v>1728</v>
      </c>
      <c r="Z48" s="113">
        <v>1732</v>
      </c>
      <c r="AA48" s="113">
        <v>1652</v>
      </c>
      <c r="AB48" s="113">
        <v>1522</v>
      </c>
      <c r="AC48" s="113">
        <v>1462</v>
      </c>
      <c r="AD48" s="113">
        <v>1468</v>
      </c>
      <c r="AE48" s="113">
        <v>1436</v>
      </c>
      <c r="AF48" s="113">
        <v>1548</v>
      </c>
      <c r="AG48" s="113">
        <v>1539</v>
      </c>
      <c r="AH48" s="113">
        <v>1545</v>
      </c>
      <c r="AI48" s="113">
        <v>1567</v>
      </c>
      <c r="AJ48" s="113">
        <v>1668</v>
      </c>
      <c r="AK48" s="113">
        <v>1801</v>
      </c>
      <c r="AL48" s="113">
        <v>1768</v>
      </c>
      <c r="AM48" s="113">
        <v>1745</v>
      </c>
      <c r="AN48" s="113">
        <v>1765</v>
      </c>
      <c r="AO48" s="113">
        <v>1718</v>
      </c>
      <c r="AP48" s="113">
        <v>1590</v>
      </c>
      <c r="AQ48" s="113">
        <v>1715</v>
      </c>
      <c r="AR48" s="113">
        <v>1555</v>
      </c>
      <c r="AS48" s="113">
        <v>1576</v>
      </c>
      <c r="AT48" s="113">
        <v>1493</v>
      </c>
      <c r="AU48" s="113">
        <v>1488</v>
      </c>
      <c r="AV48" s="113">
        <v>1417</v>
      </c>
      <c r="AW48" s="113">
        <v>1287</v>
      </c>
      <c r="AX48" s="114">
        <v>1255</v>
      </c>
      <c r="AY48" s="114">
        <v>1340</v>
      </c>
      <c r="AZ48" s="114">
        <v>1315</v>
      </c>
      <c r="BA48">
        <f t="shared" si="0"/>
        <v>33</v>
      </c>
    </row>
    <row r="49" spans="1:53" ht="14.25" customHeight="1" x14ac:dyDescent="0.25">
      <c r="A49" t="s">
        <v>1319</v>
      </c>
      <c r="B49" s="111" t="s">
        <v>1221</v>
      </c>
      <c r="C49" s="115"/>
      <c r="D49" s="115"/>
      <c r="E49" s="115"/>
      <c r="F49" s="115"/>
      <c r="G49" s="115"/>
      <c r="H49" s="115"/>
      <c r="I49" s="115"/>
      <c r="J49" s="115"/>
      <c r="K49" s="115"/>
      <c r="L49" s="115"/>
      <c r="M49" s="115"/>
      <c r="N49" s="115"/>
      <c r="O49" s="115"/>
      <c r="P49" s="115"/>
      <c r="Q49" s="115"/>
      <c r="R49" s="115"/>
      <c r="S49" s="115"/>
      <c r="T49" s="113">
        <v>1727</v>
      </c>
      <c r="U49" s="113">
        <v>1659</v>
      </c>
      <c r="V49" s="113">
        <v>1585</v>
      </c>
      <c r="W49" s="113">
        <v>1470</v>
      </c>
      <c r="X49" s="113">
        <v>1468</v>
      </c>
      <c r="Y49" s="113">
        <v>1395</v>
      </c>
      <c r="Z49" s="113">
        <v>1381</v>
      </c>
      <c r="AA49" s="113">
        <v>1351</v>
      </c>
      <c r="AB49" s="113">
        <v>1290</v>
      </c>
      <c r="AC49" s="113">
        <v>1228</v>
      </c>
      <c r="AD49" s="113">
        <v>1198</v>
      </c>
      <c r="AE49" s="113">
        <v>1157</v>
      </c>
      <c r="AF49" s="113">
        <v>1236</v>
      </c>
      <c r="AG49" s="113">
        <v>1271</v>
      </c>
      <c r="AH49" s="113">
        <v>1258</v>
      </c>
      <c r="AI49" s="113">
        <v>1316</v>
      </c>
      <c r="AJ49" s="113">
        <v>1304</v>
      </c>
      <c r="AK49" s="113">
        <v>1371</v>
      </c>
      <c r="AL49" s="113">
        <v>1362</v>
      </c>
      <c r="AM49" s="113">
        <v>1334</v>
      </c>
      <c r="AN49" s="113">
        <v>1362</v>
      </c>
      <c r="AO49" s="113">
        <v>1358</v>
      </c>
      <c r="AP49" s="113">
        <v>1342</v>
      </c>
      <c r="AQ49" s="113">
        <v>1254</v>
      </c>
      <c r="AR49" s="113">
        <v>1327</v>
      </c>
      <c r="AS49" s="113">
        <v>1275</v>
      </c>
      <c r="AT49" s="113">
        <v>1151</v>
      </c>
      <c r="AU49" s="113">
        <v>1176</v>
      </c>
      <c r="AV49" s="113">
        <v>1176</v>
      </c>
      <c r="AW49" s="113">
        <v>1113</v>
      </c>
      <c r="AX49" s="114">
        <v>1122</v>
      </c>
      <c r="AY49" s="114">
        <v>1019</v>
      </c>
      <c r="AZ49" s="114">
        <v>1042</v>
      </c>
      <c r="BA49">
        <f t="shared" si="0"/>
        <v>33</v>
      </c>
    </row>
    <row r="50" spans="1:53" ht="14.25" customHeight="1" x14ac:dyDescent="0.25">
      <c r="A50" t="s">
        <v>1319</v>
      </c>
      <c r="B50" s="111" t="s">
        <v>1223</v>
      </c>
      <c r="C50" s="115"/>
      <c r="D50" s="115"/>
      <c r="E50" s="115"/>
      <c r="F50" s="115"/>
      <c r="G50" s="115"/>
      <c r="H50" s="115"/>
      <c r="I50" s="115"/>
      <c r="J50" s="115"/>
      <c r="K50" s="115"/>
      <c r="L50" s="115"/>
      <c r="M50" s="115"/>
      <c r="N50" s="115"/>
      <c r="O50" s="115"/>
      <c r="P50" s="115"/>
      <c r="Q50" s="115"/>
      <c r="R50" s="115"/>
      <c r="S50" s="115"/>
      <c r="T50" s="113">
        <v>1370</v>
      </c>
      <c r="U50" s="113">
        <v>1266</v>
      </c>
      <c r="V50" s="113">
        <v>1230</v>
      </c>
      <c r="W50" s="113">
        <v>1227</v>
      </c>
      <c r="X50" s="113">
        <v>1252</v>
      </c>
      <c r="Y50" s="113">
        <v>1167</v>
      </c>
      <c r="Z50" s="113">
        <v>1169</v>
      </c>
      <c r="AA50" s="113">
        <v>1117</v>
      </c>
      <c r="AB50" s="113">
        <v>1057</v>
      </c>
      <c r="AC50" s="113">
        <v>972</v>
      </c>
      <c r="AD50" s="113">
        <v>983</v>
      </c>
      <c r="AE50" s="113">
        <v>942</v>
      </c>
      <c r="AF50" s="113">
        <v>948</v>
      </c>
      <c r="AG50" s="113">
        <v>889</v>
      </c>
      <c r="AH50" s="113">
        <v>930</v>
      </c>
      <c r="AI50" s="113">
        <v>922</v>
      </c>
      <c r="AJ50" s="113">
        <v>892</v>
      </c>
      <c r="AK50" s="113">
        <v>970</v>
      </c>
      <c r="AL50" s="113">
        <v>929</v>
      </c>
      <c r="AM50" s="113">
        <v>924</v>
      </c>
      <c r="AN50" s="113">
        <v>924</v>
      </c>
      <c r="AO50" s="113">
        <v>894</v>
      </c>
      <c r="AP50" s="113">
        <v>925</v>
      </c>
      <c r="AQ50" s="113">
        <v>927</v>
      </c>
      <c r="AR50" s="113">
        <v>971</v>
      </c>
      <c r="AS50" s="113">
        <v>951</v>
      </c>
      <c r="AT50" s="113">
        <v>1036</v>
      </c>
      <c r="AU50" s="113">
        <v>950</v>
      </c>
      <c r="AV50" s="113">
        <v>910</v>
      </c>
      <c r="AW50" s="113">
        <v>884</v>
      </c>
      <c r="AX50" s="116">
        <v>898</v>
      </c>
      <c r="AY50" s="116">
        <v>849</v>
      </c>
      <c r="AZ50" s="116">
        <v>826</v>
      </c>
      <c r="BA50">
        <f t="shared" si="0"/>
        <v>33</v>
      </c>
    </row>
    <row r="51" spans="1:53" ht="14.25" customHeight="1" x14ac:dyDescent="0.25">
      <c r="A51" t="s">
        <v>1319</v>
      </c>
      <c r="B51" s="111" t="s">
        <v>1225</v>
      </c>
      <c r="C51" s="115"/>
      <c r="D51" s="115"/>
      <c r="E51" s="115"/>
      <c r="F51" s="115"/>
      <c r="G51" s="115"/>
      <c r="H51" s="115"/>
      <c r="I51" s="115"/>
      <c r="J51" s="115"/>
      <c r="K51" s="115"/>
      <c r="L51" s="115"/>
      <c r="M51" s="115"/>
      <c r="N51" s="115"/>
      <c r="O51" s="115"/>
      <c r="P51" s="115"/>
      <c r="Q51" s="115"/>
      <c r="R51" s="115"/>
      <c r="S51" s="115"/>
      <c r="T51" s="113">
        <v>1113</v>
      </c>
      <c r="U51" s="113">
        <v>1147</v>
      </c>
      <c r="V51" s="113">
        <v>1097</v>
      </c>
      <c r="W51" s="113">
        <v>1050</v>
      </c>
      <c r="X51" s="113">
        <v>1088</v>
      </c>
      <c r="Y51" s="113">
        <v>1086</v>
      </c>
      <c r="Z51" s="113">
        <v>1085</v>
      </c>
      <c r="AA51" s="113">
        <v>1008</v>
      </c>
      <c r="AB51" s="113">
        <v>968</v>
      </c>
      <c r="AC51" s="113">
        <v>1013</v>
      </c>
      <c r="AD51" s="113">
        <v>940</v>
      </c>
      <c r="AE51" s="113">
        <v>910</v>
      </c>
      <c r="AF51" s="113">
        <v>953</v>
      </c>
      <c r="AG51" s="113">
        <v>950</v>
      </c>
      <c r="AH51" s="113">
        <v>1054</v>
      </c>
      <c r="AI51" s="113">
        <v>1056</v>
      </c>
      <c r="AJ51" s="113">
        <v>1101</v>
      </c>
      <c r="AK51" s="113">
        <v>1182</v>
      </c>
      <c r="AL51" s="113">
        <v>1062</v>
      </c>
      <c r="AM51" s="113">
        <v>1123</v>
      </c>
      <c r="AN51" s="113">
        <v>1126</v>
      </c>
      <c r="AO51" s="113">
        <v>1079</v>
      </c>
      <c r="AP51" s="113">
        <v>1057</v>
      </c>
      <c r="AQ51" s="113">
        <v>1012</v>
      </c>
      <c r="AR51" s="113">
        <v>1061</v>
      </c>
      <c r="AS51" s="113">
        <v>1041</v>
      </c>
      <c r="AT51" s="113">
        <v>971</v>
      </c>
      <c r="AU51" s="113">
        <v>1020</v>
      </c>
      <c r="AV51" s="113">
        <v>973</v>
      </c>
      <c r="AW51" s="113">
        <v>960</v>
      </c>
      <c r="AX51" s="116">
        <v>975</v>
      </c>
      <c r="AY51" s="116">
        <v>1022</v>
      </c>
      <c r="AZ51" s="116">
        <v>939</v>
      </c>
      <c r="BA51">
        <f t="shared" si="0"/>
        <v>33</v>
      </c>
    </row>
    <row r="52" spans="1:53" ht="14.25" customHeight="1" x14ac:dyDescent="0.25">
      <c r="A52" t="s">
        <v>1319</v>
      </c>
      <c r="B52" s="111" t="s">
        <v>1227</v>
      </c>
      <c r="C52" s="115"/>
      <c r="D52" s="115"/>
      <c r="E52" s="115"/>
      <c r="F52" s="115"/>
      <c r="G52" s="115"/>
      <c r="H52" s="115"/>
      <c r="I52" s="115"/>
      <c r="J52" s="115"/>
      <c r="K52" s="115"/>
      <c r="L52" s="115"/>
      <c r="M52" s="115"/>
      <c r="N52" s="115"/>
      <c r="O52" s="115"/>
      <c r="P52" s="115"/>
      <c r="Q52" s="115"/>
      <c r="R52" s="115"/>
      <c r="S52" s="115"/>
      <c r="T52" s="113">
        <v>1123</v>
      </c>
      <c r="U52" s="113">
        <v>1131</v>
      </c>
      <c r="V52" s="113">
        <v>1151</v>
      </c>
      <c r="W52" s="113">
        <v>1068</v>
      </c>
      <c r="X52" s="113">
        <v>1004</v>
      </c>
      <c r="Y52" s="113">
        <v>1010</v>
      </c>
      <c r="Z52" s="113">
        <v>1039</v>
      </c>
      <c r="AA52" s="113">
        <v>1013</v>
      </c>
      <c r="AB52" s="113">
        <v>953</v>
      </c>
      <c r="AC52" s="113">
        <v>931</v>
      </c>
      <c r="AD52" s="113">
        <v>954</v>
      </c>
      <c r="AE52" s="113">
        <v>916</v>
      </c>
      <c r="AF52" s="113">
        <v>883</v>
      </c>
      <c r="AG52" s="113">
        <v>941</v>
      </c>
      <c r="AH52" s="113">
        <v>898</v>
      </c>
      <c r="AI52" s="113">
        <v>858</v>
      </c>
      <c r="AJ52" s="113">
        <v>893</v>
      </c>
      <c r="AK52" s="113">
        <v>868</v>
      </c>
      <c r="AL52" s="113">
        <v>848</v>
      </c>
      <c r="AM52" s="113">
        <v>872</v>
      </c>
      <c r="AN52" s="113">
        <v>807</v>
      </c>
      <c r="AO52" s="113">
        <v>881</v>
      </c>
      <c r="AP52" s="113">
        <v>880</v>
      </c>
      <c r="AQ52" s="113">
        <v>853</v>
      </c>
      <c r="AR52" s="113">
        <v>871</v>
      </c>
      <c r="AS52" s="113">
        <v>861</v>
      </c>
      <c r="AT52" s="113">
        <v>886</v>
      </c>
      <c r="AU52" s="113">
        <v>854</v>
      </c>
      <c r="AV52" s="113">
        <v>808</v>
      </c>
      <c r="AW52" s="113">
        <v>797</v>
      </c>
      <c r="AX52" s="116">
        <v>790</v>
      </c>
      <c r="AY52" s="116">
        <v>745</v>
      </c>
      <c r="AZ52" s="116">
        <v>799</v>
      </c>
      <c r="BA52">
        <f t="shared" si="0"/>
        <v>33</v>
      </c>
    </row>
    <row r="53" spans="1:53" ht="14.25" customHeight="1" x14ac:dyDescent="0.25">
      <c r="A53" t="s">
        <v>1319</v>
      </c>
      <c r="B53" s="111" t="s">
        <v>1234</v>
      </c>
      <c r="C53" s="115"/>
      <c r="D53" s="115"/>
      <c r="E53" s="115"/>
      <c r="F53" s="115"/>
      <c r="G53" s="115"/>
      <c r="H53" s="115"/>
      <c r="I53" s="115"/>
      <c r="J53" s="115"/>
      <c r="K53" s="115"/>
      <c r="L53" s="115"/>
      <c r="M53" s="115"/>
      <c r="N53" s="115"/>
      <c r="O53" s="115"/>
      <c r="P53" s="115"/>
      <c r="Q53" s="115"/>
      <c r="R53" s="115"/>
      <c r="S53" s="115"/>
      <c r="T53" s="113">
        <v>1932</v>
      </c>
      <c r="U53" s="113">
        <v>1842</v>
      </c>
      <c r="V53" s="113">
        <v>1795</v>
      </c>
      <c r="W53" s="113">
        <v>1747</v>
      </c>
      <c r="X53" s="113">
        <v>1633</v>
      </c>
      <c r="Y53" s="113">
        <v>1677</v>
      </c>
      <c r="Z53" s="113">
        <v>1639</v>
      </c>
      <c r="AA53" s="113">
        <v>1700</v>
      </c>
      <c r="AB53" s="113">
        <v>1603</v>
      </c>
      <c r="AC53" s="113">
        <v>1555</v>
      </c>
      <c r="AD53" s="113">
        <v>1448</v>
      </c>
      <c r="AE53" s="113">
        <v>1507</v>
      </c>
      <c r="AF53" s="113">
        <v>1595</v>
      </c>
      <c r="AG53" s="113">
        <v>1735</v>
      </c>
      <c r="AH53" s="113">
        <v>1738</v>
      </c>
      <c r="AI53" s="113">
        <v>1757</v>
      </c>
      <c r="AJ53" s="113">
        <v>1892</v>
      </c>
      <c r="AK53" s="113">
        <v>1949</v>
      </c>
      <c r="AL53" s="113">
        <v>1874</v>
      </c>
      <c r="AM53" s="113">
        <v>1874</v>
      </c>
      <c r="AN53" s="113">
        <v>1757</v>
      </c>
      <c r="AO53" s="113">
        <v>1806</v>
      </c>
      <c r="AP53" s="113">
        <v>1668</v>
      </c>
      <c r="AQ53" s="113">
        <v>1716</v>
      </c>
      <c r="AR53" s="113">
        <v>1594</v>
      </c>
      <c r="AS53" s="113">
        <v>1565</v>
      </c>
      <c r="AT53" s="113">
        <v>1567</v>
      </c>
      <c r="AU53" s="113">
        <v>1493</v>
      </c>
      <c r="AV53" s="113">
        <v>1460</v>
      </c>
      <c r="AW53" s="113">
        <v>1432</v>
      </c>
      <c r="AX53" s="114">
        <v>1466</v>
      </c>
      <c r="AY53" s="114">
        <v>1413</v>
      </c>
      <c r="AZ53" s="114">
        <v>1316</v>
      </c>
      <c r="BA53">
        <f t="shared" si="0"/>
        <v>33</v>
      </c>
    </row>
    <row r="54" spans="1:53" ht="14.25" customHeight="1" x14ac:dyDescent="0.25">
      <c r="A54" t="s">
        <v>1319</v>
      </c>
      <c r="B54" s="111" t="s">
        <v>1236</v>
      </c>
      <c r="C54" s="115"/>
      <c r="D54" s="115"/>
      <c r="E54" s="115"/>
      <c r="F54" s="115"/>
      <c r="G54" s="115"/>
      <c r="H54" s="115"/>
      <c r="I54" s="115"/>
      <c r="J54" s="115"/>
      <c r="K54" s="115"/>
      <c r="L54" s="115"/>
      <c r="M54" s="115"/>
      <c r="N54" s="115"/>
      <c r="O54" s="115"/>
      <c r="P54" s="115"/>
      <c r="Q54" s="115"/>
      <c r="R54" s="115"/>
      <c r="S54" s="115"/>
      <c r="T54" s="113">
        <v>4388</v>
      </c>
      <c r="U54" s="113">
        <v>4306</v>
      </c>
      <c r="V54" s="113">
        <v>4278</v>
      </c>
      <c r="W54" s="113">
        <v>4110</v>
      </c>
      <c r="X54" s="113">
        <v>4033</v>
      </c>
      <c r="Y54" s="113">
        <v>3830</v>
      </c>
      <c r="Z54" s="113">
        <v>3824</v>
      </c>
      <c r="AA54" s="113">
        <v>3854</v>
      </c>
      <c r="AB54" s="113">
        <v>3655</v>
      </c>
      <c r="AC54" s="113">
        <v>3498</v>
      </c>
      <c r="AD54" s="113">
        <v>3642</v>
      </c>
      <c r="AE54" s="113">
        <v>3536</v>
      </c>
      <c r="AF54" s="113">
        <v>3642</v>
      </c>
      <c r="AG54" s="113">
        <v>3735</v>
      </c>
      <c r="AH54" s="113">
        <v>3831</v>
      </c>
      <c r="AI54" s="113">
        <v>3999</v>
      </c>
      <c r="AJ54" s="113">
        <v>4076</v>
      </c>
      <c r="AK54" s="113">
        <v>4349</v>
      </c>
      <c r="AL54" s="113">
        <v>4135</v>
      </c>
      <c r="AM54" s="113">
        <v>4172</v>
      </c>
      <c r="AN54" s="113">
        <v>4268</v>
      </c>
      <c r="AO54" s="113">
        <v>4019</v>
      </c>
      <c r="AP54" s="113">
        <v>3872</v>
      </c>
      <c r="AQ54" s="113">
        <v>3889</v>
      </c>
      <c r="AR54" s="113">
        <v>3755</v>
      </c>
      <c r="AS54" s="113">
        <v>3739</v>
      </c>
      <c r="AT54" s="113">
        <v>3465</v>
      </c>
      <c r="AU54" s="113">
        <v>3479</v>
      </c>
      <c r="AV54" s="113">
        <v>3325</v>
      </c>
      <c r="AW54" s="113">
        <v>3144</v>
      </c>
      <c r="AX54" s="114">
        <v>3157</v>
      </c>
      <c r="AY54" s="114">
        <v>2990</v>
      </c>
      <c r="AZ54" s="114">
        <v>2939</v>
      </c>
      <c r="BA54">
        <f t="shared" si="0"/>
        <v>33</v>
      </c>
    </row>
    <row r="55" spans="1:53" ht="14.25" customHeight="1" x14ac:dyDescent="0.25">
      <c r="A55" t="s">
        <v>1319</v>
      </c>
      <c r="B55" s="111" t="s">
        <v>1240</v>
      </c>
      <c r="C55" s="115"/>
      <c r="D55" s="115"/>
      <c r="E55" s="115"/>
      <c r="F55" s="115"/>
      <c r="G55" s="115"/>
      <c r="H55" s="115"/>
      <c r="I55" s="115"/>
      <c r="J55" s="115"/>
      <c r="K55" s="115"/>
      <c r="L55" s="115"/>
      <c r="M55" s="115"/>
      <c r="N55" s="115"/>
      <c r="O55" s="115"/>
      <c r="P55" s="115"/>
      <c r="Q55" s="115"/>
      <c r="R55" s="115"/>
      <c r="S55" s="115"/>
      <c r="T55" s="113">
        <v>9027</v>
      </c>
      <c r="U55" s="113">
        <v>8734</v>
      </c>
      <c r="V55" s="113">
        <v>8251</v>
      </c>
      <c r="W55" s="113">
        <v>7868</v>
      </c>
      <c r="X55" s="113">
        <v>7785</v>
      </c>
      <c r="Y55" s="113">
        <v>7696</v>
      </c>
      <c r="Z55" s="113">
        <v>7609</v>
      </c>
      <c r="AA55" s="113">
        <v>7146</v>
      </c>
      <c r="AB55" s="113">
        <v>6830</v>
      </c>
      <c r="AC55" s="113">
        <v>6578</v>
      </c>
      <c r="AD55" s="113">
        <v>6645</v>
      </c>
      <c r="AE55" s="113">
        <v>6386</v>
      </c>
      <c r="AF55" s="113">
        <v>6573</v>
      </c>
      <c r="AG55" s="113">
        <v>6612</v>
      </c>
      <c r="AH55" s="113">
        <v>6833</v>
      </c>
      <c r="AI55" s="113">
        <v>6617</v>
      </c>
      <c r="AJ55" s="113">
        <v>7154</v>
      </c>
      <c r="AK55" s="113">
        <v>7371</v>
      </c>
      <c r="AL55" s="113">
        <v>7512</v>
      </c>
      <c r="AM55" s="113">
        <v>7565</v>
      </c>
      <c r="AN55" s="113">
        <v>7631</v>
      </c>
      <c r="AO55" s="113">
        <v>7543</v>
      </c>
      <c r="AP55" s="113">
        <v>7254</v>
      </c>
      <c r="AQ55" s="113">
        <v>7465</v>
      </c>
      <c r="AR55" s="113">
        <v>7086</v>
      </c>
      <c r="AS55" s="113">
        <v>6833</v>
      </c>
      <c r="AT55" s="113">
        <v>6852</v>
      </c>
      <c r="AU55" s="113">
        <v>6548</v>
      </c>
      <c r="AV55" s="113">
        <v>6553</v>
      </c>
      <c r="AW55" s="113">
        <v>5867</v>
      </c>
      <c r="AX55" s="114">
        <v>5929</v>
      </c>
      <c r="AY55" s="114">
        <v>6112</v>
      </c>
      <c r="AZ55" s="114">
        <v>5977</v>
      </c>
      <c r="BA55">
        <f t="shared" si="0"/>
        <v>33</v>
      </c>
    </row>
    <row r="56" spans="1:53" ht="14.25" customHeight="1" x14ac:dyDescent="0.25">
      <c r="A56" t="s">
        <v>1319</v>
      </c>
      <c r="B56" s="111" t="s">
        <v>1249</v>
      </c>
      <c r="C56" s="115"/>
      <c r="D56" s="115"/>
      <c r="E56" s="115"/>
      <c r="F56" s="115"/>
      <c r="G56" s="115"/>
      <c r="H56" s="115"/>
      <c r="I56" s="115"/>
      <c r="J56" s="115"/>
      <c r="K56" s="115"/>
      <c r="L56" s="115"/>
      <c r="M56" s="115"/>
      <c r="N56" s="115"/>
      <c r="O56" s="115"/>
      <c r="P56" s="115"/>
      <c r="Q56" s="115"/>
      <c r="R56" s="115"/>
      <c r="S56" s="115"/>
      <c r="T56" s="113">
        <v>2657</v>
      </c>
      <c r="U56" s="113">
        <v>2694</v>
      </c>
      <c r="V56" s="113">
        <v>2541</v>
      </c>
      <c r="W56" s="113">
        <v>2483</v>
      </c>
      <c r="X56" s="113">
        <v>2412</v>
      </c>
      <c r="Y56" s="113">
        <v>2377</v>
      </c>
      <c r="Z56" s="113">
        <v>2443</v>
      </c>
      <c r="AA56" s="113">
        <v>2451</v>
      </c>
      <c r="AB56" s="113">
        <v>2223</v>
      </c>
      <c r="AC56" s="113">
        <v>2153</v>
      </c>
      <c r="AD56" s="113">
        <v>2131</v>
      </c>
      <c r="AE56" s="113">
        <v>1977</v>
      </c>
      <c r="AF56" s="113">
        <v>2085</v>
      </c>
      <c r="AG56" s="113">
        <v>2175</v>
      </c>
      <c r="AH56" s="113">
        <v>2233</v>
      </c>
      <c r="AI56" s="113">
        <v>2159</v>
      </c>
      <c r="AJ56" s="113">
        <v>2332</v>
      </c>
      <c r="AK56" s="113">
        <v>2482</v>
      </c>
      <c r="AL56" s="113">
        <v>2374</v>
      </c>
      <c r="AM56" s="113">
        <v>2467</v>
      </c>
      <c r="AN56" s="113">
        <v>2345</v>
      </c>
      <c r="AO56" s="113">
        <v>2380</v>
      </c>
      <c r="AP56" s="113">
        <v>2233</v>
      </c>
      <c r="AQ56" s="113">
        <v>2310</v>
      </c>
      <c r="AR56" s="113">
        <v>2220</v>
      </c>
      <c r="AS56" s="113">
        <v>2150</v>
      </c>
      <c r="AT56" s="113">
        <v>2089</v>
      </c>
      <c r="AU56" s="113">
        <v>2005</v>
      </c>
      <c r="AV56" s="113">
        <v>1966</v>
      </c>
      <c r="AW56" s="113">
        <v>1866</v>
      </c>
      <c r="AX56" s="114">
        <v>1885</v>
      </c>
      <c r="AY56" s="114">
        <v>1909</v>
      </c>
      <c r="AZ56" s="114">
        <v>1788</v>
      </c>
      <c r="BA56">
        <f t="shared" si="0"/>
        <v>33</v>
      </c>
    </row>
    <row r="57" spans="1:53" ht="14.25" customHeight="1" x14ac:dyDescent="0.25">
      <c r="A57" t="s">
        <v>1319</v>
      </c>
      <c r="B57" s="111" t="s">
        <v>1253</v>
      </c>
      <c r="C57" s="115"/>
      <c r="D57" s="115"/>
      <c r="E57" s="115"/>
      <c r="F57" s="115"/>
      <c r="G57" s="115"/>
      <c r="H57" s="115"/>
      <c r="I57" s="115"/>
      <c r="J57" s="115"/>
      <c r="K57" s="115"/>
      <c r="L57" s="115"/>
      <c r="M57" s="115"/>
      <c r="N57" s="115"/>
      <c r="O57" s="115"/>
      <c r="P57" s="115"/>
      <c r="Q57" s="115"/>
      <c r="R57" s="115"/>
      <c r="S57" s="115"/>
      <c r="T57" s="113">
        <v>1185</v>
      </c>
      <c r="U57" s="113">
        <v>1157</v>
      </c>
      <c r="V57" s="113">
        <v>1097</v>
      </c>
      <c r="W57" s="113">
        <v>1093</v>
      </c>
      <c r="X57" s="113">
        <v>1086</v>
      </c>
      <c r="Y57" s="113">
        <v>1016</v>
      </c>
      <c r="Z57" s="113">
        <v>980</v>
      </c>
      <c r="AA57" s="113">
        <v>910</v>
      </c>
      <c r="AB57" s="113">
        <v>947</v>
      </c>
      <c r="AC57" s="113">
        <v>863</v>
      </c>
      <c r="AD57" s="113">
        <v>850</v>
      </c>
      <c r="AE57" s="113">
        <v>787</v>
      </c>
      <c r="AF57" s="113">
        <v>830</v>
      </c>
      <c r="AG57" s="113">
        <v>898</v>
      </c>
      <c r="AH57" s="113">
        <v>902</v>
      </c>
      <c r="AI57" s="113">
        <v>846</v>
      </c>
      <c r="AJ57" s="113">
        <v>857</v>
      </c>
      <c r="AK57" s="113">
        <v>860</v>
      </c>
      <c r="AL57" s="113">
        <v>813</v>
      </c>
      <c r="AM57" s="113">
        <v>791</v>
      </c>
      <c r="AN57" s="113">
        <v>814</v>
      </c>
      <c r="AO57" s="113">
        <v>766</v>
      </c>
      <c r="AP57" s="113">
        <v>754</v>
      </c>
      <c r="AQ57" s="113">
        <v>744</v>
      </c>
      <c r="AR57" s="113">
        <v>711</v>
      </c>
      <c r="AS57" s="113">
        <v>706</v>
      </c>
      <c r="AT57" s="113">
        <v>667</v>
      </c>
      <c r="AU57" s="113">
        <v>689</v>
      </c>
      <c r="AV57" s="113">
        <v>615</v>
      </c>
      <c r="AW57" s="113">
        <v>615</v>
      </c>
      <c r="AX57" s="116">
        <v>605</v>
      </c>
      <c r="AY57" s="116">
        <v>654</v>
      </c>
      <c r="AZ57" s="116">
        <v>618</v>
      </c>
      <c r="BA57">
        <f t="shared" si="0"/>
        <v>33</v>
      </c>
    </row>
    <row r="58" spans="1:53" ht="14.25" customHeight="1" x14ac:dyDescent="0.25">
      <c r="A58" t="s">
        <v>1319</v>
      </c>
      <c r="B58" s="111" t="s">
        <v>1280</v>
      </c>
      <c r="C58" s="115"/>
      <c r="D58" s="115"/>
      <c r="E58" s="115"/>
      <c r="F58" s="115"/>
      <c r="G58" s="115"/>
      <c r="H58" s="115"/>
      <c r="I58" s="115"/>
      <c r="J58" s="115"/>
      <c r="K58" s="115"/>
      <c r="L58" s="115"/>
      <c r="M58" s="115"/>
      <c r="N58" s="115"/>
      <c r="O58" s="115"/>
      <c r="P58" s="115"/>
      <c r="Q58" s="115"/>
      <c r="R58" s="115"/>
      <c r="S58" s="115"/>
      <c r="T58" s="113">
        <v>1080</v>
      </c>
      <c r="U58" s="113">
        <v>1077</v>
      </c>
      <c r="V58" s="113">
        <v>980</v>
      </c>
      <c r="W58" s="113">
        <v>984</v>
      </c>
      <c r="X58" s="113">
        <v>939</v>
      </c>
      <c r="Y58" s="113">
        <v>899</v>
      </c>
      <c r="Z58" s="113">
        <v>942</v>
      </c>
      <c r="AA58" s="113">
        <v>964</v>
      </c>
      <c r="AB58" s="113">
        <v>962</v>
      </c>
      <c r="AC58" s="113">
        <v>924</v>
      </c>
      <c r="AD58" s="113">
        <v>922</v>
      </c>
      <c r="AE58" s="113">
        <v>863</v>
      </c>
      <c r="AF58" s="113">
        <v>847</v>
      </c>
      <c r="AG58" s="113">
        <v>881</v>
      </c>
      <c r="AH58" s="113">
        <v>867</v>
      </c>
      <c r="AI58" s="113">
        <v>887</v>
      </c>
      <c r="AJ58" s="113">
        <v>937</v>
      </c>
      <c r="AK58" s="113">
        <v>938</v>
      </c>
      <c r="AL58" s="113">
        <v>947</v>
      </c>
      <c r="AM58" s="113">
        <v>994</v>
      </c>
      <c r="AN58" s="113">
        <v>979</v>
      </c>
      <c r="AO58" s="113">
        <v>1060</v>
      </c>
      <c r="AP58" s="113">
        <v>1016</v>
      </c>
      <c r="AQ58" s="113">
        <v>1033</v>
      </c>
      <c r="AR58" s="113">
        <v>1082</v>
      </c>
      <c r="AS58" s="113">
        <v>1088</v>
      </c>
      <c r="AT58" s="113">
        <v>1107</v>
      </c>
      <c r="AU58" s="113">
        <v>1075</v>
      </c>
      <c r="AV58" s="113">
        <v>1057</v>
      </c>
      <c r="AW58" s="113">
        <v>979</v>
      </c>
      <c r="AX58" s="114">
        <v>1071</v>
      </c>
      <c r="AY58" s="114">
        <v>1040</v>
      </c>
      <c r="AZ58" s="114">
        <v>970</v>
      </c>
      <c r="BA58">
        <f t="shared" si="0"/>
        <v>33</v>
      </c>
    </row>
    <row r="59" spans="1:53" ht="14.25" customHeight="1" x14ac:dyDescent="0.25">
      <c r="A59" t="s">
        <v>1319</v>
      </c>
      <c r="B59" s="111" t="s">
        <v>1284</v>
      </c>
      <c r="C59" s="115"/>
      <c r="D59" s="115"/>
      <c r="E59" s="115"/>
      <c r="F59" s="115"/>
      <c r="G59" s="115"/>
      <c r="H59" s="115"/>
      <c r="I59" s="115"/>
      <c r="J59" s="115"/>
      <c r="K59" s="115"/>
      <c r="L59" s="115"/>
      <c r="M59" s="115"/>
      <c r="N59" s="115"/>
      <c r="O59" s="115"/>
      <c r="P59" s="115"/>
      <c r="Q59" s="115"/>
      <c r="R59" s="115"/>
      <c r="S59" s="115"/>
      <c r="T59" s="113">
        <v>1162</v>
      </c>
      <c r="U59" s="113">
        <v>1166</v>
      </c>
      <c r="V59" s="113">
        <v>1147</v>
      </c>
      <c r="W59" s="113">
        <v>1136</v>
      </c>
      <c r="X59" s="113">
        <v>1076</v>
      </c>
      <c r="Y59" s="113">
        <v>1021</v>
      </c>
      <c r="Z59" s="113">
        <v>1084</v>
      </c>
      <c r="AA59" s="113">
        <v>1034</v>
      </c>
      <c r="AB59" s="113">
        <v>973</v>
      </c>
      <c r="AC59" s="113">
        <v>912</v>
      </c>
      <c r="AD59" s="113">
        <v>869</v>
      </c>
      <c r="AE59" s="113">
        <v>876</v>
      </c>
      <c r="AF59" s="113">
        <v>824</v>
      </c>
      <c r="AG59" s="113">
        <v>854</v>
      </c>
      <c r="AH59" s="113">
        <v>878</v>
      </c>
      <c r="AI59" s="113">
        <v>899</v>
      </c>
      <c r="AJ59" s="113">
        <v>1001</v>
      </c>
      <c r="AK59" s="113">
        <v>956</v>
      </c>
      <c r="AL59" s="113">
        <v>966</v>
      </c>
      <c r="AM59" s="113">
        <v>928</v>
      </c>
      <c r="AN59" s="113">
        <v>973</v>
      </c>
      <c r="AO59" s="113">
        <v>915</v>
      </c>
      <c r="AP59" s="113">
        <v>956</v>
      </c>
      <c r="AQ59" s="113">
        <v>931</v>
      </c>
      <c r="AR59" s="113">
        <v>905</v>
      </c>
      <c r="AS59" s="113">
        <v>939</v>
      </c>
      <c r="AT59" s="113">
        <v>856</v>
      </c>
      <c r="AU59" s="113">
        <v>825</v>
      </c>
      <c r="AV59" s="113">
        <v>816</v>
      </c>
      <c r="AW59" s="113">
        <v>855</v>
      </c>
      <c r="AX59" s="116">
        <v>846</v>
      </c>
      <c r="AY59" s="116">
        <v>736</v>
      </c>
      <c r="AZ59" s="116">
        <v>760</v>
      </c>
      <c r="BA59">
        <f t="shared" si="0"/>
        <v>33</v>
      </c>
    </row>
    <row r="60" spans="1:53" ht="14.25" customHeight="1" x14ac:dyDescent="0.25">
      <c r="A60" t="s">
        <v>1319</v>
      </c>
      <c r="B60" s="111" t="s">
        <v>1376</v>
      </c>
      <c r="C60" s="115"/>
      <c r="D60" s="115"/>
      <c r="E60" s="115"/>
      <c r="F60" s="115"/>
      <c r="G60" s="115"/>
      <c r="H60" s="115"/>
      <c r="I60" s="115"/>
      <c r="J60" s="115"/>
      <c r="K60" s="115"/>
      <c r="L60" s="115"/>
      <c r="M60" s="115"/>
      <c r="N60" s="115"/>
      <c r="O60" s="115"/>
      <c r="P60" s="115"/>
      <c r="Q60" s="115"/>
      <c r="R60" s="115"/>
      <c r="S60" s="115"/>
      <c r="T60" s="113">
        <v>329</v>
      </c>
      <c r="U60" s="113">
        <v>332</v>
      </c>
      <c r="V60" s="113">
        <v>283</v>
      </c>
      <c r="W60" s="113">
        <v>300</v>
      </c>
      <c r="X60" s="113">
        <v>302</v>
      </c>
      <c r="Y60" s="113">
        <v>281</v>
      </c>
      <c r="Z60" s="113">
        <v>252</v>
      </c>
      <c r="AA60" s="113">
        <v>274</v>
      </c>
      <c r="AB60" s="113">
        <v>265</v>
      </c>
      <c r="AC60" s="113">
        <v>228</v>
      </c>
      <c r="AD60" s="113">
        <v>226</v>
      </c>
      <c r="AE60" s="113">
        <v>242</v>
      </c>
      <c r="AF60" s="113">
        <v>255</v>
      </c>
      <c r="AG60" s="113">
        <v>223</v>
      </c>
      <c r="AH60" s="113">
        <v>233</v>
      </c>
      <c r="AI60" s="113">
        <v>274</v>
      </c>
      <c r="AJ60" s="113">
        <v>263</v>
      </c>
      <c r="AK60" s="113">
        <v>257</v>
      </c>
      <c r="AL60" s="113">
        <v>227</v>
      </c>
      <c r="AM60" s="113">
        <v>235</v>
      </c>
      <c r="AN60" s="113">
        <v>235</v>
      </c>
      <c r="AO60" s="113">
        <v>237</v>
      </c>
      <c r="AP60" s="113">
        <v>246</v>
      </c>
      <c r="AQ60" s="113">
        <v>226</v>
      </c>
      <c r="AR60" s="113">
        <v>222</v>
      </c>
      <c r="AS60" s="113">
        <v>238</v>
      </c>
      <c r="AT60" s="113">
        <v>215</v>
      </c>
      <c r="AU60" s="113">
        <v>206</v>
      </c>
      <c r="AV60" s="113">
        <v>200</v>
      </c>
      <c r="AW60" s="113">
        <v>183</v>
      </c>
      <c r="AX60" s="116">
        <v>181</v>
      </c>
      <c r="AY60" s="116">
        <v>182</v>
      </c>
      <c r="AZ60" s="116">
        <v>174</v>
      </c>
      <c r="BA60">
        <f t="shared" si="0"/>
        <v>33</v>
      </c>
    </row>
    <row r="61" spans="1:53" ht="14.25" customHeight="1" x14ac:dyDescent="0.25">
      <c r="A61" t="s">
        <v>1319</v>
      </c>
      <c r="B61" s="111" t="s">
        <v>1291</v>
      </c>
      <c r="C61" s="115"/>
      <c r="D61" s="115"/>
      <c r="E61" s="115"/>
      <c r="F61" s="115"/>
      <c r="G61" s="115"/>
      <c r="H61" s="115"/>
      <c r="I61" s="115"/>
      <c r="J61" s="115"/>
      <c r="K61" s="115"/>
      <c r="L61" s="115"/>
      <c r="M61" s="115"/>
      <c r="N61" s="115"/>
      <c r="O61" s="115"/>
      <c r="P61" s="115"/>
      <c r="Q61" s="115"/>
      <c r="R61" s="115"/>
      <c r="S61" s="115"/>
      <c r="T61" s="113">
        <v>1931</v>
      </c>
      <c r="U61" s="113">
        <v>1797</v>
      </c>
      <c r="V61" s="113">
        <v>1739</v>
      </c>
      <c r="W61" s="113">
        <v>1685</v>
      </c>
      <c r="X61" s="113">
        <v>1628</v>
      </c>
      <c r="Y61" s="113">
        <v>1581</v>
      </c>
      <c r="Z61" s="113">
        <v>1636</v>
      </c>
      <c r="AA61" s="113">
        <v>1540</v>
      </c>
      <c r="AB61" s="113">
        <v>1414</v>
      </c>
      <c r="AC61" s="113">
        <v>1393</v>
      </c>
      <c r="AD61" s="113">
        <v>1421</v>
      </c>
      <c r="AE61" s="113">
        <v>1379</v>
      </c>
      <c r="AF61" s="113">
        <v>1382</v>
      </c>
      <c r="AG61" s="113">
        <v>1406</v>
      </c>
      <c r="AH61" s="113">
        <v>1379</v>
      </c>
      <c r="AI61" s="113">
        <v>1501</v>
      </c>
      <c r="AJ61" s="113">
        <v>1528</v>
      </c>
      <c r="AK61" s="113">
        <v>1481</v>
      </c>
      <c r="AL61" s="113">
        <v>1498</v>
      </c>
      <c r="AM61" s="113">
        <v>1450</v>
      </c>
      <c r="AN61" s="113">
        <v>1452</v>
      </c>
      <c r="AO61" s="113">
        <v>1346</v>
      </c>
      <c r="AP61" s="113">
        <v>1307</v>
      </c>
      <c r="AQ61" s="113">
        <v>1284</v>
      </c>
      <c r="AR61" s="113">
        <v>1255</v>
      </c>
      <c r="AS61" s="113">
        <v>1244</v>
      </c>
      <c r="AT61" s="113">
        <v>1193</v>
      </c>
      <c r="AU61" s="113">
        <v>1125</v>
      </c>
      <c r="AV61" s="113">
        <v>1124</v>
      </c>
      <c r="AW61" s="113">
        <v>1107</v>
      </c>
      <c r="AX61" s="114">
        <v>1069</v>
      </c>
      <c r="AY61" s="114">
        <v>1054</v>
      </c>
      <c r="AZ61" s="114">
        <v>986</v>
      </c>
      <c r="BA61">
        <f t="shared" si="0"/>
        <v>33</v>
      </c>
    </row>
    <row r="62" spans="1:53" ht="14.25" customHeight="1" x14ac:dyDescent="0.25">
      <c r="A62" t="s">
        <v>1319</v>
      </c>
      <c r="B62" s="111" t="s">
        <v>1295</v>
      </c>
      <c r="C62" s="115"/>
      <c r="D62" s="115"/>
      <c r="E62" s="115"/>
      <c r="F62" s="115"/>
      <c r="G62" s="115"/>
      <c r="H62" s="115"/>
      <c r="I62" s="115"/>
      <c r="J62" s="115"/>
      <c r="K62" s="115"/>
      <c r="L62" s="115"/>
      <c r="M62" s="115"/>
      <c r="N62" s="115"/>
      <c r="O62" s="115"/>
      <c r="P62" s="115"/>
      <c r="Q62" s="115"/>
      <c r="R62" s="115"/>
      <c r="S62" s="115"/>
      <c r="T62" s="113">
        <v>4482</v>
      </c>
      <c r="U62" s="113">
        <v>4342</v>
      </c>
      <c r="V62" s="113">
        <v>4176</v>
      </c>
      <c r="W62" s="113">
        <v>4057</v>
      </c>
      <c r="X62" s="113">
        <v>4032</v>
      </c>
      <c r="Y62" s="113">
        <v>4092</v>
      </c>
      <c r="Z62" s="113">
        <v>4090</v>
      </c>
      <c r="AA62" s="113">
        <v>4078</v>
      </c>
      <c r="AB62" s="113">
        <v>3859</v>
      </c>
      <c r="AC62" s="113">
        <v>3832</v>
      </c>
      <c r="AD62" s="113">
        <v>3676</v>
      </c>
      <c r="AE62" s="113">
        <v>3664</v>
      </c>
      <c r="AF62" s="113">
        <v>3771</v>
      </c>
      <c r="AG62" s="113">
        <v>4005</v>
      </c>
      <c r="AH62" s="113">
        <v>3834</v>
      </c>
      <c r="AI62" s="113">
        <v>4001</v>
      </c>
      <c r="AJ62" s="113">
        <v>4045</v>
      </c>
      <c r="AK62" s="113">
        <v>4182</v>
      </c>
      <c r="AL62" s="113">
        <v>4067</v>
      </c>
      <c r="AM62" s="113">
        <v>3929</v>
      </c>
      <c r="AN62" s="113">
        <v>3993</v>
      </c>
      <c r="AO62" s="113">
        <v>3740</v>
      </c>
      <c r="AP62" s="113">
        <v>3738</v>
      </c>
      <c r="AQ62" s="113">
        <v>3719</v>
      </c>
      <c r="AR62" s="113">
        <v>3716</v>
      </c>
      <c r="AS62" s="113">
        <v>3511</v>
      </c>
      <c r="AT62" s="113">
        <v>3558</v>
      </c>
      <c r="AU62" s="113">
        <v>3387</v>
      </c>
      <c r="AV62" s="113">
        <v>3438</v>
      </c>
      <c r="AW62" s="113">
        <v>3051</v>
      </c>
      <c r="AX62" s="114">
        <v>3296</v>
      </c>
      <c r="AY62" s="114">
        <v>3146</v>
      </c>
      <c r="AZ62" s="114">
        <v>3073</v>
      </c>
      <c r="BA62">
        <f t="shared" si="0"/>
        <v>33</v>
      </c>
    </row>
    <row r="63" spans="1:53" ht="14.25" customHeight="1" x14ac:dyDescent="0.25">
      <c r="A63" t="s">
        <v>1319</v>
      </c>
      <c r="B63" s="111" t="s">
        <v>1308</v>
      </c>
      <c r="C63" s="115"/>
      <c r="D63" s="115"/>
      <c r="E63" s="115"/>
      <c r="F63" s="115"/>
      <c r="G63" s="115"/>
      <c r="H63" s="115"/>
      <c r="I63" s="115"/>
      <c r="J63" s="115"/>
      <c r="K63" s="115"/>
      <c r="L63" s="115"/>
      <c r="M63" s="115"/>
      <c r="N63" s="115"/>
      <c r="O63" s="115"/>
      <c r="P63" s="115"/>
      <c r="Q63" s="115"/>
      <c r="R63" s="115"/>
      <c r="S63" s="115"/>
      <c r="T63" s="113">
        <v>237</v>
      </c>
      <c r="U63" s="113">
        <v>239</v>
      </c>
      <c r="V63" s="113">
        <v>237</v>
      </c>
      <c r="W63" s="113">
        <v>249</v>
      </c>
      <c r="X63" s="113">
        <v>231</v>
      </c>
      <c r="Y63" s="113">
        <v>214</v>
      </c>
      <c r="Z63" s="113">
        <v>224</v>
      </c>
      <c r="AA63" s="113">
        <v>194</v>
      </c>
      <c r="AB63" s="113">
        <v>188</v>
      </c>
      <c r="AC63" s="113">
        <v>152</v>
      </c>
      <c r="AD63" s="113">
        <v>174</v>
      </c>
      <c r="AE63" s="113">
        <v>164</v>
      </c>
      <c r="AF63" s="113">
        <v>171</v>
      </c>
      <c r="AG63" s="113">
        <v>171</v>
      </c>
      <c r="AH63" s="113">
        <v>180</v>
      </c>
      <c r="AI63" s="113">
        <v>213</v>
      </c>
      <c r="AJ63" s="113">
        <v>190</v>
      </c>
      <c r="AK63" s="113">
        <v>214</v>
      </c>
      <c r="AL63" s="113">
        <v>199</v>
      </c>
      <c r="AM63" s="113">
        <v>197</v>
      </c>
      <c r="AN63" s="113">
        <v>205</v>
      </c>
      <c r="AO63" s="113">
        <v>201</v>
      </c>
      <c r="AP63" s="113">
        <v>201</v>
      </c>
      <c r="AQ63" s="113">
        <v>181</v>
      </c>
      <c r="AR63" s="113">
        <v>191</v>
      </c>
      <c r="AS63" s="113">
        <v>178</v>
      </c>
      <c r="AT63" s="113">
        <v>184</v>
      </c>
      <c r="AU63" s="113">
        <v>186</v>
      </c>
      <c r="AV63" s="113">
        <v>182</v>
      </c>
      <c r="AW63" s="113">
        <v>183</v>
      </c>
      <c r="AX63" s="116">
        <v>171</v>
      </c>
      <c r="AY63" s="116">
        <v>163</v>
      </c>
      <c r="AZ63" s="116">
        <v>162</v>
      </c>
      <c r="BA63">
        <f t="shared" si="0"/>
        <v>33</v>
      </c>
    </row>
    <row r="64" spans="1:53" ht="14.25" customHeight="1" x14ac:dyDescent="0.25">
      <c r="A64" t="s">
        <v>1319</v>
      </c>
      <c r="B64" s="111" t="s">
        <v>1310</v>
      </c>
      <c r="C64" s="115"/>
      <c r="D64" s="115"/>
      <c r="E64" s="115"/>
      <c r="F64" s="115"/>
      <c r="G64" s="115"/>
      <c r="H64" s="115"/>
      <c r="I64" s="115"/>
      <c r="J64" s="115"/>
      <c r="K64" s="115"/>
      <c r="L64" s="115"/>
      <c r="M64" s="115"/>
      <c r="N64" s="115"/>
      <c r="O64" s="115"/>
      <c r="P64" s="115"/>
      <c r="Q64" s="115"/>
      <c r="R64" s="115"/>
      <c r="S64" s="115"/>
      <c r="T64" s="113">
        <v>1554</v>
      </c>
      <c r="U64" s="113">
        <v>1523</v>
      </c>
      <c r="V64" s="113">
        <v>1487</v>
      </c>
      <c r="W64" s="113">
        <v>1413</v>
      </c>
      <c r="X64" s="113">
        <v>1374</v>
      </c>
      <c r="Y64" s="113">
        <v>1386</v>
      </c>
      <c r="Z64" s="113">
        <v>1436</v>
      </c>
      <c r="AA64" s="113">
        <v>1364</v>
      </c>
      <c r="AB64" s="113">
        <v>1372</v>
      </c>
      <c r="AC64" s="113">
        <v>1335</v>
      </c>
      <c r="AD64" s="113">
        <v>1334</v>
      </c>
      <c r="AE64" s="113">
        <v>1245</v>
      </c>
      <c r="AF64" s="113">
        <v>1292</v>
      </c>
      <c r="AG64" s="113">
        <v>1285</v>
      </c>
      <c r="AH64" s="113">
        <v>1347</v>
      </c>
      <c r="AI64" s="113">
        <v>1331</v>
      </c>
      <c r="AJ64" s="113">
        <v>1391</v>
      </c>
      <c r="AK64" s="113">
        <v>1443</v>
      </c>
      <c r="AL64" s="113">
        <v>1425</v>
      </c>
      <c r="AM64" s="113">
        <v>1466</v>
      </c>
      <c r="AN64" s="113">
        <v>1447</v>
      </c>
      <c r="AO64" s="113">
        <v>1277</v>
      </c>
      <c r="AP64" s="113">
        <v>1320</v>
      </c>
      <c r="AQ64" s="113">
        <v>1357</v>
      </c>
      <c r="AR64" s="113">
        <v>1357</v>
      </c>
      <c r="AS64" s="113">
        <v>1325</v>
      </c>
      <c r="AT64" s="113">
        <v>1210</v>
      </c>
      <c r="AU64" s="113">
        <v>1217</v>
      </c>
      <c r="AV64" s="113">
        <v>1197</v>
      </c>
      <c r="AW64" s="113">
        <v>1186</v>
      </c>
      <c r="AX64" s="114">
        <v>1194</v>
      </c>
      <c r="AY64" s="114">
        <v>1153</v>
      </c>
      <c r="AZ64" s="114">
        <v>1133</v>
      </c>
      <c r="BA64">
        <f t="shared" si="0"/>
        <v>33</v>
      </c>
    </row>
    <row r="65" spans="1:53" ht="14.25" customHeight="1" x14ac:dyDescent="0.25">
      <c r="A65" t="s">
        <v>1319</v>
      </c>
      <c r="B65" s="111" t="s">
        <v>1313</v>
      </c>
      <c r="C65" s="115"/>
      <c r="D65" s="115"/>
      <c r="E65" s="115"/>
      <c r="F65" s="115"/>
      <c r="G65" s="115"/>
      <c r="H65" s="115"/>
      <c r="I65" s="115"/>
      <c r="J65" s="115"/>
      <c r="K65" s="115"/>
      <c r="L65" s="115"/>
      <c r="M65" s="115"/>
      <c r="N65" s="115"/>
      <c r="O65" s="115"/>
      <c r="P65" s="115"/>
      <c r="Q65" s="115"/>
      <c r="R65" s="115"/>
      <c r="S65" s="115"/>
      <c r="T65" s="113">
        <v>2219</v>
      </c>
      <c r="U65" s="113">
        <v>2299</v>
      </c>
      <c r="V65" s="113">
        <v>2132</v>
      </c>
      <c r="W65" s="113">
        <v>2066</v>
      </c>
      <c r="X65" s="113">
        <v>2104</v>
      </c>
      <c r="Y65" s="113">
        <v>2122</v>
      </c>
      <c r="Z65" s="113">
        <v>2194</v>
      </c>
      <c r="AA65" s="113">
        <v>2014</v>
      </c>
      <c r="AB65" s="113">
        <v>1980</v>
      </c>
      <c r="AC65" s="113">
        <v>2007</v>
      </c>
      <c r="AD65" s="113">
        <v>1796</v>
      </c>
      <c r="AE65" s="113">
        <v>1797</v>
      </c>
      <c r="AF65" s="113">
        <v>1785</v>
      </c>
      <c r="AG65" s="113">
        <v>1885</v>
      </c>
      <c r="AH65" s="113">
        <v>1869</v>
      </c>
      <c r="AI65" s="113">
        <v>1838</v>
      </c>
      <c r="AJ65" s="113">
        <v>1898</v>
      </c>
      <c r="AK65" s="113">
        <v>2012</v>
      </c>
      <c r="AL65" s="113">
        <v>1869</v>
      </c>
      <c r="AM65" s="113">
        <v>1995</v>
      </c>
      <c r="AN65" s="113">
        <v>1828</v>
      </c>
      <c r="AO65" s="113">
        <v>1960</v>
      </c>
      <c r="AP65" s="113">
        <v>1791</v>
      </c>
      <c r="AQ65" s="113">
        <v>1813</v>
      </c>
      <c r="AR65" s="113">
        <v>1712</v>
      </c>
      <c r="AS65" s="113">
        <v>1773</v>
      </c>
      <c r="AT65" s="113">
        <v>1794</v>
      </c>
      <c r="AU65" s="113">
        <v>1697</v>
      </c>
      <c r="AV65" s="113">
        <v>1693</v>
      </c>
      <c r="AW65" s="113">
        <v>1539</v>
      </c>
      <c r="AX65" s="114">
        <v>1647</v>
      </c>
      <c r="AY65" s="114">
        <v>1754</v>
      </c>
      <c r="AZ65" s="114">
        <v>1663</v>
      </c>
      <c r="BA65">
        <f t="shared" si="0"/>
        <v>33</v>
      </c>
    </row>
    <row r="66" spans="1:53" ht="14.25" customHeight="1" x14ac:dyDescent="0.25">
      <c r="A66" t="s">
        <v>1319</v>
      </c>
      <c r="B66" s="110" t="s">
        <v>1319</v>
      </c>
      <c r="C66" s="112"/>
      <c r="D66" s="112"/>
      <c r="E66" s="112"/>
      <c r="F66" s="112"/>
      <c r="G66" s="112"/>
      <c r="H66" s="112"/>
      <c r="I66" s="112"/>
      <c r="J66" s="112"/>
      <c r="K66" s="112"/>
      <c r="L66" s="112"/>
      <c r="M66" s="112"/>
      <c r="N66" s="112"/>
      <c r="O66" s="112"/>
      <c r="P66" s="112"/>
      <c r="Q66" s="112"/>
      <c r="R66" s="112"/>
      <c r="S66" s="112"/>
      <c r="T66" s="113">
        <v>67024</v>
      </c>
      <c r="U66" s="113">
        <v>65789</v>
      </c>
      <c r="V66" s="113">
        <v>63337</v>
      </c>
      <c r="W66" s="113">
        <v>61656</v>
      </c>
      <c r="X66" s="113">
        <v>60051</v>
      </c>
      <c r="Y66" s="113">
        <v>59296</v>
      </c>
      <c r="Z66" s="113">
        <v>59440</v>
      </c>
      <c r="AA66" s="113">
        <v>57319</v>
      </c>
      <c r="AB66" s="113">
        <v>55147</v>
      </c>
      <c r="AC66" s="113">
        <v>53076</v>
      </c>
      <c r="AD66" s="113">
        <v>52527</v>
      </c>
      <c r="AE66" s="113">
        <v>51270</v>
      </c>
      <c r="AF66" s="113">
        <v>52432</v>
      </c>
      <c r="AG66" s="113">
        <v>53957</v>
      </c>
      <c r="AH66" s="113">
        <v>54386</v>
      </c>
      <c r="AI66" s="113">
        <v>55690</v>
      </c>
      <c r="AJ66" s="113">
        <v>57781</v>
      </c>
      <c r="AK66" s="113">
        <v>60041</v>
      </c>
      <c r="AL66" s="113">
        <v>59046</v>
      </c>
      <c r="AM66" s="113">
        <v>58791</v>
      </c>
      <c r="AN66" s="113">
        <v>58590</v>
      </c>
      <c r="AO66" s="113">
        <v>58027</v>
      </c>
      <c r="AP66" s="113">
        <v>56014</v>
      </c>
      <c r="AQ66" s="113">
        <v>56725</v>
      </c>
      <c r="AR66" s="113">
        <v>55098</v>
      </c>
      <c r="AS66" s="113">
        <v>54488</v>
      </c>
      <c r="AT66" s="113">
        <v>52861</v>
      </c>
      <c r="AU66" s="113">
        <v>51308</v>
      </c>
      <c r="AV66" s="113">
        <v>49863</v>
      </c>
      <c r="AW66" s="113">
        <v>46809</v>
      </c>
      <c r="AX66" s="114">
        <v>47786</v>
      </c>
      <c r="AY66" s="114">
        <v>46959</v>
      </c>
      <c r="AZ66" s="114">
        <v>45935</v>
      </c>
      <c r="BA66">
        <f t="shared" si="0"/>
        <v>33</v>
      </c>
    </row>
    <row r="67" spans="1:53" ht="14.25" customHeight="1" x14ac:dyDescent="0.25">
      <c r="A67" t="s">
        <v>1319</v>
      </c>
      <c r="B67" s="111" t="s">
        <v>1320</v>
      </c>
      <c r="C67" s="115"/>
      <c r="D67" s="115"/>
      <c r="E67" s="115"/>
      <c r="F67" s="115"/>
      <c r="G67" s="115"/>
      <c r="H67" s="115"/>
      <c r="I67" s="115"/>
      <c r="J67" s="115"/>
      <c r="K67" s="115"/>
      <c r="L67" s="115"/>
      <c r="M67" s="115"/>
      <c r="N67" s="115"/>
      <c r="O67" s="115"/>
      <c r="P67" s="115"/>
      <c r="Q67" s="115"/>
      <c r="R67" s="115"/>
      <c r="S67" s="115"/>
      <c r="T67" s="113">
        <v>1259</v>
      </c>
      <c r="U67" s="113">
        <v>1196</v>
      </c>
      <c r="V67" s="113">
        <v>1138</v>
      </c>
      <c r="W67" s="113">
        <v>1147</v>
      </c>
      <c r="X67" s="113">
        <v>1172</v>
      </c>
      <c r="Y67" s="113">
        <v>1132</v>
      </c>
      <c r="Z67" s="113">
        <v>1132</v>
      </c>
      <c r="AA67" s="113">
        <v>1038</v>
      </c>
      <c r="AB67" s="113">
        <v>1054</v>
      </c>
      <c r="AC67" s="113">
        <v>1068</v>
      </c>
      <c r="AD67" s="113">
        <v>1066</v>
      </c>
      <c r="AE67" s="113">
        <v>1021</v>
      </c>
      <c r="AF67" s="113">
        <v>1048</v>
      </c>
      <c r="AG67" s="113">
        <v>1052</v>
      </c>
      <c r="AH67" s="113">
        <v>1047</v>
      </c>
      <c r="AI67" s="113">
        <v>1111</v>
      </c>
      <c r="AJ67" s="113">
        <v>1170</v>
      </c>
      <c r="AK67" s="113">
        <v>1138</v>
      </c>
      <c r="AL67" s="113">
        <v>1159</v>
      </c>
      <c r="AM67" s="113">
        <v>1161</v>
      </c>
      <c r="AN67" s="113">
        <v>1108</v>
      </c>
      <c r="AO67" s="113">
        <v>1140</v>
      </c>
      <c r="AP67" s="113">
        <v>1138</v>
      </c>
      <c r="AQ67" s="113">
        <v>1081</v>
      </c>
      <c r="AR67" s="113">
        <v>1037</v>
      </c>
      <c r="AS67" s="113">
        <v>1005</v>
      </c>
      <c r="AT67" s="113">
        <v>989</v>
      </c>
      <c r="AU67" s="113">
        <v>984</v>
      </c>
      <c r="AV67" s="113">
        <v>916</v>
      </c>
      <c r="AW67" s="113">
        <v>845</v>
      </c>
      <c r="AX67" s="116">
        <v>852</v>
      </c>
      <c r="AY67" s="116">
        <v>847</v>
      </c>
      <c r="AZ67" s="116">
        <v>825</v>
      </c>
      <c r="BA67">
        <f t="shared" si="0"/>
        <v>33</v>
      </c>
    </row>
    <row r="68" spans="1:53" ht="14.25" customHeight="1" x14ac:dyDescent="0.25">
      <c r="A68" t="s">
        <v>1319</v>
      </c>
      <c r="B68" s="111" t="s">
        <v>1322</v>
      </c>
      <c r="C68" s="115"/>
      <c r="D68" s="115"/>
      <c r="E68" s="115"/>
      <c r="F68" s="115"/>
      <c r="G68" s="115"/>
      <c r="H68" s="115"/>
      <c r="I68" s="115"/>
      <c r="J68" s="115"/>
      <c r="K68" s="115"/>
      <c r="L68" s="115"/>
      <c r="M68" s="115"/>
      <c r="N68" s="115"/>
      <c r="O68" s="115"/>
      <c r="P68" s="115"/>
      <c r="Q68" s="115"/>
      <c r="R68" s="115"/>
      <c r="S68" s="115"/>
      <c r="T68" s="113">
        <v>324</v>
      </c>
      <c r="U68" s="113">
        <v>325</v>
      </c>
      <c r="V68" s="113">
        <v>313</v>
      </c>
      <c r="W68" s="113">
        <v>314</v>
      </c>
      <c r="X68" s="113">
        <v>291</v>
      </c>
      <c r="Y68" s="113">
        <v>269</v>
      </c>
      <c r="Z68" s="113">
        <v>286</v>
      </c>
      <c r="AA68" s="113">
        <v>265</v>
      </c>
      <c r="AB68" s="113">
        <v>284</v>
      </c>
      <c r="AC68" s="113">
        <v>226</v>
      </c>
      <c r="AD68" s="113">
        <v>247</v>
      </c>
      <c r="AE68" s="113">
        <v>209</v>
      </c>
      <c r="AF68" s="113">
        <v>251</v>
      </c>
      <c r="AG68" s="113">
        <v>230</v>
      </c>
      <c r="AH68" s="113">
        <v>227</v>
      </c>
      <c r="AI68" s="113">
        <v>268</v>
      </c>
      <c r="AJ68" s="113">
        <v>244</v>
      </c>
      <c r="AK68" s="113">
        <v>278</v>
      </c>
      <c r="AL68" s="113">
        <v>273</v>
      </c>
      <c r="AM68" s="113">
        <v>266</v>
      </c>
      <c r="AN68" s="113">
        <v>242</v>
      </c>
      <c r="AO68" s="113">
        <v>276</v>
      </c>
      <c r="AP68" s="113">
        <v>261</v>
      </c>
      <c r="AQ68" s="113">
        <v>253</v>
      </c>
      <c r="AR68" s="113">
        <v>234</v>
      </c>
      <c r="AS68" s="113">
        <v>266</v>
      </c>
      <c r="AT68" s="113">
        <v>218</v>
      </c>
      <c r="AU68" s="113">
        <v>215</v>
      </c>
      <c r="AV68" s="113">
        <v>205</v>
      </c>
      <c r="AW68" s="113">
        <v>176</v>
      </c>
      <c r="AX68" s="116">
        <v>200</v>
      </c>
      <c r="AY68" s="116">
        <v>207</v>
      </c>
      <c r="AZ68" s="116">
        <v>177</v>
      </c>
      <c r="BA68">
        <f t="shared" si="0"/>
        <v>33</v>
      </c>
    </row>
    <row r="69" spans="1:53" ht="14.25" customHeight="1" x14ac:dyDescent="0.25">
      <c r="A69" t="s">
        <v>1319</v>
      </c>
      <c r="B69" s="111" t="s">
        <v>1324</v>
      </c>
      <c r="C69" s="115"/>
      <c r="D69" s="115"/>
      <c r="E69" s="115"/>
      <c r="F69" s="115"/>
      <c r="G69" s="115"/>
      <c r="H69" s="115"/>
      <c r="I69" s="115"/>
      <c r="J69" s="115"/>
      <c r="K69" s="115"/>
      <c r="L69" s="115"/>
      <c r="M69" s="115"/>
      <c r="N69" s="115"/>
      <c r="O69" s="115"/>
      <c r="P69" s="115"/>
      <c r="Q69" s="115"/>
      <c r="R69" s="115"/>
      <c r="S69" s="115"/>
      <c r="T69" s="113">
        <v>1230</v>
      </c>
      <c r="U69" s="113">
        <v>1267</v>
      </c>
      <c r="V69" s="113">
        <v>1248</v>
      </c>
      <c r="W69" s="113">
        <v>1144</v>
      </c>
      <c r="X69" s="113">
        <v>1080</v>
      </c>
      <c r="Y69" s="113">
        <v>1159</v>
      </c>
      <c r="Z69" s="113">
        <v>1150</v>
      </c>
      <c r="AA69" s="113">
        <v>1165</v>
      </c>
      <c r="AB69" s="113">
        <v>1036</v>
      </c>
      <c r="AC69" s="113">
        <v>1050</v>
      </c>
      <c r="AD69" s="113">
        <v>1056</v>
      </c>
      <c r="AE69" s="113">
        <v>955</v>
      </c>
      <c r="AF69" s="113">
        <v>984</v>
      </c>
      <c r="AG69" s="113">
        <v>1030</v>
      </c>
      <c r="AH69" s="113">
        <v>976</v>
      </c>
      <c r="AI69" s="113">
        <v>1012</v>
      </c>
      <c r="AJ69" s="113">
        <v>1029</v>
      </c>
      <c r="AK69" s="113">
        <v>1067</v>
      </c>
      <c r="AL69" s="113">
        <v>1054</v>
      </c>
      <c r="AM69" s="113">
        <v>1035</v>
      </c>
      <c r="AN69" s="113">
        <v>1073</v>
      </c>
      <c r="AO69" s="113">
        <v>997</v>
      </c>
      <c r="AP69" s="113">
        <v>998</v>
      </c>
      <c r="AQ69" s="113">
        <v>1033</v>
      </c>
      <c r="AR69" s="113">
        <v>1030</v>
      </c>
      <c r="AS69" s="113">
        <v>976</v>
      </c>
      <c r="AT69" s="113">
        <v>937</v>
      </c>
      <c r="AU69" s="113">
        <v>932</v>
      </c>
      <c r="AV69" s="113">
        <v>837</v>
      </c>
      <c r="AW69" s="113">
        <v>817</v>
      </c>
      <c r="AX69" s="116">
        <v>774</v>
      </c>
      <c r="AY69" s="116">
        <v>739</v>
      </c>
      <c r="AZ69" s="116">
        <v>815</v>
      </c>
      <c r="BA69">
        <f t="shared" si="0"/>
        <v>33</v>
      </c>
    </row>
    <row r="70" spans="1:53" ht="14.25" customHeight="1" x14ac:dyDescent="0.25">
      <c r="A70" t="s">
        <v>1319</v>
      </c>
      <c r="B70" s="111" t="s">
        <v>1329</v>
      </c>
      <c r="C70" s="115"/>
      <c r="D70" s="115"/>
      <c r="E70" s="115"/>
      <c r="F70" s="115"/>
      <c r="G70" s="115"/>
      <c r="H70" s="115"/>
      <c r="I70" s="115"/>
      <c r="J70" s="115"/>
      <c r="K70" s="115"/>
      <c r="L70" s="115"/>
      <c r="M70" s="115"/>
      <c r="N70" s="115"/>
      <c r="O70" s="115"/>
      <c r="P70" s="115"/>
      <c r="Q70" s="115"/>
      <c r="R70" s="115"/>
      <c r="S70" s="115"/>
      <c r="T70" s="113">
        <v>4050</v>
      </c>
      <c r="U70" s="113">
        <v>3880</v>
      </c>
      <c r="V70" s="113">
        <v>3911</v>
      </c>
      <c r="W70" s="113">
        <v>3717</v>
      </c>
      <c r="X70" s="113">
        <v>3507</v>
      </c>
      <c r="Y70" s="113">
        <v>3534</v>
      </c>
      <c r="Z70" s="113">
        <v>3560</v>
      </c>
      <c r="AA70" s="113">
        <v>3303</v>
      </c>
      <c r="AB70" s="113">
        <v>3342</v>
      </c>
      <c r="AC70" s="113">
        <v>3162</v>
      </c>
      <c r="AD70" s="113">
        <v>3161</v>
      </c>
      <c r="AE70" s="113">
        <v>3076</v>
      </c>
      <c r="AF70" s="113">
        <v>3092</v>
      </c>
      <c r="AG70" s="113">
        <v>3358</v>
      </c>
      <c r="AH70" s="113">
        <v>3322</v>
      </c>
      <c r="AI70" s="113">
        <v>3524</v>
      </c>
      <c r="AJ70" s="113">
        <v>3452</v>
      </c>
      <c r="AK70" s="113">
        <v>3689</v>
      </c>
      <c r="AL70" s="113">
        <v>3467</v>
      </c>
      <c r="AM70" s="113">
        <v>3418</v>
      </c>
      <c r="AN70" s="113">
        <v>3502</v>
      </c>
      <c r="AO70" s="113">
        <v>3375</v>
      </c>
      <c r="AP70" s="113">
        <v>3272</v>
      </c>
      <c r="AQ70" s="113">
        <v>3402</v>
      </c>
      <c r="AR70" s="113">
        <v>3185</v>
      </c>
      <c r="AS70" s="113">
        <v>3315</v>
      </c>
      <c r="AT70" s="113">
        <v>3205</v>
      </c>
      <c r="AU70" s="113">
        <v>3153</v>
      </c>
      <c r="AV70" s="113">
        <v>3109</v>
      </c>
      <c r="AW70" s="113">
        <v>2918</v>
      </c>
      <c r="AX70" s="114">
        <v>3109</v>
      </c>
      <c r="AY70" s="114">
        <v>3163</v>
      </c>
      <c r="AZ70" s="114">
        <v>3048</v>
      </c>
      <c r="BA70">
        <f t="shared" ref="BA70:BA133" si="1">COUNT(C70:AZ70)</f>
        <v>33</v>
      </c>
    </row>
    <row r="71" spans="1:53" ht="14.25" customHeight="1" x14ac:dyDescent="0.25">
      <c r="A71" t="s">
        <v>1319</v>
      </c>
      <c r="B71" s="111" t="s">
        <v>1337</v>
      </c>
      <c r="C71" s="115"/>
      <c r="D71" s="115"/>
      <c r="E71" s="115"/>
      <c r="F71" s="115"/>
      <c r="G71" s="115"/>
      <c r="H71" s="115"/>
      <c r="I71" s="115"/>
      <c r="J71" s="115"/>
      <c r="K71" s="115"/>
      <c r="L71" s="115"/>
      <c r="M71" s="115"/>
      <c r="N71" s="115"/>
      <c r="O71" s="115"/>
      <c r="P71" s="115"/>
      <c r="Q71" s="115"/>
      <c r="R71" s="115"/>
      <c r="S71" s="115"/>
      <c r="T71" s="113">
        <v>971</v>
      </c>
      <c r="U71" s="113">
        <v>936</v>
      </c>
      <c r="V71" s="113">
        <v>919</v>
      </c>
      <c r="W71" s="113">
        <v>855</v>
      </c>
      <c r="X71" s="113">
        <v>913</v>
      </c>
      <c r="Y71" s="113">
        <v>914</v>
      </c>
      <c r="Z71" s="113">
        <v>969</v>
      </c>
      <c r="AA71" s="113">
        <v>921</v>
      </c>
      <c r="AB71" s="113">
        <v>882</v>
      </c>
      <c r="AC71" s="113">
        <v>876</v>
      </c>
      <c r="AD71" s="113">
        <v>840</v>
      </c>
      <c r="AE71" s="113">
        <v>833</v>
      </c>
      <c r="AF71" s="113">
        <v>866</v>
      </c>
      <c r="AG71" s="113">
        <v>934</v>
      </c>
      <c r="AH71" s="113">
        <v>873</v>
      </c>
      <c r="AI71" s="113">
        <v>908</v>
      </c>
      <c r="AJ71" s="113">
        <v>878</v>
      </c>
      <c r="AK71" s="113">
        <v>862</v>
      </c>
      <c r="AL71" s="113">
        <v>863</v>
      </c>
      <c r="AM71" s="113">
        <v>836</v>
      </c>
      <c r="AN71" s="113">
        <v>833</v>
      </c>
      <c r="AO71" s="113">
        <v>821</v>
      </c>
      <c r="AP71" s="113">
        <v>807</v>
      </c>
      <c r="AQ71" s="113">
        <v>841</v>
      </c>
      <c r="AR71" s="113">
        <v>792</v>
      </c>
      <c r="AS71" s="113">
        <v>807</v>
      </c>
      <c r="AT71" s="113">
        <v>804</v>
      </c>
      <c r="AU71" s="113">
        <v>757</v>
      </c>
      <c r="AV71" s="113">
        <v>737</v>
      </c>
      <c r="AW71" s="113">
        <v>696</v>
      </c>
      <c r="AX71" s="116">
        <v>670</v>
      </c>
      <c r="AY71" s="116">
        <v>673</v>
      </c>
      <c r="AZ71" s="116">
        <v>662</v>
      </c>
      <c r="BA71">
        <f t="shared" si="1"/>
        <v>33</v>
      </c>
    </row>
    <row r="72" spans="1:53" ht="14.25" customHeight="1" x14ac:dyDescent="0.25">
      <c r="A72" t="s">
        <v>1319</v>
      </c>
      <c r="B72" s="111" t="s">
        <v>1349</v>
      </c>
      <c r="C72" s="115"/>
      <c r="D72" s="115"/>
      <c r="E72" s="115"/>
      <c r="F72" s="115"/>
      <c r="G72" s="115"/>
      <c r="H72" s="115"/>
      <c r="I72" s="115"/>
      <c r="J72" s="115"/>
      <c r="K72" s="115"/>
      <c r="L72" s="115"/>
      <c r="M72" s="115"/>
      <c r="N72" s="115"/>
      <c r="O72" s="115"/>
      <c r="P72" s="115"/>
      <c r="Q72" s="115"/>
      <c r="R72" s="115"/>
      <c r="S72" s="115"/>
      <c r="T72" s="113">
        <v>1277</v>
      </c>
      <c r="U72" s="113">
        <v>1322</v>
      </c>
      <c r="V72" s="113">
        <v>1252</v>
      </c>
      <c r="W72" s="113">
        <v>1265</v>
      </c>
      <c r="X72" s="113">
        <v>1171</v>
      </c>
      <c r="Y72" s="113">
        <v>1198</v>
      </c>
      <c r="Z72" s="113">
        <v>1157</v>
      </c>
      <c r="AA72" s="113">
        <v>1116</v>
      </c>
      <c r="AB72" s="113">
        <v>1051</v>
      </c>
      <c r="AC72" s="113">
        <v>1008</v>
      </c>
      <c r="AD72" s="113">
        <v>972</v>
      </c>
      <c r="AE72" s="113">
        <v>939</v>
      </c>
      <c r="AF72" s="113">
        <v>984</v>
      </c>
      <c r="AG72" s="113">
        <v>999</v>
      </c>
      <c r="AH72" s="113">
        <v>1000</v>
      </c>
      <c r="AI72" s="113">
        <v>1044</v>
      </c>
      <c r="AJ72" s="113">
        <v>1105</v>
      </c>
      <c r="AK72" s="113">
        <v>1104</v>
      </c>
      <c r="AL72" s="113">
        <v>1082</v>
      </c>
      <c r="AM72" s="113">
        <v>1044</v>
      </c>
      <c r="AN72" s="113">
        <v>1064</v>
      </c>
      <c r="AO72" s="113">
        <v>1054</v>
      </c>
      <c r="AP72" s="113">
        <v>979</v>
      </c>
      <c r="AQ72" s="113">
        <v>986</v>
      </c>
      <c r="AR72" s="113">
        <v>924</v>
      </c>
      <c r="AS72" s="113">
        <v>958</v>
      </c>
      <c r="AT72" s="113">
        <v>891</v>
      </c>
      <c r="AU72" s="113">
        <v>885</v>
      </c>
      <c r="AV72" s="113">
        <v>845</v>
      </c>
      <c r="AW72" s="113">
        <v>771</v>
      </c>
      <c r="AX72" s="116">
        <v>769</v>
      </c>
      <c r="AY72" s="116">
        <v>852</v>
      </c>
      <c r="AZ72" s="116">
        <v>783</v>
      </c>
      <c r="BA72">
        <f t="shared" si="1"/>
        <v>33</v>
      </c>
    </row>
    <row r="73" spans="1:53" ht="14.25" customHeight="1" x14ac:dyDescent="0.25">
      <c r="A73" t="s">
        <v>1319</v>
      </c>
      <c r="B73" s="111" t="s">
        <v>1351</v>
      </c>
      <c r="C73" s="115"/>
      <c r="D73" s="115"/>
      <c r="E73" s="115"/>
      <c r="F73" s="115"/>
      <c r="G73" s="115"/>
      <c r="H73" s="115"/>
      <c r="I73" s="115"/>
      <c r="J73" s="115"/>
      <c r="K73" s="115"/>
      <c r="L73" s="115"/>
      <c r="M73" s="115"/>
      <c r="N73" s="115"/>
      <c r="O73" s="115"/>
      <c r="P73" s="115"/>
      <c r="Q73" s="115"/>
      <c r="R73" s="115"/>
      <c r="S73" s="115"/>
      <c r="T73" s="113">
        <v>2094</v>
      </c>
      <c r="U73" s="113">
        <v>2089</v>
      </c>
      <c r="V73" s="113">
        <v>2036</v>
      </c>
      <c r="W73" s="113">
        <v>2016</v>
      </c>
      <c r="X73" s="113">
        <v>2065</v>
      </c>
      <c r="Y73" s="113">
        <v>1971</v>
      </c>
      <c r="Z73" s="113">
        <v>2035</v>
      </c>
      <c r="AA73" s="113">
        <v>1976</v>
      </c>
      <c r="AB73" s="113">
        <v>1996</v>
      </c>
      <c r="AC73" s="113">
        <v>1899</v>
      </c>
      <c r="AD73" s="113">
        <v>1980</v>
      </c>
      <c r="AE73" s="113">
        <v>1960</v>
      </c>
      <c r="AF73" s="113">
        <v>2043</v>
      </c>
      <c r="AG73" s="113">
        <v>2058</v>
      </c>
      <c r="AH73" s="113">
        <v>2112</v>
      </c>
      <c r="AI73" s="113">
        <v>2191</v>
      </c>
      <c r="AJ73" s="113">
        <v>2284</v>
      </c>
      <c r="AK73" s="113">
        <v>2335</v>
      </c>
      <c r="AL73" s="113">
        <v>2234</v>
      </c>
      <c r="AM73" s="113">
        <v>2168</v>
      </c>
      <c r="AN73" s="113">
        <v>2134</v>
      </c>
      <c r="AO73" s="113">
        <v>2085</v>
      </c>
      <c r="AP73" s="113">
        <v>2029</v>
      </c>
      <c r="AQ73" s="113">
        <v>2029</v>
      </c>
      <c r="AR73" s="113">
        <v>1969</v>
      </c>
      <c r="AS73" s="113">
        <v>1989</v>
      </c>
      <c r="AT73" s="113">
        <v>1926</v>
      </c>
      <c r="AU73" s="113">
        <v>1754</v>
      </c>
      <c r="AV73" s="113">
        <v>1798</v>
      </c>
      <c r="AW73" s="113">
        <v>1663</v>
      </c>
      <c r="AX73" s="114">
        <v>1727</v>
      </c>
      <c r="AY73" s="114">
        <v>1660</v>
      </c>
      <c r="AZ73" s="114">
        <v>1828</v>
      </c>
      <c r="BA73">
        <f t="shared" si="1"/>
        <v>33</v>
      </c>
    </row>
    <row r="74" spans="1:53" ht="14.25" customHeight="1" x14ac:dyDescent="0.25">
      <c r="B74" s="100" t="s">
        <v>1166</v>
      </c>
      <c r="C74">
        <v>561</v>
      </c>
      <c r="D74">
        <v>512</v>
      </c>
      <c r="E74">
        <v>492</v>
      </c>
      <c r="F74">
        <v>429</v>
      </c>
      <c r="G74">
        <v>537</v>
      </c>
      <c r="H74">
        <v>535</v>
      </c>
      <c r="I74">
        <v>526</v>
      </c>
      <c r="J74">
        <v>555</v>
      </c>
      <c r="K74">
        <v>460</v>
      </c>
      <c r="L74">
        <v>513</v>
      </c>
      <c r="M74">
        <v>494</v>
      </c>
      <c r="N74">
        <v>515</v>
      </c>
      <c r="O74">
        <v>534</v>
      </c>
      <c r="P74">
        <v>534</v>
      </c>
      <c r="Q74">
        <v>624</v>
      </c>
      <c r="R74">
        <v>620</v>
      </c>
      <c r="S74">
        <v>635</v>
      </c>
      <c r="T74">
        <v>653</v>
      </c>
      <c r="U74">
        <v>588</v>
      </c>
      <c r="V74">
        <v>589</v>
      </c>
      <c r="W74">
        <v>614</v>
      </c>
      <c r="X74">
        <v>556</v>
      </c>
      <c r="BA74">
        <f t="shared" si="1"/>
        <v>22</v>
      </c>
    </row>
    <row r="75" spans="1:53" ht="14.25" customHeight="1" x14ac:dyDescent="0.25">
      <c r="B75" s="100" t="s">
        <v>938</v>
      </c>
      <c r="AP75">
        <v>5523</v>
      </c>
      <c r="AQ75">
        <v>5492</v>
      </c>
      <c r="AR75">
        <v>5515</v>
      </c>
      <c r="BA75">
        <f t="shared" si="1"/>
        <v>3</v>
      </c>
    </row>
    <row r="76" spans="1:53" ht="14.25" customHeight="1" x14ac:dyDescent="0.25">
      <c r="B76" s="100" t="s">
        <v>608</v>
      </c>
      <c r="C76">
        <v>633</v>
      </c>
      <c r="D76">
        <v>622</v>
      </c>
      <c r="E76">
        <v>573</v>
      </c>
      <c r="F76">
        <v>547</v>
      </c>
      <c r="G76">
        <v>565</v>
      </c>
      <c r="H76">
        <v>611</v>
      </c>
      <c r="I76">
        <v>610</v>
      </c>
      <c r="J76">
        <v>602</v>
      </c>
      <c r="K76">
        <v>530</v>
      </c>
      <c r="L76">
        <v>562</v>
      </c>
      <c r="M76">
        <v>579</v>
      </c>
      <c r="N76">
        <v>581</v>
      </c>
      <c r="O76">
        <v>590</v>
      </c>
      <c r="P76">
        <v>645</v>
      </c>
      <c r="Q76">
        <v>692</v>
      </c>
      <c r="R76">
        <v>684</v>
      </c>
      <c r="S76">
        <v>687</v>
      </c>
      <c r="T76">
        <v>667</v>
      </c>
      <c r="U76">
        <v>621</v>
      </c>
      <c r="V76">
        <v>627</v>
      </c>
      <c r="W76">
        <v>694</v>
      </c>
      <c r="X76">
        <v>673</v>
      </c>
      <c r="Y76">
        <v>614</v>
      </c>
      <c r="Z76">
        <v>639</v>
      </c>
      <c r="AA76">
        <v>618</v>
      </c>
      <c r="AB76">
        <v>578</v>
      </c>
      <c r="AC76">
        <v>552</v>
      </c>
      <c r="AD76">
        <v>577</v>
      </c>
      <c r="AE76">
        <v>614</v>
      </c>
      <c r="AF76">
        <v>583</v>
      </c>
      <c r="AG76">
        <v>624</v>
      </c>
      <c r="AH76">
        <v>584</v>
      </c>
      <c r="AI76">
        <v>650</v>
      </c>
      <c r="AJ76">
        <v>680</v>
      </c>
      <c r="AK76">
        <v>646</v>
      </c>
      <c r="AL76">
        <v>682</v>
      </c>
      <c r="AM76">
        <v>718</v>
      </c>
      <c r="AN76">
        <v>679</v>
      </c>
      <c r="AO76">
        <v>775</v>
      </c>
      <c r="AP76">
        <v>758</v>
      </c>
      <c r="AQ76">
        <v>692</v>
      </c>
      <c r="AR76">
        <v>724</v>
      </c>
      <c r="BA76">
        <f t="shared" si="1"/>
        <v>42</v>
      </c>
    </row>
    <row r="77" spans="1:53" ht="14.25" customHeight="1" x14ac:dyDescent="0.25">
      <c r="B77" s="100" t="s">
        <v>1169</v>
      </c>
      <c r="C77">
        <v>720</v>
      </c>
      <c r="D77">
        <v>726</v>
      </c>
      <c r="E77">
        <v>675</v>
      </c>
      <c r="F77">
        <v>646</v>
      </c>
      <c r="G77">
        <v>661</v>
      </c>
      <c r="H77">
        <v>677</v>
      </c>
      <c r="I77">
        <v>769</v>
      </c>
      <c r="J77">
        <v>678</v>
      </c>
      <c r="K77">
        <v>657</v>
      </c>
      <c r="L77">
        <v>648</v>
      </c>
      <c r="M77">
        <v>618</v>
      </c>
      <c r="N77">
        <v>683</v>
      </c>
      <c r="O77">
        <v>681</v>
      </c>
      <c r="BA77">
        <f t="shared" si="1"/>
        <v>13</v>
      </c>
    </row>
    <row r="78" spans="1:53" ht="14.25" customHeight="1" x14ac:dyDescent="0.25">
      <c r="B78" s="100" t="s">
        <v>728</v>
      </c>
      <c r="C78">
        <v>1182</v>
      </c>
      <c r="D78">
        <v>1089</v>
      </c>
      <c r="E78">
        <v>1068</v>
      </c>
      <c r="F78">
        <v>1054</v>
      </c>
      <c r="G78">
        <v>1057</v>
      </c>
      <c r="H78">
        <v>1090</v>
      </c>
      <c r="I78">
        <v>1188</v>
      </c>
      <c r="J78">
        <v>1163</v>
      </c>
      <c r="K78">
        <v>1087</v>
      </c>
      <c r="L78">
        <v>1155</v>
      </c>
      <c r="M78">
        <v>1105</v>
      </c>
      <c r="N78">
        <v>1154</v>
      </c>
      <c r="O78">
        <v>1074</v>
      </c>
      <c r="P78">
        <v>1122</v>
      </c>
      <c r="Q78">
        <v>1115</v>
      </c>
      <c r="R78">
        <v>1076</v>
      </c>
      <c r="S78">
        <v>1160</v>
      </c>
      <c r="T78">
        <v>1244</v>
      </c>
      <c r="U78">
        <v>1190</v>
      </c>
      <c r="V78">
        <v>1197</v>
      </c>
      <c r="W78">
        <v>1117</v>
      </c>
      <c r="X78">
        <v>1063</v>
      </c>
      <c r="Y78">
        <v>1026</v>
      </c>
      <c r="Z78">
        <v>1005</v>
      </c>
      <c r="AA78">
        <v>982</v>
      </c>
      <c r="AB78">
        <v>974</v>
      </c>
      <c r="AC78">
        <v>876</v>
      </c>
      <c r="AD78">
        <v>906</v>
      </c>
      <c r="AE78">
        <v>842</v>
      </c>
      <c r="AF78">
        <v>899</v>
      </c>
      <c r="AG78">
        <v>883</v>
      </c>
      <c r="AH78">
        <v>895</v>
      </c>
      <c r="AI78">
        <v>891</v>
      </c>
      <c r="AJ78">
        <v>1001</v>
      </c>
      <c r="AK78">
        <v>983</v>
      </c>
      <c r="AL78">
        <v>983</v>
      </c>
      <c r="AM78">
        <v>1012</v>
      </c>
      <c r="AN78">
        <v>941</v>
      </c>
      <c r="AO78">
        <v>940</v>
      </c>
      <c r="AP78">
        <v>879</v>
      </c>
      <c r="AQ78">
        <v>902</v>
      </c>
      <c r="AR78">
        <v>893</v>
      </c>
      <c r="BA78">
        <f t="shared" si="1"/>
        <v>42</v>
      </c>
    </row>
    <row r="79" spans="1:53" ht="14.25" customHeight="1" x14ac:dyDescent="0.25">
      <c r="B79" s="100" t="s">
        <v>951</v>
      </c>
      <c r="C79">
        <v>352</v>
      </c>
      <c r="D79">
        <v>338</v>
      </c>
      <c r="E79">
        <v>344</v>
      </c>
      <c r="F79">
        <v>342</v>
      </c>
      <c r="G79">
        <v>366</v>
      </c>
      <c r="H79">
        <v>369</v>
      </c>
      <c r="I79">
        <v>315</v>
      </c>
      <c r="J79">
        <v>364</v>
      </c>
      <c r="K79">
        <v>326</v>
      </c>
      <c r="L79">
        <v>346</v>
      </c>
      <c r="M79">
        <v>348</v>
      </c>
      <c r="N79">
        <v>331</v>
      </c>
      <c r="O79">
        <v>338</v>
      </c>
      <c r="P79">
        <v>360</v>
      </c>
      <c r="Q79">
        <v>335</v>
      </c>
      <c r="R79">
        <v>320</v>
      </c>
      <c r="S79">
        <v>366</v>
      </c>
      <c r="T79">
        <v>324</v>
      </c>
      <c r="U79">
        <v>331</v>
      </c>
      <c r="V79">
        <v>335</v>
      </c>
      <c r="W79">
        <v>332</v>
      </c>
      <c r="X79">
        <v>299</v>
      </c>
      <c r="Y79">
        <v>323</v>
      </c>
      <c r="Z79">
        <v>321</v>
      </c>
      <c r="AA79">
        <v>336</v>
      </c>
      <c r="AB79">
        <v>309</v>
      </c>
      <c r="AC79">
        <v>265</v>
      </c>
      <c r="AD79">
        <v>290</v>
      </c>
      <c r="AE79">
        <v>270</v>
      </c>
      <c r="AF79">
        <v>275</v>
      </c>
      <c r="AG79">
        <v>281</v>
      </c>
      <c r="AH79">
        <v>296</v>
      </c>
      <c r="AI79">
        <v>301</v>
      </c>
      <c r="AJ79">
        <v>275</v>
      </c>
      <c r="AK79">
        <v>291</v>
      </c>
      <c r="AL79">
        <v>305</v>
      </c>
      <c r="AM79">
        <v>272</v>
      </c>
      <c r="BA79">
        <f t="shared" si="1"/>
        <v>37</v>
      </c>
    </row>
    <row r="80" spans="1:53" ht="14.25" customHeight="1" x14ac:dyDescent="0.25">
      <c r="B80" s="100" t="s">
        <v>1170</v>
      </c>
      <c r="C80">
        <v>1065</v>
      </c>
      <c r="D80">
        <v>939</v>
      </c>
      <c r="E80">
        <v>951</v>
      </c>
      <c r="F80">
        <v>914</v>
      </c>
      <c r="G80">
        <v>995</v>
      </c>
      <c r="H80">
        <v>1057</v>
      </c>
      <c r="I80">
        <v>1063</v>
      </c>
      <c r="J80">
        <v>1008</v>
      </c>
      <c r="K80">
        <v>973</v>
      </c>
      <c r="L80">
        <v>976</v>
      </c>
      <c r="M80">
        <v>901</v>
      </c>
      <c r="N80">
        <v>957</v>
      </c>
      <c r="O80">
        <v>992</v>
      </c>
      <c r="P80">
        <v>1035</v>
      </c>
      <c r="Q80">
        <v>1024</v>
      </c>
      <c r="R80">
        <v>1067</v>
      </c>
      <c r="S80">
        <v>1070</v>
      </c>
      <c r="T80">
        <v>1054</v>
      </c>
      <c r="U80">
        <v>1047</v>
      </c>
      <c r="V80">
        <v>987</v>
      </c>
      <c r="W80">
        <v>992</v>
      </c>
      <c r="X80">
        <v>948</v>
      </c>
      <c r="BA80">
        <f t="shared" si="1"/>
        <v>22</v>
      </c>
    </row>
    <row r="81" spans="1:53" ht="14.25" customHeight="1" x14ac:dyDescent="0.25">
      <c r="B81" s="100" t="s">
        <v>172</v>
      </c>
      <c r="C81">
        <v>1315</v>
      </c>
      <c r="D81">
        <v>1294</v>
      </c>
      <c r="E81">
        <v>1253</v>
      </c>
      <c r="F81">
        <v>1119</v>
      </c>
      <c r="G81">
        <v>1136</v>
      </c>
      <c r="H81">
        <v>1297</v>
      </c>
      <c r="I81">
        <v>1201</v>
      </c>
      <c r="J81">
        <v>1316</v>
      </c>
      <c r="K81">
        <v>1224</v>
      </c>
      <c r="L81">
        <v>1195</v>
      </c>
      <c r="M81">
        <v>1243</v>
      </c>
      <c r="N81">
        <v>1202</v>
      </c>
      <c r="O81">
        <v>1226</v>
      </c>
      <c r="P81">
        <v>1251</v>
      </c>
      <c r="Q81">
        <v>1250</v>
      </c>
      <c r="R81">
        <v>1281</v>
      </c>
      <c r="S81">
        <v>1419</v>
      </c>
      <c r="T81">
        <v>1326</v>
      </c>
      <c r="U81">
        <v>1349</v>
      </c>
      <c r="V81">
        <v>1213</v>
      </c>
      <c r="W81">
        <v>1344</v>
      </c>
      <c r="X81">
        <v>1313</v>
      </c>
      <c r="Y81">
        <v>1274</v>
      </c>
      <c r="Z81">
        <v>1249</v>
      </c>
      <c r="AA81">
        <v>1295</v>
      </c>
      <c r="AB81">
        <v>1320</v>
      </c>
      <c r="AC81">
        <v>1171</v>
      </c>
      <c r="AD81">
        <v>1186</v>
      </c>
      <c r="AE81">
        <v>1166</v>
      </c>
      <c r="AF81">
        <v>1132</v>
      </c>
      <c r="AG81">
        <v>1180</v>
      </c>
      <c r="AH81">
        <v>1197</v>
      </c>
      <c r="AI81">
        <v>1256</v>
      </c>
      <c r="AJ81">
        <v>1286</v>
      </c>
      <c r="AK81">
        <v>1259</v>
      </c>
      <c r="AL81">
        <v>1280</v>
      </c>
      <c r="AM81">
        <v>1356</v>
      </c>
      <c r="AN81">
        <v>1284</v>
      </c>
      <c r="AO81">
        <v>1296</v>
      </c>
      <c r="AP81">
        <v>1275</v>
      </c>
      <c r="AQ81">
        <v>1248</v>
      </c>
      <c r="AR81">
        <v>1172</v>
      </c>
      <c r="BA81">
        <f t="shared" si="1"/>
        <v>42</v>
      </c>
    </row>
    <row r="82" spans="1:53" ht="14.25" customHeight="1" x14ac:dyDescent="0.25">
      <c r="A82" t="s">
        <v>1346</v>
      </c>
      <c r="B82" s="100" t="s">
        <v>940</v>
      </c>
      <c r="AP82">
        <v>6581</v>
      </c>
      <c r="AQ82">
        <v>6563</v>
      </c>
      <c r="AR82">
        <v>6574</v>
      </c>
      <c r="BA82">
        <f t="shared" si="1"/>
        <v>3</v>
      </c>
    </row>
    <row r="83" spans="1:53" ht="14.25" customHeight="1" x14ac:dyDescent="0.25">
      <c r="B83" s="100" t="s">
        <v>1174</v>
      </c>
      <c r="C83">
        <v>720</v>
      </c>
      <c r="D83">
        <v>640</v>
      </c>
      <c r="E83">
        <v>628</v>
      </c>
      <c r="F83">
        <v>612</v>
      </c>
      <c r="G83">
        <v>649</v>
      </c>
      <c r="H83">
        <v>714</v>
      </c>
      <c r="I83">
        <v>702</v>
      </c>
      <c r="J83">
        <v>726</v>
      </c>
      <c r="K83">
        <v>682</v>
      </c>
      <c r="L83">
        <v>693</v>
      </c>
      <c r="M83">
        <v>679</v>
      </c>
      <c r="N83">
        <v>697</v>
      </c>
      <c r="O83">
        <v>753</v>
      </c>
      <c r="P83">
        <v>706</v>
      </c>
      <c r="Q83">
        <v>792</v>
      </c>
      <c r="R83">
        <v>761</v>
      </c>
      <c r="S83">
        <v>768</v>
      </c>
      <c r="T83">
        <v>773</v>
      </c>
      <c r="U83">
        <v>730</v>
      </c>
      <c r="V83">
        <v>727</v>
      </c>
      <c r="W83">
        <v>729</v>
      </c>
      <c r="X83">
        <v>708</v>
      </c>
      <c r="BA83">
        <f t="shared" si="1"/>
        <v>22</v>
      </c>
    </row>
    <row r="84" spans="1:53" ht="14.25" customHeight="1" x14ac:dyDescent="0.25">
      <c r="B84" s="100" t="s">
        <v>610</v>
      </c>
      <c r="C84">
        <v>1031</v>
      </c>
      <c r="D84">
        <v>963</v>
      </c>
      <c r="E84">
        <v>994</v>
      </c>
      <c r="F84">
        <v>968</v>
      </c>
      <c r="G84">
        <v>1045</v>
      </c>
      <c r="H84">
        <v>1175</v>
      </c>
      <c r="I84">
        <v>1140</v>
      </c>
      <c r="J84">
        <v>1114</v>
      </c>
      <c r="K84">
        <v>1168</v>
      </c>
      <c r="L84">
        <v>1191</v>
      </c>
      <c r="M84">
        <v>1204</v>
      </c>
      <c r="N84">
        <v>1222</v>
      </c>
      <c r="O84">
        <v>1286</v>
      </c>
      <c r="P84">
        <v>1353</v>
      </c>
      <c r="Q84">
        <v>1426</v>
      </c>
      <c r="R84">
        <v>1333</v>
      </c>
      <c r="S84">
        <v>1417</v>
      </c>
      <c r="T84">
        <v>1412</v>
      </c>
      <c r="U84">
        <v>1355</v>
      </c>
      <c r="V84">
        <v>1328</v>
      </c>
      <c r="W84">
        <v>1325</v>
      </c>
      <c r="X84">
        <v>1312</v>
      </c>
      <c r="Y84">
        <v>1367</v>
      </c>
      <c r="Z84">
        <v>1294</v>
      </c>
      <c r="AA84">
        <v>1343</v>
      </c>
      <c r="AB84">
        <v>1250</v>
      </c>
      <c r="AC84">
        <v>1281</v>
      </c>
      <c r="AD84">
        <v>1304</v>
      </c>
      <c r="AE84">
        <v>1192</v>
      </c>
      <c r="AF84">
        <v>1268</v>
      </c>
      <c r="AG84">
        <v>1337</v>
      </c>
      <c r="AH84">
        <v>1342</v>
      </c>
      <c r="AI84">
        <v>1406</v>
      </c>
      <c r="AJ84">
        <v>1393</v>
      </c>
      <c r="AK84">
        <v>1518</v>
      </c>
      <c r="AL84">
        <v>1435</v>
      </c>
      <c r="AM84">
        <v>1496</v>
      </c>
      <c r="AN84">
        <v>1567</v>
      </c>
      <c r="AO84">
        <v>1619</v>
      </c>
      <c r="AP84">
        <v>1493</v>
      </c>
      <c r="AQ84">
        <v>1463</v>
      </c>
      <c r="AR84">
        <v>1517</v>
      </c>
      <c r="BA84">
        <f t="shared" si="1"/>
        <v>42</v>
      </c>
    </row>
    <row r="85" spans="1:53" ht="14.25" customHeight="1" x14ac:dyDescent="0.25">
      <c r="B85" s="100" t="s">
        <v>222</v>
      </c>
      <c r="C85">
        <v>1307</v>
      </c>
      <c r="D85">
        <v>1285</v>
      </c>
      <c r="E85">
        <v>1272</v>
      </c>
      <c r="F85">
        <v>1245</v>
      </c>
      <c r="G85">
        <v>1274</v>
      </c>
      <c r="H85">
        <v>1458</v>
      </c>
      <c r="I85">
        <v>1405</v>
      </c>
      <c r="J85">
        <v>1325</v>
      </c>
      <c r="K85">
        <v>1319</v>
      </c>
      <c r="L85">
        <v>1331</v>
      </c>
      <c r="M85">
        <v>1215</v>
      </c>
      <c r="N85">
        <v>1413</v>
      </c>
      <c r="O85">
        <v>1376</v>
      </c>
      <c r="P85">
        <v>1376</v>
      </c>
      <c r="Q85">
        <v>1422</v>
      </c>
      <c r="R85">
        <v>1509</v>
      </c>
      <c r="S85">
        <v>1511</v>
      </c>
      <c r="T85">
        <v>1433</v>
      </c>
      <c r="U85">
        <v>1478</v>
      </c>
      <c r="V85">
        <v>1337</v>
      </c>
      <c r="W85">
        <v>1389</v>
      </c>
      <c r="X85">
        <v>1377</v>
      </c>
      <c r="Y85">
        <v>1413</v>
      </c>
      <c r="Z85">
        <v>1308</v>
      </c>
      <c r="AA85">
        <v>1298</v>
      </c>
      <c r="AB85">
        <v>1241</v>
      </c>
      <c r="AC85">
        <v>1218</v>
      </c>
      <c r="AD85">
        <v>1149</v>
      </c>
      <c r="AE85">
        <v>1284</v>
      </c>
      <c r="AF85">
        <v>1275</v>
      </c>
      <c r="AG85">
        <v>1316</v>
      </c>
      <c r="AH85">
        <v>1282</v>
      </c>
      <c r="AI85">
        <v>1378</v>
      </c>
      <c r="AJ85">
        <v>1379</v>
      </c>
      <c r="AK85">
        <v>1439</v>
      </c>
      <c r="AL85">
        <v>1426</v>
      </c>
      <c r="AM85">
        <v>1561</v>
      </c>
      <c r="AN85">
        <v>1517</v>
      </c>
      <c r="AO85">
        <v>1557</v>
      </c>
      <c r="AP85">
        <v>1530</v>
      </c>
      <c r="AQ85">
        <v>1449</v>
      </c>
      <c r="AR85">
        <v>1488</v>
      </c>
      <c r="BA85">
        <f t="shared" si="1"/>
        <v>42</v>
      </c>
    </row>
    <row r="86" spans="1:53" ht="14.25" customHeight="1" x14ac:dyDescent="0.25">
      <c r="B86" s="100" t="s">
        <v>546</v>
      </c>
      <c r="C86">
        <v>991</v>
      </c>
      <c r="D86">
        <v>941</v>
      </c>
      <c r="E86">
        <v>916</v>
      </c>
      <c r="F86">
        <v>960</v>
      </c>
      <c r="G86">
        <v>1032</v>
      </c>
      <c r="H86">
        <v>1045</v>
      </c>
      <c r="I86">
        <v>1125</v>
      </c>
      <c r="J86">
        <v>1044</v>
      </c>
      <c r="K86">
        <v>1096</v>
      </c>
      <c r="L86">
        <v>1041</v>
      </c>
      <c r="M86">
        <v>1089</v>
      </c>
      <c r="N86">
        <v>1164</v>
      </c>
      <c r="O86">
        <v>1217</v>
      </c>
      <c r="P86">
        <v>1261</v>
      </c>
      <c r="Q86">
        <v>1255</v>
      </c>
      <c r="R86">
        <v>1302</v>
      </c>
      <c r="S86">
        <v>1327</v>
      </c>
      <c r="T86">
        <v>1295</v>
      </c>
      <c r="U86">
        <v>1258</v>
      </c>
      <c r="V86">
        <v>1273</v>
      </c>
      <c r="W86">
        <v>1258</v>
      </c>
      <c r="X86">
        <v>1167</v>
      </c>
      <c r="Y86">
        <v>1229</v>
      </c>
      <c r="Z86">
        <v>1236</v>
      </c>
      <c r="AA86">
        <v>1232</v>
      </c>
      <c r="AB86">
        <v>1250</v>
      </c>
      <c r="AC86">
        <v>1206</v>
      </c>
      <c r="AD86">
        <v>1250</v>
      </c>
      <c r="AE86">
        <v>1276</v>
      </c>
      <c r="AF86">
        <v>1322</v>
      </c>
      <c r="AG86">
        <v>1298</v>
      </c>
      <c r="AH86">
        <v>1322</v>
      </c>
      <c r="AI86">
        <v>1410</v>
      </c>
      <c r="AJ86">
        <v>1383</v>
      </c>
      <c r="AK86">
        <v>1528</v>
      </c>
      <c r="AL86">
        <v>1471</v>
      </c>
      <c r="AM86">
        <v>1495</v>
      </c>
      <c r="AN86">
        <v>1449</v>
      </c>
      <c r="AO86">
        <v>1597</v>
      </c>
      <c r="AP86">
        <v>1452</v>
      </c>
      <c r="AQ86">
        <v>1474</v>
      </c>
      <c r="AR86">
        <v>1523</v>
      </c>
      <c r="BA86">
        <f t="shared" si="1"/>
        <v>42</v>
      </c>
    </row>
    <row r="87" spans="1:53" ht="14.25" customHeight="1" x14ac:dyDescent="0.25">
      <c r="B87" s="100" t="s">
        <v>1177</v>
      </c>
      <c r="C87">
        <v>23134</v>
      </c>
      <c r="D87">
        <v>21160</v>
      </c>
      <c r="E87">
        <v>20692</v>
      </c>
      <c r="F87">
        <v>20158</v>
      </c>
      <c r="G87">
        <v>21302</v>
      </c>
      <c r="H87">
        <v>22242</v>
      </c>
      <c r="I87">
        <v>23162</v>
      </c>
      <c r="J87">
        <v>22280</v>
      </c>
      <c r="K87">
        <v>22074</v>
      </c>
      <c r="L87">
        <v>21802</v>
      </c>
      <c r="M87">
        <v>22806</v>
      </c>
      <c r="N87">
        <v>23652</v>
      </c>
      <c r="O87">
        <v>23784</v>
      </c>
      <c r="P87">
        <v>24688</v>
      </c>
      <c r="Q87">
        <v>12573</v>
      </c>
      <c r="R87">
        <v>12443</v>
      </c>
      <c r="S87">
        <v>12478</v>
      </c>
      <c r="T87">
        <v>12420</v>
      </c>
      <c r="U87">
        <v>12494</v>
      </c>
      <c r="V87">
        <v>12290</v>
      </c>
      <c r="W87">
        <v>12291</v>
      </c>
      <c r="X87">
        <v>11946</v>
      </c>
      <c r="Y87">
        <v>12035</v>
      </c>
      <c r="Z87">
        <v>11921</v>
      </c>
      <c r="BA87">
        <f t="shared" si="1"/>
        <v>24</v>
      </c>
    </row>
    <row r="88" spans="1:53" ht="14.25" customHeight="1" x14ac:dyDescent="0.25">
      <c r="B88" s="100" t="s">
        <v>796</v>
      </c>
      <c r="C88">
        <v>1620</v>
      </c>
      <c r="D88">
        <v>1490</v>
      </c>
      <c r="E88">
        <v>1522</v>
      </c>
      <c r="F88">
        <v>1489</v>
      </c>
      <c r="G88">
        <v>1695</v>
      </c>
      <c r="H88">
        <v>1772</v>
      </c>
      <c r="I88">
        <v>1894</v>
      </c>
      <c r="J88">
        <v>1804</v>
      </c>
      <c r="K88">
        <v>1835</v>
      </c>
      <c r="L88">
        <v>1745</v>
      </c>
      <c r="M88">
        <v>1846</v>
      </c>
      <c r="N88">
        <v>1905</v>
      </c>
      <c r="O88">
        <v>1911</v>
      </c>
      <c r="P88">
        <v>1961</v>
      </c>
      <c r="Q88">
        <v>1987</v>
      </c>
      <c r="R88">
        <v>2106</v>
      </c>
      <c r="S88">
        <v>2139</v>
      </c>
      <c r="T88">
        <v>2136</v>
      </c>
      <c r="U88">
        <v>2109</v>
      </c>
      <c r="V88">
        <v>2056</v>
      </c>
      <c r="W88">
        <v>2176</v>
      </c>
      <c r="X88">
        <v>2102</v>
      </c>
      <c r="Y88">
        <v>2143</v>
      </c>
      <c r="Z88">
        <v>2034</v>
      </c>
      <c r="AA88">
        <v>2087</v>
      </c>
      <c r="AB88">
        <v>2058</v>
      </c>
      <c r="AC88">
        <v>1977</v>
      </c>
      <c r="AD88">
        <v>1907</v>
      </c>
      <c r="AE88">
        <v>1960</v>
      </c>
      <c r="AF88">
        <v>1976</v>
      </c>
      <c r="AG88">
        <v>2068</v>
      </c>
      <c r="AH88">
        <v>1956</v>
      </c>
      <c r="AI88">
        <v>2040</v>
      </c>
      <c r="AJ88">
        <v>2096</v>
      </c>
      <c r="AK88">
        <v>2122</v>
      </c>
      <c r="AL88">
        <v>2148</v>
      </c>
      <c r="AM88">
        <v>2117</v>
      </c>
      <c r="AN88">
        <v>2232</v>
      </c>
      <c r="AO88">
        <v>2299</v>
      </c>
      <c r="AP88">
        <v>2096</v>
      </c>
      <c r="AQ88">
        <v>2207</v>
      </c>
      <c r="AR88">
        <v>2330</v>
      </c>
      <c r="BA88">
        <f t="shared" si="1"/>
        <v>42</v>
      </c>
    </row>
    <row r="89" spans="1:53" ht="14.25" customHeight="1" x14ac:dyDescent="0.25">
      <c r="B89" s="100" t="s">
        <v>398</v>
      </c>
      <c r="C89">
        <v>987</v>
      </c>
      <c r="D89">
        <v>956</v>
      </c>
      <c r="E89">
        <v>868</v>
      </c>
      <c r="F89">
        <v>883</v>
      </c>
      <c r="G89">
        <v>879</v>
      </c>
      <c r="H89">
        <v>935</v>
      </c>
      <c r="I89">
        <v>928</v>
      </c>
      <c r="J89">
        <v>894</v>
      </c>
      <c r="K89">
        <v>850</v>
      </c>
      <c r="L89">
        <v>844</v>
      </c>
      <c r="M89">
        <v>835</v>
      </c>
      <c r="N89">
        <v>908</v>
      </c>
      <c r="O89">
        <v>887</v>
      </c>
      <c r="P89">
        <v>966</v>
      </c>
      <c r="Q89">
        <v>989</v>
      </c>
      <c r="R89">
        <v>1008</v>
      </c>
      <c r="S89">
        <v>1002</v>
      </c>
      <c r="T89">
        <v>904</v>
      </c>
      <c r="U89">
        <v>865</v>
      </c>
      <c r="V89">
        <v>905</v>
      </c>
      <c r="W89">
        <v>862</v>
      </c>
      <c r="X89">
        <v>896</v>
      </c>
      <c r="Y89">
        <v>897</v>
      </c>
      <c r="Z89">
        <v>882</v>
      </c>
      <c r="AA89">
        <v>907</v>
      </c>
      <c r="AB89">
        <v>853</v>
      </c>
      <c r="AC89">
        <v>832</v>
      </c>
      <c r="AD89">
        <v>730</v>
      </c>
      <c r="AE89">
        <v>748</v>
      </c>
      <c r="AF89">
        <v>862</v>
      </c>
      <c r="AG89">
        <v>876</v>
      </c>
      <c r="AH89">
        <v>863</v>
      </c>
      <c r="AI89">
        <v>846</v>
      </c>
      <c r="AJ89">
        <v>850</v>
      </c>
      <c r="AK89">
        <v>838</v>
      </c>
      <c r="AL89">
        <v>793</v>
      </c>
      <c r="AM89">
        <v>790</v>
      </c>
      <c r="AN89">
        <v>794</v>
      </c>
      <c r="AO89">
        <v>790</v>
      </c>
      <c r="AP89">
        <v>740</v>
      </c>
      <c r="AQ89">
        <v>756</v>
      </c>
      <c r="AR89">
        <v>819</v>
      </c>
      <c r="BA89">
        <f t="shared" si="1"/>
        <v>42</v>
      </c>
    </row>
    <row r="90" spans="1:53" ht="14.25" customHeight="1" x14ac:dyDescent="0.25">
      <c r="B90" s="100" t="s">
        <v>442</v>
      </c>
      <c r="C90">
        <v>2146</v>
      </c>
      <c r="D90">
        <v>2033</v>
      </c>
      <c r="E90">
        <v>1922</v>
      </c>
      <c r="F90">
        <v>1796</v>
      </c>
      <c r="G90">
        <v>1792</v>
      </c>
      <c r="H90">
        <v>1948</v>
      </c>
      <c r="I90">
        <v>2058</v>
      </c>
      <c r="J90">
        <v>1983</v>
      </c>
      <c r="K90">
        <v>1994</v>
      </c>
      <c r="L90">
        <v>1896</v>
      </c>
      <c r="M90">
        <v>2009</v>
      </c>
      <c r="N90">
        <v>2176</v>
      </c>
      <c r="O90">
        <v>2071</v>
      </c>
      <c r="P90">
        <v>2215</v>
      </c>
      <c r="Q90">
        <v>2279</v>
      </c>
      <c r="R90">
        <v>2236</v>
      </c>
      <c r="S90">
        <v>2437</v>
      </c>
      <c r="T90">
        <v>2367</v>
      </c>
      <c r="U90">
        <v>2438</v>
      </c>
      <c r="V90">
        <v>2391</v>
      </c>
      <c r="W90">
        <v>2550</v>
      </c>
      <c r="X90">
        <v>2291</v>
      </c>
      <c r="Y90">
        <v>2421</v>
      </c>
      <c r="Z90">
        <v>2477</v>
      </c>
      <c r="AA90">
        <v>2417</v>
      </c>
      <c r="AB90">
        <v>2304</v>
      </c>
      <c r="AC90">
        <v>2321</v>
      </c>
      <c r="AD90">
        <v>2407</v>
      </c>
      <c r="AE90">
        <v>2419</v>
      </c>
      <c r="AF90">
        <v>2594</v>
      </c>
      <c r="AG90">
        <v>2751</v>
      </c>
      <c r="AH90">
        <v>2985</v>
      </c>
      <c r="AI90">
        <v>3208</v>
      </c>
      <c r="AJ90">
        <v>3384</v>
      </c>
      <c r="AK90">
        <v>3619</v>
      </c>
      <c r="AL90">
        <v>3624</v>
      </c>
      <c r="AM90">
        <v>3729</v>
      </c>
      <c r="AN90">
        <v>3688</v>
      </c>
      <c r="AO90">
        <v>3957</v>
      </c>
      <c r="AP90">
        <v>3796</v>
      </c>
      <c r="AQ90">
        <v>3569</v>
      </c>
      <c r="AR90">
        <v>3850</v>
      </c>
      <c r="BA90">
        <f t="shared" si="1"/>
        <v>42</v>
      </c>
    </row>
    <row r="91" spans="1:53" ht="14.25" customHeight="1" x14ac:dyDescent="0.25">
      <c r="B91" s="100" t="s">
        <v>444</v>
      </c>
      <c r="C91">
        <v>3584</v>
      </c>
      <c r="D91">
        <v>3459</v>
      </c>
      <c r="E91">
        <v>3326</v>
      </c>
      <c r="F91">
        <v>3388</v>
      </c>
      <c r="G91">
        <v>3494</v>
      </c>
      <c r="H91">
        <v>3718</v>
      </c>
      <c r="I91">
        <v>3761</v>
      </c>
      <c r="J91">
        <v>3840</v>
      </c>
      <c r="K91">
        <v>3783</v>
      </c>
      <c r="L91">
        <v>3688</v>
      </c>
      <c r="M91">
        <v>3734</v>
      </c>
      <c r="N91">
        <v>3750</v>
      </c>
      <c r="O91">
        <v>4004</v>
      </c>
      <c r="P91">
        <v>4086</v>
      </c>
      <c r="Q91">
        <v>4088</v>
      </c>
      <c r="R91">
        <v>3992</v>
      </c>
      <c r="S91">
        <v>4075</v>
      </c>
      <c r="T91">
        <v>4192</v>
      </c>
      <c r="U91">
        <v>4119</v>
      </c>
      <c r="V91">
        <v>4185</v>
      </c>
      <c r="W91">
        <v>4351</v>
      </c>
      <c r="X91">
        <v>4125</v>
      </c>
      <c r="Y91">
        <v>4218</v>
      </c>
      <c r="Z91">
        <v>4000</v>
      </c>
      <c r="AA91">
        <v>4227</v>
      </c>
      <c r="AB91">
        <v>4211</v>
      </c>
      <c r="AC91">
        <v>4130</v>
      </c>
      <c r="AD91">
        <v>4063</v>
      </c>
      <c r="AE91">
        <v>4180</v>
      </c>
      <c r="AF91">
        <v>4334</v>
      </c>
      <c r="AG91">
        <v>4482</v>
      </c>
      <c r="AH91">
        <v>4728</v>
      </c>
      <c r="AI91">
        <v>4835</v>
      </c>
      <c r="AJ91">
        <v>5120</v>
      </c>
      <c r="AK91">
        <v>5195</v>
      </c>
      <c r="AL91">
        <v>5286</v>
      </c>
      <c r="AM91">
        <v>5541</v>
      </c>
      <c r="AN91">
        <v>5506</v>
      </c>
      <c r="AO91">
        <v>5585</v>
      </c>
      <c r="AP91">
        <v>5187</v>
      </c>
      <c r="AQ91">
        <v>5244</v>
      </c>
      <c r="AR91">
        <v>5261</v>
      </c>
      <c r="BA91">
        <f t="shared" si="1"/>
        <v>42</v>
      </c>
    </row>
    <row r="92" spans="1:53" ht="14.25" customHeight="1" x14ac:dyDescent="0.25">
      <c r="B92" s="100" t="s">
        <v>136</v>
      </c>
      <c r="C92">
        <v>2909</v>
      </c>
      <c r="D92">
        <v>2683</v>
      </c>
      <c r="E92">
        <v>2601</v>
      </c>
      <c r="F92">
        <v>2392</v>
      </c>
      <c r="G92">
        <v>2595</v>
      </c>
      <c r="H92">
        <v>2866</v>
      </c>
      <c r="I92">
        <v>2908</v>
      </c>
      <c r="J92">
        <v>2926</v>
      </c>
      <c r="K92">
        <v>2834</v>
      </c>
      <c r="L92">
        <v>2850</v>
      </c>
      <c r="M92">
        <v>2909</v>
      </c>
      <c r="N92">
        <v>2818</v>
      </c>
      <c r="O92">
        <v>2914</v>
      </c>
      <c r="P92">
        <v>2899</v>
      </c>
      <c r="Q92">
        <v>2941</v>
      </c>
      <c r="R92">
        <v>2832</v>
      </c>
      <c r="S92">
        <v>3092</v>
      </c>
      <c r="T92">
        <v>3131</v>
      </c>
      <c r="U92">
        <v>3159</v>
      </c>
      <c r="V92">
        <v>2930</v>
      </c>
      <c r="W92">
        <v>2805</v>
      </c>
      <c r="X92">
        <v>2825</v>
      </c>
      <c r="Y92">
        <v>2851</v>
      </c>
      <c r="Z92">
        <v>2654</v>
      </c>
      <c r="AA92">
        <v>2569</v>
      </c>
      <c r="AB92">
        <v>2397</v>
      </c>
      <c r="AC92">
        <v>2355</v>
      </c>
      <c r="AD92">
        <v>2226</v>
      </c>
      <c r="AE92">
        <v>2339</v>
      </c>
      <c r="AF92">
        <v>2409</v>
      </c>
      <c r="AG92">
        <v>2527</v>
      </c>
      <c r="AH92">
        <v>2505</v>
      </c>
      <c r="AI92">
        <v>2747</v>
      </c>
      <c r="AJ92">
        <v>2751</v>
      </c>
      <c r="AK92">
        <v>2777</v>
      </c>
      <c r="AL92">
        <v>2825</v>
      </c>
      <c r="AM92">
        <v>2898</v>
      </c>
      <c r="AN92">
        <v>2991</v>
      </c>
      <c r="AO92">
        <v>2961</v>
      </c>
      <c r="AP92">
        <v>2807</v>
      </c>
      <c r="AQ92">
        <v>2789</v>
      </c>
      <c r="AR92">
        <v>2811</v>
      </c>
      <c r="BA92">
        <f t="shared" si="1"/>
        <v>42</v>
      </c>
    </row>
    <row r="93" spans="1:53" ht="14.25" customHeight="1" x14ac:dyDescent="0.25">
      <c r="B93" s="100" t="s">
        <v>730</v>
      </c>
      <c r="C93">
        <v>983</v>
      </c>
      <c r="D93">
        <v>923</v>
      </c>
      <c r="E93">
        <v>917</v>
      </c>
      <c r="F93">
        <v>803</v>
      </c>
      <c r="G93">
        <v>809</v>
      </c>
      <c r="H93">
        <v>889</v>
      </c>
      <c r="I93">
        <v>920</v>
      </c>
      <c r="J93">
        <v>852</v>
      </c>
      <c r="K93">
        <v>927</v>
      </c>
      <c r="L93">
        <v>934</v>
      </c>
      <c r="M93">
        <v>949</v>
      </c>
      <c r="N93">
        <v>1043</v>
      </c>
      <c r="O93">
        <v>975</v>
      </c>
      <c r="P93">
        <v>1053</v>
      </c>
      <c r="Q93">
        <v>1050</v>
      </c>
      <c r="R93">
        <v>1001</v>
      </c>
      <c r="S93">
        <v>1053</v>
      </c>
      <c r="T93">
        <v>1089</v>
      </c>
      <c r="U93">
        <v>1079</v>
      </c>
      <c r="V93">
        <v>1057</v>
      </c>
      <c r="W93">
        <v>989</v>
      </c>
      <c r="X93">
        <v>904</v>
      </c>
      <c r="Y93">
        <v>886</v>
      </c>
      <c r="Z93">
        <v>841</v>
      </c>
      <c r="AA93">
        <v>837</v>
      </c>
      <c r="AB93">
        <v>777</v>
      </c>
      <c r="AC93">
        <v>784</v>
      </c>
      <c r="AD93">
        <v>780</v>
      </c>
      <c r="AE93">
        <v>653</v>
      </c>
      <c r="AF93">
        <v>736</v>
      </c>
      <c r="AG93">
        <v>789</v>
      </c>
      <c r="AH93">
        <v>750</v>
      </c>
      <c r="AI93">
        <v>796</v>
      </c>
      <c r="AJ93">
        <v>796</v>
      </c>
      <c r="AK93">
        <v>815</v>
      </c>
      <c r="AL93">
        <v>763</v>
      </c>
      <c r="AM93">
        <v>742</v>
      </c>
      <c r="AN93">
        <v>712</v>
      </c>
      <c r="AO93">
        <v>762</v>
      </c>
      <c r="AP93">
        <v>759</v>
      </c>
      <c r="AQ93">
        <v>727</v>
      </c>
      <c r="AR93">
        <v>770</v>
      </c>
      <c r="BA93">
        <f t="shared" si="1"/>
        <v>42</v>
      </c>
    </row>
    <row r="94" spans="1:53" ht="14.25" customHeight="1" x14ac:dyDescent="0.25">
      <c r="B94" s="100" t="s">
        <v>334</v>
      </c>
      <c r="C94">
        <v>2052</v>
      </c>
      <c r="D94">
        <v>1954</v>
      </c>
      <c r="E94">
        <v>1939</v>
      </c>
      <c r="F94">
        <v>1980</v>
      </c>
      <c r="G94">
        <v>1991</v>
      </c>
      <c r="H94">
        <v>2228</v>
      </c>
      <c r="I94">
        <v>2302</v>
      </c>
      <c r="J94">
        <v>2217</v>
      </c>
      <c r="K94">
        <v>2148</v>
      </c>
      <c r="L94">
        <v>2210</v>
      </c>
      <c r="M94">
        <v>2206</v>
      </c>
      <c r="N94">
        <v>2277</v>
      </c>
      <c r="O94">
        <v>2228</v>
      </c>
      <c r="P94">
        <v>2336</v>
      </c>
      <c r="Q94">
        <v>2450</v>
      </c>
      <c r="R94">
        <v>2431</v>
      </c>
      <c r="S94">
        <v>2471</v>
      </c>
      <c r="T94">
        <v>2361</v>
      </c>
      <c r="U94">
        <v>2322</v>
      </c>
      <c r="V94">
        <v>2358</v>
      </c>
      <c r="W94">
        <v>2300</v>
      </c>
      <c r="X94">
        <v>2333</v>
      </c>
      <c r="Y94">
        <v>2295</v>
      </c>
      <c r="Z94">
        <v>2216</v>
      </c>
      <c r="AA94">
        <v>2299</v>
      </c>
      <c r="AB94">
        <v>2178</v>
      </c>
      <c r="AC94">
        <v>2064</v>
      </c>
      <c r="AD94">
        <v>2074</v>
      </c>
      <c r="AE94">
        <v>2152</v>
      </c>
      <c r="AF94">
        <v>2213</v>
      </c>
      <c r="AG94">
        <v>2230</v>
      </c>
      <c r="AH94">
        <v>2208</v>
      </c>
      <c r="AI94">
        <v>2293</v>
      </c>
      <c r="AJ94">
        <v>2337</v>
      </c>
      <c r="AK94">
        <v>2419</v>
      </c>
      <c r="AL94">
        <v>2336</v>
      </c>
      <c r="AM94">
        <v>2318</v>
      </c>
      <c r="AN94">
        <v>2317</v>
      </c>
      <c r="AO94">
        <v>2493</v>
      </c>
      <c r="AP94">
        <v>2417</v>
      </c>
      <c r="AQ94">
        <v>2425</v>
      </c>
      <c r="AR94">
        <v>2457</v>
      </c>
      <c r="BA94">
        <f t="shared" si="1"/>
        <v>42</v>
      </c>
    </row>
    <row r="95" spans="1:53" ht="14.25" customHeight="1" x14ac:dyDescent="0.25">
      <c r="B95" s="100" t="s">
        <v>522</v>
      </c>
      <c r="C95">
        <v>1829</v>
      </c>
      <c r="D95">
        <v>1821</v>
      </c>
      <c r="E95">
        <v>1646</v>
      </c>
      <c r="F95">
        <v>1699</v>
      </c>
      <c r="G95">
        <v>1758</v>
      </c>
      <c r="H95">
        <v>1871</v>
      </c>
      <c r="I95">
        <v>1915</v>
      </c>
      <c r="J95">
        <v>1772</v>
      </c>
      <c r="K95">
        <v>1747</v>
      </c>
      <c r="L95">
        <v>1748</v>
      </c>
      <c r="M95">
        <v>1853</v>
      </c>
      <c r="N95">
        <v>1787</v>
      </c>
      <c r="O95">
        <v>1928</v>
      </c>
      <c r="P95">
        <v>1889</v>
      </c>
      <c r="Q95">
        <v>1982</v>
      </c>
      <c r="R95">
        <v>2012</v>
      </c>
      <c r="S95">
        <v>2041</v>
      </c>
      <c r="T95">
        <v>2028</v>
      </c>
      <c r="U95">
        <v>2047</v>
      </c>
      <c r="V95">
        <v>2061</v>
      </c>
      <c r="W95">
        <v>2089</v>
      </c>
      <c r="X95">
        <v>2077</v>
      </c>
      <c r="Y95">
        <v>2033</v>
      </c>
      <c r="Z95">
        <v>1978</v>
      </c>
      <c r="AA95">
        <v>2037</v>
      </c>
      <c r="AB95">
        <v>2038</v>
      </c>
      <c r="AC95">
        <v>1895</v>
      </c>
      <c r="AD95">
        <v>1772</v>
      </c>
      <c r="AE95">
        <v>1855</v>
      </c>
      <c r="AF95">
        <v>1869</v>
      </c>
      <c r="AG95">
        <v>1893</v>
      </c>
      <c r="AH95">
        <v>1920</v>
      </c>
      <c r="AI95">
        <v>2015</v>
      </c>
      <c r="AJ95">
        <v>2078</v>
      </c>
      <c r="AK95">
        <v>2059</v>
      </c>
      <c r="AL95">
        <v>2093</v>
      </c>
      <c r="AM95">
        <v>2250</v>
      </c>
      <c r="AN95">
        <v>2367</v>
      </c>
      <c r="AO95">
        <v>2401</v>
      </c>
      <c r="AP95">
        <v>2166</v>
      </c>
      <c r="AQ95">
        <v>2111</v>
      </c>
      <c r="AR95">
        <v>2166</v>
      </c>
      <c r="BA95">
        <f t="shared" si="1"/>
        <v>42</v>
      </c>
    </row>
    <row r="96" spans="1:53" ht="14.25" customHeight="1" x14ac:dyDescent="0.25">
      <c r="B96" s="100" t="s">
        <v>224</v>
      </c>
      <c r="C96">
        <v>1267</v>
      </c>
      <c r="D96">
        <v>1218</v>
      </c>
      <c r="E96">
        <v>1158</v>
      </c>
      <c r="F96">
        <v>1113</v>
      </c>
      <c r="G96">
        <v>1166</v>
      </c>
      <c r="H96">
        <v>1184</v>
      </c>
      <c r="I96">
        <v>1252</v>
      </c>
      <c r="J96">
        <v>1213</v>
      </c>
      <c r="K96">
        <v>1148</v>
      </c>
      <c r="L96">
        <v>1141</v>
      </c>
      <c r="M96">
        <v>1229</v>
      </c>
      <c r="N96">
        <v>1238</v>
      </c>
      <c r="O96">
        <v>1256</v>
      </c>
      <c r="P96">
        <v>1282</v>
      </c>
      <c r="Q96">
        <v>1263</v>
      </c>
      <c r="R96">
        <v>1314</v>
      </c>
      <c r="S96">
        <v>1338</v>
      </c>
      <c r="T96">
        <v>1438</v>
      </c>
      <c r="U96">
        <v>1327</v>
      </c>
      <c r="V96">
        <v>1289</v>
      </c>
      <c r="W96">
        <v>1308</v>
      </c>
      <c r="X96">
        <v>1269</v>
      </c>
      <c r="Y96">
        <v>1271</v>
      </c>
      <c r="Z96">
        <v>1232</v>
      </c>
      <c r="AA96">
        <v>1269</v>
      </c>
      <c r="AB96">
        <v>1118</v>
      </c>
      <c r="AC96">
        <v>1120</v>
      </c>
      <c r="AD96">
        <v>1047</v>
      </c>
      <c r="AE96">
        <v>1043</v>
      </c>
      <c r="AF96">
        <v>1078</v>
      </c>
      <c r="AG96">
        <v>1132</v>
      </c>
      <c r="AH96">
        <v>1118</v>
      </c>
      <c r="AI96">
        <v>1157</v>
      </c>
      <c r="AJ96">
        <v>1249</v>
      </c>
      <c r="AK96">
        <v>1200</v>
      </c>
      <c r="AL96">
        <v>1179</v>
      </c>
      <c r="AM96">
        <v>1277</v>
      </c>
      <c r="AN96">
        <v>1292</v>
      </c>
      <c r="AO96">
        <v>1237</v>
      </c>
      <c r="AP96">
        <v>1207</v>
      </c>
      <c r="AQ96">
        <v>1189</v>
      </c>
      <c r="AR96">
        <v>1231</v>
      </c>
      <c r="BA96">
        <f t="shared" si="1"/>
        <v>42</v>
      </c>
    </row>
    <row r="97" spans="1:53" ht="14.25" customHeight="1" x14ac:dyDescent="0.25">
      <c r="B97" s="100" t="s">
        <v>1181</v>
      </c>
      <c r="C97">
        <v>897</v>
      </c>
      <c r="D97">
        <v>837</v>
      </c>
      <c r="E97">
        <v>781</v>
      </c>
      <c r="F97">
        <v>760</v>
      </c>
      <c r="G97">
        <v>745</v>
      </c>
      <c r="H97">
        <v>854</v>
      </c>
      <c r="I97">
        <v>828</v>
      </c>
      <c r="J97">
        <v>844</v>
      </c>
      <c r="K97">
        <v>827</v>
      </c>
      <c r="L97">
        <v>795</v>
      </c>
      <c r="M97">
        <v>924</v>
      </c>
      <c r="N97">
        <v>936</v>
      </c>
      <c r="O97">
        <v>904</v>
      </c>
      <c r="P97">
        <v>957</v>
      </c>
      <c r="Q97">
        <v>927</v>
      </c>
      <c r="R97">
        <v>947</v>
      </c>
      <c r="S97">
        <v>926</v>
      </c>
      <c r="T97">
        <v>867</v>
      </c>
      <c r="U97">
        <v>908</v>
      </c>
      <c r="V97">
        <v>888</v>
      </c>
      <c r="W97">
        <v>918</v>
      </c>
      <c r="X97">
        <v>840</v>
      </c>
      <c r="BA97">
        <f t="shared" si="1"/>
        <v>22</v>
      </c>
    </row>
    <row r="98" spans="1:53" ht="14.25" customHeight="1" x14ac:dyDescent="0.25">
      <c r="B98" s="100" t="s">
        <v>624</v>
      </c>
      <c r="AA98">
        <v>1765</v>
      </c>
      <c r="AB98">
        <v>1669</v>
      </c>
      <c r="AC98">
        <v>1695</v>
      </c>
      <c r="AD98">
        <v>1662</v>
      </c>
      <c r="AF98">
        <v>1633</v>
      </c>
      <c r="AH98">
        <v>1702</v>
      </c>
      <c r="AI98">
        <v>1785</v>
      </c>
      <c r="AK98">
        <v>1768</v>
      </c>
      <c r="AL98">
        <v>1729</v>
      </c>
      <c r="AM98">
        <v>1834</v>
      </c>
      <c r="AN98">
        <v>1820</v>
      </c>
      <c r="AO98">
        <v>1867</v>
      </c>
      <c r="AP98">
        <v>1854</v>
      </c>
      <c r="AQ98">
        <v>1702</v>
      </c>
      <c r="AR98">
        <v>1808</v>
      </c>
      <c r="BA98">
        <f t="shared" si="1"/>
        <v>15</v>
      </c>
    </row>
    <row r="99" spans="1:53" ht="14.25" customHeight="1" x14ac:dyDescent="0.25">
      <c r="B99" s="100" t="s">
        <v>308</v>
      </c>
      <c r="V99">
        <v>1844</v>
      </c>
      <c r="W99">
        <v>1791</v>
      </c>
      <c r="X99">
        <v>1798</v>
      </c>
      <c r="Y99">
        <v>1867</v>
      </c>
      <c r="Z99">
        <v>1738</v>
      </c>
      <c r="AA99">
        <v>1831</v>
      </c>
      <c r="AB99">
        <v>1728</v>
      </c>
      <c r="AC99">
        <v>1772</v>
      </c>
      <c r="AD99">
        <v>1704</v>
      </c>
      <c r="AE99">
        <v>1805</v>
      </c>
      <c r="AF99">
        <v>1804</v>
      </c>
      <c r="AG99">
        <v>1869</v>
      </c>
      <c r="AH99">
        <v>1922</v>
      </c>
      <c r="AI99">
        <v>1938</v>
      </c>
      <c r="AJ99">
        <v>1928</v>
      </c>
      <c r="AK99">
        <v>2111</v>
      </c>
      <c r="AL99">
        <v>2162</v>
      </c>
      <c r="AM99">
        <v>2119</v>
      </c>
      <c r="AN99">
        <v>2088</v>
      </c>
      <c r="AO99">
        <v>2116</v>
      </c>
      <c r="AP99">
        <v>2074</v>
      </c>
      <c r="AQ99">
        <v>2150</v>
      </c>
      <c r="AR99">
        <v>2158</v>
      </c>
      <c r="BA99">
        <f t="shared" si="1"/>
        <v>23</v>
      </c>
    </row>
    <row r="100" spans="1:53" ht="14.25" customHeight="1" x14ac:dyDescent="0.25">
      <c r="B100" s="100" t="s">
        <v>1182</v>
      </c>
      <c r="C100">
        <v>7585</v>
      </c>
      <c r="D100">
        <v>7062</v>
      </c>
      <c r="E100">
        <v>6999</v>
      </c>
      <c r="F100">
        <v>7004</v>
      </c>
      <c r="G100">
        <v>7396</v>
      </c>
      <c r="H100">
        <v>8084</v>
      </c>
      <c r="I100">
        <v>8191</v>
      </c>
      <c r="J100">
        <v>7950</v>
      </c>
      <c r="K100">
        <v>7705</v>
      </c>
      <c r="L100">
        <v>7571</v>
      </c>
      <c r="M100">
        <v>7795</v>
      </c>
      <c r="N100">
        <v>7851</v>
      </c>
      <c r="O100">
        <v>8059</v>
      </c>
      <c r="P100">
        <v>8182</v>
      </c>
      <c r="Q100">
        <v>8385</v>
      </c>
      <c r="R100">
        <v>8323</v>
      </c>
      <c r="S100">
        <v>8263</v>
      </c>
      <c r="T100">
        <v>8119</v>
      </c>
      <c r="U100">
        <v>8126</v>
      </c>
      <c r="V100">
        <v>8174</v>
      </c>
      <c r="W100">
        <v>8007</v>
      </c>
      <c r="X100">
        <v>7813</v>
      </c>
      <c r="Y100">
        <v>7687</v>
      </c>
      <c r="Z100">
        <v>12217</v>
      </c>
      <c r="AA100">
        <v>12179</v>
      </c>
      <c r="AB100">
        <v>12069</v>
      </c>
      <c r="AC100">
        <v>12001</v>
      </c>
      <c r="AD100">
        <v>4481</v>
      </c>
      <c r="AE100">
        <v>4537</v>
      </c>
      <c r="AF100">
        <v>4602</v>
      </c>
      <c r="AG100">
        <v>4748</v>
      </c>
      <c r="AH100">
        <v>4881</v>
      </c>
      <c r="AI100">
        <v>4943</v>
      </c>
      <c r="AJ100">
        <v>5036</v>
      </c>
      <c r="AK100">
        <v>5357</v>
      </c>
      <c r="AL100">
        <v>5254</v>
      </c>
      <c r="BA100">
        <f t="shared" si="1"/>
        <v>36</v>
      </c>
    </row>
    <row r="101" spans="1:53" ht="14.25" customHeight="1" x14ac:dyDescent="0.25">
      <c r="B101" s="100" t="s">
        <v>1183</v>
      </c>
      <c r="C101">
        <v>18056</v>
      </c>
      <c r="D101">
        <v>17180</v>
      </c>
      <c r="E101">
        <v>17024</v>
      </c>
      <c r="F101">
        <v>16910</v>
      </c>
      <c r="G101">
        <v>17680</v>
      </c>
      <c r="H101">
        <v>19108</v>
      </c>
      <c r="I101">
        <v>19718</v>
      </c>
      <c r="J101">
        <v>19374</v>
      </c>
      <c r="K101">
        <v>18702</v>
      </c>
      <c r="L101">
        <v>18860</v>
      </c>
      <c r="M101">
        <v>19690</v>
      </c>
      <c r="N101">
        <v>20484</v>
      </c>
      <c r="O101">
        <v>20756</v>
      </c>
      <c r="P101">
        <v>21412</v>
      </c>
      <c r="Q101">
        <v>10891</v>
      </c>
      <c r="R101">
        <v>10821</v>
      </c>
      <c r="S101">
        <v>11028</v>
      </c>
      <c r="T101">
        <v>10801</v>
      </c>
      <c r="U101">
        <v>10980</v>
      </c>
      <c r="V101">
        <v>10614</v>
      </c>
      <c r="W101">
        <v>10892</v>
      </c>
      <c r="X101">
        <v>10677</v>
      </c>
      <c r="Y101">
        <v>10744</v>
      </c>
      <c r="Z101">
        <v>10902</v>
      </c>
      <c r="AA101">
        <v>10645</v>
      </c>
      <c r="AB101">
        <v>10746</v>
      </c>
      <c r="AC101">
        <v>10279</v>
      </c>
      <c r="AD101">
        <v>10020</v>
      </c>
      <c r="AE101">
        <v>10035</v>
      </c>
      <c r="AF101">
        <v>10477</v>
      </c>
      <c r="AG101">
        <v>10823</v>
      </c>
      <c r="AH101">
        <v>10906</v>
      </c>
      <c r="AI101">
        <v>11472</v>
      </c>
      <c r="AJ101">
        <v>11815</v>
      </c>
      <c r="AK101">
        <v>12335</v>
      </c>
      <c r="AL101">
        <v>12446</v>
      </c>
      <c r="AM101">
        <v>12697</v>
      </c>
      <c r="BA101">
        <f t="shared" si="1"/>
        <v>37</v>
      </c>
    </row>
    <row r="102" spans="1:53" ht="14.25" customHeight="1" x14ac:dyDescent="0.25">
      <c r="B102" s="100" t="s">
        <v>952</v>
      </c>
      <c r="C102">
        <v>269</v>
      </c>
      <c r="D102">
        <v>254</v>
      </c>
      <c r="E102">
        <v>252</v>
      </c>
      <c r="F102">
        <v>255</v>
      </c>
      <c r="G102">
        <v>290</v>
      </c>
      <c r="H102">
        <v>274</v>
      </c>
      <c r="I102">
        <v>297</v>
      </c>
      <c r="J102">
        <v>291</v>
      </c>
      <c r="K102">
        <v>283</v>
      </c>
      <c r="L102">
        <v>263</v>
      </c>
      <c r="M102">
        <v>279</v>
      </c>
      <c r="N102">
        <v>276</v>
      </c>
      <c r="O102">
        <v>252</v>
      </c>
      <c r="P102">
        <v>269</v>
      </c>
      <c r="Q102">
        <v>282</v>
      </c>
      <c r="R102">
        <v>284</v>
      </c>
      <c r="S102">
        <v>286</v>
      </c>
      <c r="T102">
        <v>248</v>
      </c>
      <c r="U102">
        <v>243</v>
      </c>
      <c r="V102">
        <v>244</v>
      </c>
      <c r="W102">
        <v>250</v>
      </c>
      <c r="X102">
        <v>234</v>
      </c>
      <c r="Y102">
        <v>231</v>
      </c>
      <c r="Z102">
        <v>194</v>
      </c>
      <c r="AA102">
        <v>196</v>
      </c>
      <c r="AB102">
        <v>217</v>
      </c>
      <c r="AC102">
        <v>165</v>
      </c>
      <c r="AD102">
        <v>180</v>
      </c>
      <c r="AE102">
        <v>175</v>
      </c>
      <c r="AF102">
        <v>200</v>
      </c>
      <c r="AG102">
        <v>176</v>
      </c>
      <c r="AH102">
        <v>194</v>
      </c>
      <c r="AI102">
        <v>192</v>
      </c>
      <c r="AJ102">
        <v>204</v>
      </c>
      <c r="AK102">
        <v>169</v>
      </c>
      <c r="AL102">
        <v>166</v>
      </c>
      <c r="AM102">
        <v>170</v>
      </c>
      <c r="BA102">
        <f t="shared" si="1"/>
        <v>37</v>
      </c>
    </row>
    <row r="103" spans="1:53" ht="14.25" customHeight="1" x14ac:dyDescent="0.25">
      <c r="A103" t="s">
        <v>1346</v>
      </c>
      <c r="B103" s="100" t="s">
        <v>935</v>
      </c>
      <c r="AP103">
        <v>7351</v>
      </c>
      <c r="AQ103">
        <v>7365</v>
      </c>
      <c r="AR103">
        <v>7086</v>
      </c>
      <c r="BA103">
        <f t="shared" si="1"/>
        <v>3</v>
      </c>
    </row>
    <row r="104" spans="1:53" ht="14.25" customHeight="1" x14ac:dyDescent="0.25">
      <c r="B104" s="100" t="s">
        <v>1184</v>
      </c>
      <c r="C104">
        <v>1227</v>
      </c>
      <c r="D104">
        <v>1073</v>
      </c>
      <c r="E104">
        <v>1041</v>
      </c>
      <c r="F104">
        <v>1030</v>
      </c>
      <c r="G104">
        <v>938</v>
      </c>
      <c r="H104">
        <v>1089</v>
      </c>
      <c r="I104">
        <v>923</v>
      </c>
      <c r="J104">
        <v>952</v>
      </c>
      <c r="T104">
        <v>1250</v>
      </c>
      <c r="U104">
        <v>1159</v>
      </c>
      <c r="V104">
        <v>1148</v>
      </c>
      <c r="W104">
        <v>1150</v>
      </c>
      <c r="BA104">
        <f t="shared" si="1"/>
        <v>12</v>
      </c>
    </row>
    <row r="105" spans="1:53" ht="14.25" customHeight="1" x14ac:dyDescent="0.25">
      <c r="B105" s="100" t="s">
        <v>446</v>
      </c>
      <c r="C105">
        <v>2850</v>
      </c>
      <c r="D105">
        <v>2689</v>
      </c>
      <c r="E105">
        <v>2665</v>
      </c>
      <c r="F105">
        <v>2422</v>
      </c>
      <c r="G105">
        <v>2611</v>
      </c>
      <c r="H105">
        <v>2611</v>
      </c>
      <c r="I105">
        <v>2758</v>
      </c>
      <c r="J105">
        <v>2600</v>
      </c>
      <c r="K105">
        <v>2619</v>
      </c>
      <c r="L105">
        <v>2645</v>
      </c>
      <c r="M105">
        <v>2777</v>
      </c>
      <c r="N105">
        <v>2860</v>
      </c>
      <c r="O105">
        <v>2900</v>
      </c>
      <c r="P105">
        <v>3073</v>
      </c>
      <c r="Q105">
        <v>3201</v>
      </c>
      <c r="R105">
        <v>3138</v>
      </c>
      <c r="S105">
        <v>3272</v>
      </c>
      <c r="T105">
        <v>3103</v>
      </c>
      <c r="U105">
        <v>3024</v>
      </c>
      <c r="V105">
        <v>2964</v>
      </c>
      <c r="W105">
        <v>2853</v>
      </c>
      <c r="X105">
        <v>2833</v>
      </c>
      <c r="Y105">
        <v>2821</v>
      </c>
      <c r="Z105">
        <v>2731</v>
      </c>
      <c r="AA105">
        <v>2770</v>
      </c>
      <c r="AB105">
        <v>2759</v>
      </c>
      <c r="AC105">
        <v>2677</v>
      </c>
      <c r="AD105">
        <v>2626</v>
      </c>
      <c r="AE105">
        <v>2517</v>
      </c>
      <c r="AF105">
        <v>2640</v>
      </c>
      <c r="AG105">
        <v>2699</v>
      </c>
      <c r="AH105">
        <v>2686</v>
      </c>
      <c r="AI105">
        <v>2788</v>
      </c>
      <c r="AJ105">
        <v>2947</v>
      </c>
      <c r="AK105">
        <v>2975</v>
      </c>
      <c r="AL105">
        <v>3029</v>
      </c>
      <c r="AM105">
        <v>2993</v>
      </c>
      <c r="AN105">
        <v>3172</v>
      </c>
      <c r="AO105">
        <v>3076</v>
      </c>
      <c r="AP105">
        <v>2959</v>
      </c>
      <c r="AQ105">
        <v>3037</v>
      </c>
      <c r="AR105">
        <v>3162</v>
      </c>
      <c r="BA105">
        <f t="shared" si="1"/>
        <v>42</v>
      </c>
    </row>
    <row r="106" spans="1:53" ht="14.25" customHeight="1" x14ac:dyDescent="0.25">
      <c r="B106" s="100" t="s">
        <v>278</v>
      </c>
      <c r="C106">
        <v>14622</v>
      </c>
      <c r="D106">
        <v>13554</v>
      </c>
      <c r="E106">
        <v>13336</v>
      </c>
      <c r="F106">
        <v>13128</v>
      </c>
      <c r="G106">
        <v>13750</v>
      </c>
      <c r="H106">
        <v>14592</v>
      </c>
      <c r="I106">
        <v>15380</v>
      </c>
      <c r="J106">
        <v>14956</v>
      </c>
      <c r="K106">
        <v>15208</v>
      </c>
      <c r="L106">
        <v>15339</v>
      </c>
      <c r="M106">
        <v>15640</v>
      </c>
      <c r="N106">
        <v>15916</v>
      </c>
      <c r="O106">
        <v>15928</v>
      </c>
      <c r="P106">
        <v>16176</v>
      </c>
      <c r="Q106">
        <v>16116</v>
      </c>
      <c r="R106">
        <v>16111</v>
      </c>
      <c r="S106">
        <v>16626</v>
      </c>
      <c r="T106">
        <v>16872</v>
      </c>
      <c r="U106">
        <v>15974</v>
      </c>
      <c r="V106">
        <v>15781</v>
      </c>
      <c r="W106">
        <v>15509</v>
      </c>
      <c r="X106">
        <v>15150</v>
      </c>
      <c r="Y106">
        <v>15302</v>
      </c>
      <c r="Z106">
        <v>15167</v>
      </c>
      <c r="AA106">
        <v>14762</v>
      </c>
      <c r="AB106">
        <v>14491</v>
      </c>
      <c r="AC106">
        <v>14308</v>
      </c>
      <c r="AD106">
        <v>14426</v>
      </c>
      <c r="AE106">
        <v>14597</v>
      </c>
      <c r="AF106">
        <v>15324</v>
      </c>
      <c r="AG106">
        <v>15720</v>
      </c>
      <c r="AH106">
        <v>15893</v>
      </c>
      <c r="AI106">
        <v>16287</v>
      </c>
      <c r="AJ106">
        <v>16975</v>
      </c>
      <c r="AK106">
        <v>17311</v>
      </c>
      <c r="AL106">
        <v>17329</v>
      </c>
      <c r="AM106">
        <v>17240</v>
      </c>
      <c r="AN106">
        <v>17423</v>
      </c>
      <c r="AO106">
        <v>17766</v>
      </c>
      <c r="AP106">
        <v>17421</v>
      </c>
      <c r="AQ106">
        <v>16925</v>
      </c>
      <c r="AR106">
        <v>16828</v>
      </c>
      <c r="BA106">
        <f t="shared" si="1"/>
        <v>42</v>
      </c>
    </row>
    <row r="107" spans="1:53" ht="14.25" customHeight="1" x14ac:dyDescent="0.25">
      <c r="B107" s="100" t="s">
        <v>190</v>
      </c>
      <c r="C107">
        <v>1108</v>
      </c>
      <c r="D107">
        <v>1070</v>
      </c>
      <c r="E107">
        <v>981</v>
      </c>
      <c r="F107">
        <v>912</v>
      </c>
      <c r="G107">
        <v>939</v>
      </c>
      <c r="H107">
        <v>956</v>
      </c>
      <c r="I107">
        <v>999</v>
      </c>
      <c r="J107">
        <v>926</v>
      </c>
      <c r="K107">
        <v>889</v>
      </c>
      <c r="L107">
        <v>876</v>
      </c>
      <c r="M107">
        <v>896</v>
      </c>
      <c r="N107">
        <v>967</v>
      </c>
      <c r="O107">
        <v>977</v>
      </c>
      <c r="P107">
        <v>1092</v>
      </c>
      <c r="Q107">
        <v>1056</v>
      </c>
      <c r="R107">
        <v>1016</v>
      </c>
      <c r="S107">
        <v>1097</v>
      </c>
      <c r="T107">
        <v>1030</v>
      </c>
      <c r="U107">
        <v>1100</v>
      </c>
      <c r="V107">
        <v>1118</v>
      </c>
      <c r="W107">
        <v>1025</v>
      </c>
      <c r="X107">
        <v>1072</v>
      </c>
      <c r="Y107">
        <v>1047</v>
      </c>
      <c r="Z107">
        <v>1070</v>
      </c>
      <c r="AA107">
        <v>1059</v>
      </c>
      <c r="AB107">
        <v>1030</v>
      </c>
      <c r="AC107">
        <v>956</v>
      </c>
      <c r="AD107">
        <v>946</v>
      </c>
      <c r="AE107">
        <v>945</v>
      </c>
      <c r="AF107">
        <v>1003</v>
      </c>
      <c r="AG107">
        <v>1007</v>
      </c>
      <c r="AH107">
        <v>1021</v>
      </c>
      <c r="AI107">
        <v>1023</v>
      </c>
      <c r="AJ107">
        <v>1078</v>
      </c>
      <c r="AK107">
        <v>1038</v>
      </c>
      <c r="AL107">
        <v>1009</v>
      </c>
      <c r="AM107">
        <v>1014</v>
      </c>
      <c r="AN107">
        <v>1038</v>
      </c>
      <c r="AO107">
        <v>1078</v>
      </c>
      <c r="AP107">
        <v>1000</v>
      </c>
      <c r="AQ107">
        <v>1062</v>
      </c>
      <c r="AR107">
        <v>1057</v>
      </c>
      <c r="BA107">
        <f t="shared" si="1"/>
        <v>42</v>
      </c>
    </row>
    <row r="108" spans="1:53" ht="14.25" customHeight="1" x14ac:dyDescent="0.25">
      <c r="B108" s="100" t="s">
        <v>44</v>
      </c>
      <c r="C108">
        <v>2260</v>
      </c>
      <c r="D108">
        <v>2131</v>
      </c>
      <c r="E108">
        <v>2117</v>
      </c>
      <c r="F108">
        <v>2068</v>
      </c>
      <c r="G108">
        <v>2153</v>
      </c>
      <c r="H108">
        <v>2276</v>
      </c>
      <c r="I108">
        <v>2417</v>
      </c>
      <c r="J108">
        <v>2317</v>
      </c>
      <c r="K108">
        <v>2361</v>
      </c>
      <c r="L108">
        <v>2258</v>
      </c>
      <c r="M108">
        <v>2318</v>
      </c>
      <c r="N108">
        <v>2341</v>
      </c>
      <c r="O108">
        <v>2303</v>
      </c>
      <c r="P108">
        <v>2374</v>
      </c>
      <c r="Q108">
        <v>2337</v>
      </c>
      <c r="R108">
        <v>2266</v>
      </c>
      <c r="S108">
        <v>2398</v>
      </c>
      <c r="T108">
        <v>2372</v>
      </c>
      <c r="U108">
        <v>2329</v>
      </c>
      <c r="V108">
        <v>2404</v>
      </c>
      <c r="W108">
        <v>2286</v>
      </c>
      <c r="X108">
        <v>2362</v>
      </c>
      <c r="Y108">
        <v>2263</v>
      </c>
      <c r="Z108">
        <v>2192</v>
      </c>
      <c r="AA108">
        <v>2204</v>
      </c>
      <c r="AB108">
        <v>2121</v>
      </c>
      <c r="AC108">
        <v>2094</v>
      </c>
      <c r="AD108">
        <v>2083</v>
      </c>
      <c r="AE108">
        <v>2110</v>
      </c>
      <c r="AF108">
        <v>2143</v>
      </c>
      <c r="AG108">
        <v>2184</v>
      </c>
      <c r="AH108">
        <v>2284</v>
      </c>
      <c r="AI108">
        <v>2315</v>
      </c>
      <c r="AJ108">
        <v>2338</v>
      </c>
      <c r="AK108">
        <v>2377</v>
      </c>
      <c r="AL108">
        <v>2312</v>
      </c>
      <c r="AM108">
        <v>2296</v>
      </c>
      <c r="AN108">
        <v>2344</v>
      </c>
      <c r="AO108">
        <v>2300</v>
      </c>
      <c r="AP108">
        <v>2254</v>
      </c>
      <c r="AQ108">
        <v>2212</v>
      </c>
      <c r="AR108">
        <v>2115</v>
      </c>
      <c r="BA108">
        <f t="shared" si="1"/>
        <v>42</v>
      </c>
    </row>
    <row r="109" spans="1:53" ht="14.25" customHeight="1" x14ac:dyDescent="0.25">
      <c r="B109" s="100" t="s">
        <v>46</v>
      </c>
      <c r="C109">
        <v>1428</v>
      </c>
      <c r="D109">
        <v>1219</v>
      </c>
      <c r="E109">
        <v>1252</v>
      </c>
      <c r="F109">
        <v>1157</v>
      </c>
      <c r="G109">
        <v>1249</v>
      </c>
      <c r="H109">
        <v>1461</v>
      </c>
      <c r="I109">
        <v>1448</v>
      </c>
      <c r="J109">
        <v>1441</v>
      </c>
      <c r="K109">
        <v>1463</v>
      </c>
      <c r="L109">
        <v>1541</v>
      </c>
      <c r="M109">
        <v>1512</v>
      </c>
      <c r="N109">
        <v>1615</v>
      </c>
      <c r="O109">
        <v>1819</v>
      </c>
      <c r="P109">
        <v>1902</v>
      </c>
      <c r="Q109">
        <v>1947</v>
      </c>
      <c r="R109">
        <v>1804</v>
      </c>
      <c r="S109">
        <v>1955</v>
      </c>
      <c r="T109">
        <v>1951</v>
      </c>
      <c r="U109">
        <v>1803</v>
      </c>
      <c r="V109">
        <v>1796</v>
      </c>
      <c r="W109">
        <v>1826</v>
      </c>
      <c r="X109">
        <v>1683</v>
      </c>
      <c r="Y109">
        <v>1770</v>
      </c>
      <c r="Z109">
        <v>1722</v>
      </c>
      <c r="AA109">
        <v>1625</v>
      </c>
      <c r="AB109">
        <v>1528</v>
      </c>
      <c r="AC109">
        <v>1523</v>
      </c>
      <c r="AD109">
        <v>1397</v>
      </c>
      <c r="AE109">
        <v>1403</v>
      </c>
      <c r="AF109">
        <v>1549</v>
      </c>
      <c r="AG109">
        <v>1686</v>
      </c>
      <c r="AH109">
        <v>1649</v>
      </c>
      <c r="AI109">
        <v>1655</v>
      </c>
      <c r="AJ109">
        <v>1694</v>
      </c>
      <c r="AK109">
        <v>1745</v>
      </c>
      <c r="AL109">
        <v>1727</v>
      </c>
      <c r="AM109">
        <v>1777</v>
      </c>
      <c r="AN109">
        <v>1735</v>
      </c>
      <c r="AO109">
        <v>1770</v>
      </c>
      <c r="AP109">
        <v>1717</v>
      </c>
      <c r="AQ109">
        <v>1819</v>
      </c>
      <c r="AR109">
        <v>1665</v>
      </c>
      <c r="BA109">
        <f t="shared" si="1"/>
        <v>42</v>
      </c>
    </row>
    <row r="110" spans="1:53" ht="14.25" customHeight="1" x14ac:dyDescent="0.25">
      <c r="A110" t="s">
        <v>1346</v>
      </c>
      <c r="B110" s="100" t="s">
        <v>718</v>
      </c>
      <c r="C110">
        <v>1077</v>
      </c>
      <c r="D110">
        <v>1014</v>
      </c>
      <c r="E110">
        <v>1002</v>
      </c>
      <c r="F110">
        <v>877</v>
      </c>
      <c r="G110">
        <v>950</v>
      </c>
      <c r="H110">
        <v>1007</v>
      </c>
      <c r="I110">
        <v>993</v>
      </c>
      <c r="J110">
        <v>942</v>
      </c>
      <c r="K110">
        <v>968</v>
      </c>
      <c r="L110">
        <v>924</v>
      </c>
      <c r="M110">
        <v>985</v>
      </c>
      <c r="N110">
        <v>1047</v>
      </c>
      <c r="O110">
        <v>1013</v>
      </c>
      <c r="P110">
        <v>1025</v>
      </c>
      <c r="Q110">
        <v>1060</v>
      </c>
      <c r="R110">
        <v>1046</v>
      </c>
      <c r="S110">
        <v>1107</v>
      </c>
      <c r="T110">
        <v>1121</v>
      </c>
      <c r="U110">
        <v>1062</v>
      </c>
      <c r="V110">
        <v>1044</v>
      </c>
      <c r="W110">
        <v>991</v>
      </c>
      <c r="X110">
        <v>908</v>
      </c>
      <c r="Y110">
        <v>872</v>
      </c>
      <c r="Z110">
        <v>854</v>
      </c>
      <c r="AA110">
        <v>823</v>
      </c>
      <c r="AB110">
        <v>814</v>
      </c>
      <c r="AC110">
        <v>717</v>
      </c>
      <c r="AD110">
        <v>720</v>
      </c>
      <c r="AE110">
        <v>667</v>
      </c>
      <c r="AF110">
        <v>692</v>
      </c>
      <c r="AG110">
        <v>744</v>
      </c>
      <c r="AH110">
        <v>734</v>
      </c>
      <c r="AI110">
        <v>770</v>
      </c>
      <c r="AJ110">
        <v>769</v>
      </c>
      <c r="AK110">
        <v>867</v>
      </c>
      <c r="AL110">
        <v>791</v>
      </c>
      <c r="AM110">
        <v>804</v>
      </c>
      <c r="AN110">
        <v>789</v>
      </c>
      <c r="AO110">
        <v>781</v>
      </c>
      <c r="AP110">
        <v>807</v>
      </c>
      <c r="AQ110">
        <v>771</v>
      </c>
      <c r="AR110">
        <v>757</v>
      </c>
      <c r="BA110">
        <f t="shared" si="1"/>
        <v>42</v>
      </c>
    </row>
    <row r="111" spans="1:53" ht="14.25" customHeight="1" x14ac:dyDescent="0.25">
      <c r="B111" s="100" t="s">
        <v>953</v>
      </c>
      <c r="C111">
        <v>1166</v>
      </c>
      <c r="D111">
        <v>1155</v>
      </c>
      <c r="E111">
        <v>1112</v>
      </c>
      <c r="F111">
        <v>1080</v>
      </c>
      <c r="G111">
        <v>1188</v>
      </c>
      <c r="H111">
        <v>1333</v>
      </c>
      <c r="I111">
        <v>1311</v>
      </c>
      <c r="J111">
        <v>1188</v>
      </c>
      <c r="K111">
        <v>1178</v>
      </c>
      <c r="L111">
        <v>1143</v>
      </c>
      <c r="M111">
        <v>1114</v>
      </c>
      <c r="N111">
        <v>1095</v>
      </c>
      <c r="O111">
        <v>1099</v>
      </c>
      <c r="P111">
        <v>1093</v>
      </c>
      <c r="Q111">
        <v>1082</v>
      </c>
      <c r="R111">
        <v>1001</v>
      </c>
      <c r="S111">
        <v>1022</v>
      </c>
      <c r="T111">
        <v>1151</v>
      </c>
      <c r="U111">
        <v>1070</v>
      </c>
      <c r="V111">
        <v>1091</v>
      </c>
      <c r="W111">
        <v>1016</v>
      </c>
      <c r="X111">
        <v>1022</v>
      </c>
      <c r="Y111">
        <v>955</v>
      </c>
      <c r="Z111">
        <v>928</v>
      </c>
      <c r="AA111">
        <v>921</v>
      </c>
      <c r="AB111">
        <v>921</v>
      </c>
      <c r="AC111">
        <v>866</v>
      </c>
      <c r="AD111">
        <v>883</v>
      </c>
      <c r="AE111">
        <v>807</v>
      </c>
      <c r="AF111">
        <v>868</v>
      </c>
      <c r="AG111">
        <v>865</v>
      </c>
      <c r="AH111">
        <v>975</v>
      </c>
      <c r="AI111">
        <v>933</v>
      </c>
      <c r="AJ111">
        <v>893</v>
      </c>
      <c r="AK111">
        <v>916</v>
      </c>
      <c r="AL111">
        <v>911</v>
      </c>
      <c r="AM111">
        <v>889</v>
      </c>
      <c r="BA111">
        <f t="shared" si="1"/>
        <v>37</v>
      </c>
    </row>
    <row r="112" spans="1:53" ht="14.25" customHeight="1" x14ac:dyDescent="0.25">
      <c r="B112" s="100" t="s">
        <v>174</v>
      </c>
      <c r="C112">
        <v>868</v>
      </c>
      <c r="D112">
        <v>800</v>
      </c>
      <c r="E112">
        <v>835</v>
      </c>
      <c r="F112">
        <v>777</v>
      </c>
      <c r="G112">
        <v>769</v>
      </c>
      <c r="H112">
        <v>871</v>
      </c>
      <c r="I112">
        <v>879</v>
      </c>
      <c r="J112">
        <v>891</v>
      </c>
      <c r="K112">
        <v>923</v>
      </c>
      <c r="L112">
        <v>844</v>
      </c>
      <c r="M112">
        <v>916</v>
      </c>
      <c r="N112">
        <v>915</v>
      </c>
      <c r="O112">
        <v>875</v>
      </c>
      <c r="P112">
        <v>882</v>
      </c>
      <c r="Q112">
        <v>861</v>
      </c>
      <c r="R112">
        <v>859</v>
      </c>
      <c r="S112">
        <v>927</v>
      </c>
      <c r="T112">
        <v>912</v>
      </c>
      <c r="U112">
        <v>971</v>
      </c>
      <c r="V112">
        <v>860</v>
      </c>
      <c r="W112">
        <v>951</v>
      </c>
      <c r="X112">
        <v>864</v>
      </c>
      <c r="Y112">
        <v>852</v>
      </c>
      <c r="Z112">
        <v>839</v>
      </c>
      <c r="AA112">
        <v>832</v>
      </c>
      <c r="AB112">
        <v>782</v>
      </c>
      <c r="AC112">
        <v>784</v>
      </c>
      <c r="AD112">
        <v>743</v>
      </c>
      <c r="AE112">
        <v>732</v>
      </c>
      <c r="AF112">
        <v>783</v>
      </c>
      <c r="AG112">
        <v>820</v>
      </c>
      <c r="AH112">
        <v>890</v>
      </c>
      <c r="AI112">
        <v>903</v>
      </c>
      <c r="AJ112">
        <v>845</v>
      </c>
      <c r="AK112">
        <v>899</v>
      </c>
      <c r="AL112">
        <v>815</v>
      </c>
      <c r="AM112">
        <v>885</v>
      </c>
      <c r="AN112">
        <v>905</v>
      </c>
      <c r="AO112">
        <v>940</v>
      </c>
      <c r="AP112">
        <v>887</v>
      </c>
      <c r="AQ112">
        <v>822</v>
      </c>
      <c r="AR112">
        <v>903</v>
      </c>
      <c r="BA112">
        <f t="shared" si="1"/>
        <v>42</v>
      </c>
    </row>
    <row r="113" spans="2:53" ht="14.25" customHeight="1" x14ac:dyDescent="0.25">
      <c r="B113" s="100" t="s">
        <v>62</v>
      </c>
      <c r="C113">
        <v>3640</v>
      </c>
      <c r="D113">
        <v>3565</v>
      </c>
      <c r="E113">
        <v>3457</v>
      </c>
      <c r="F113">
        <v>3291</v>
      </c>
      <c r="G113">
        <v>3472</v>
      </c>
      <c r="H113">
        <v>3651</v>
      </c>
      <c r="I113">
        <v>3764</v>
      </c>
      <c r="J113">
        <v>3744</v>
      </c>
      <c r="K113">
        <v>3671</v>
      </c>
      <c r="L113">
        <v>3774</v>
      </c>
      <c r="M113">
        <v>3786</v>
      </c>
      <c r="N113">
        <v>3833</v>
      </c>
      <c r="O113">
        <v>3699</v>
      </c>
      <c r="P113">
        <v>3756</v>
      </c>
      <c r="Q113">
        <v>3860</v>
      </c>
      <c r="R113">
        <v>3794</v>
      </c>
      <c r="S113">
        <v>3990</v>
      </c>
      <c r="T113">
        <v>3823</v>
      </c>
      <c r="U113">
        <v>3722</v>
      </c>
      <c r="V113">
        <v>3560</v>
      </c>
      <c r="W113">
        <v>3463</v>
      </c>
      <c r="X113">
        <v>3360</v>
      </c>
      <c r="Y113">
        <v>3490</v>
      </c>
      <c r="Z113">
        <v>3382</v>
      </c>
      <c r="AA113">
        <v>3363</v>
      </c>
      <c r="AB113">
        <v>3313</v>
      </c>
      <c r="AC113">
        <v>3166</v>
      </c>
      <c r="AD113">
        <v>3253</v>
      </c>
      <c r="AE113">
        <v>3170</v>
      </c>
      <c r="AF113">
        <v>3329</v>
      </c>
      <c r="AG113">
        <v>3402</v>
      </c>
      <c r="AH113">
        <v>3576</v>
      </c>
      <c r="AI113">
        <v>3645</v>
      </c>
      <c r="AJ113">
        <v>3737</v>
      </c>
      <c r="AK113">
        <v>3873</v>
      </c>
      <c r="AL113">
        <v>3916</v>
      </c>
      <c r="AM113">
        <v>3860</v>
      </c>
      <c r="AN113">
        <v>3858</v>
      </c>
      <c r="AO113">
        <v>3975</v>
      </c>
      <c r="AP113">
        <v>3812</v>
      </c>
      <c r="AQ113">
        <v>3758</v>
      </c>
      <c r="AR113">
        <v>3788</v>
      </c>
      <c r="BA113">
        <f t="shared" si="1"/>
        <v>42</v>
      </c>
    </row>
    <row r="114" spans="2:53" ht="14.25" customHeight="1" x14ac:dyDescent="0.25">
      <c r="B114" s="100" t="s">
        <v>1185</v>
      </c>
      <c r="C114">
        <v>771</v>
      </c>
      <c r="D114">
        <v>714</v>
      </c>
      <c r="E114">
        <v>674</v>
      </c>
      <c r="F114">
        <v>667</v>
      </c>
      <c r="G114">
        <v>697</v>
      </c>
      <c r="H114">
        <v>688</v>
      </c>
      <c r="I114">
        <v>731</v>
      </c>
      <c r="J114">
        <v>780</v>
      </c>
      <c r="K114">
        <v>678</v>
      </c>
      <c r="L114">
        <v>698</v>
      </c>
      <c r="M114">
        <v>741</v>
      </c>
      <c r="N114">
        <v>698</v>
      </c>
      <c r="O114">
        <v>755</v>
      </c>
      <c r="P114">
        <v>797</v>
      </c>
      <c r="Q114">
        <v>754</v>
      </c>
      <c r="R114">
        <v>799</v>
      </c>
      <c r="S114">
        <v>774</v>
      </c>
      <c r="T114">
        <v>815</v>
      </c>
      <c r="U114">
        <v>832</v>
      </c>
      <c r="V114">
        <v>776</v>
      </c>
      <c r="W114">
        <v>773</v>
      </c>
      <c r="X114">
        <v>767</v>
      </c>
      <c r="BA114">
        <f t="shared" si="1"/>
        <v>22</v>
      </c>
    </row>
    <row r="115" spans="2:53" ht="14.25" customHeight="1" x14ac:dyDescent="0.25">
      <c r="B115" s="100" t="s">
        <v>206</v>
      </c>
      <c r="C115">
        <v>621</v>
      </c>
      <c r="D115">
        <v>623</v>
      </c>
      <c r="E115">
        <v>557</v>
      </c>
      <c r="F115">
        <v>574</v>
      </c>
      <c r="G115">
        <v>599</v>
      </c>
      <c r="H115">
        <v>575</v>
      </c>
      <c r="I115">
        <v>616</v>
      </c>
      <c r="J115">
        <v>606</v>
      </c>
      <c r="K115">
        <v>567</v>
      </c>
      <c r="L115">
        <v>533</v>
      </c>
      <c r="M115">
        <v>620</v>
      </c>
      <c r="N115">
        <v>613</v>
      </c>
      <c r="O115">
        <v>600</v>
      </c>
      <c r="P115">
        <v>632</v>
      </c>
      <c r="Q115">
        <v>635</v>
      </c>
      <c r="R115">
        <v>634</v>
      </c>
      <c r="S115">
        <v>640</v>
      </c>
      <c r="T115">
        <v>643</v>
      </c>
      <c r="U115">
        <v>651</v>
      </c>
      <c r="V115">
        <v>620</v>
      </c>
      <c r="W115">
        <v>614</v>
      </c>
      <c r="X115">
        <v>584</v>
      </c>
      <c r="Y115">
        <v>563</v>
      </c>
      <c r="Z115">
        <v>575</v>
      </c>
      <c r="AA115">
        <v>606</v>
      </c>
      <c r="AB115">
        <v>540</v>
      </c>
      <c r="AC115">
        <v>579</v>
      </c>
      <c r="AD115">
        <v>539</v>
      </c>
      <c r="AE115">
        <v>568</v>
      </c>
      <c r="AF115">
        <v>546</v>
      </c>
      <c r="AG115">
        <v>645</v>
      </c>
      <c r="AH115">
        <v>683</v>
      </c>
      <c r="AI115">
        <v>711</v>
      </c>
      <c r="AJ115">
        <v>753</v>
      </c>
      <c r="AK115">
        <v>833</v>
      </c>
      <c r="AL115">
        <v>859</v>
      </c>
      <c r="AM115">
        <v>831</v>
      </c>
      <c r="AN115">
        <v>872</v>
      </c>
      <c r="AO115">
        <v>913</v>
      </c>
      <c r="AP115">
        <v>851</v>
      </c>
      <c r="AQ115">
        <v>857</v>
      </c>
      <c r="AR115">
        <v>816</v>
      </c>
      <c r="BA115">
        <f t="shared" si="1"/>
        <v>42</v>
      </c>
    </row>
    <row r="116" spans="2:53" ht="14.25" customHeight="1" x14ac:dyDescent="0.25">
      <c r="B116" s="100" t="s">
        <v>835</v>
      </c>
      <c r="C116">
        <v>1238</v>
      </c>
      <c r="D116">
        <v>1104</v>
      </c>
      <c r="E116">
        <v>1021</v>
      </c>
      <c r="F116">
        <v>1075</v>
      </c>
      <c r="G116">
        <v>1142</v>
      </c>
      <c r="H116">
        <v>1295</v>
      </c>
      <c r="I116">
        <v>1324</v>
      </c>
      <c r="J116">
        <v>1193</v>
      </c>
      <c r="K116">
        <v>1277</v>
      </c>
      <c r="L116">
        <v>1243</v>
      </c>
      <c r="M116">
        <v>1386</v>
      </c>
      <c r="N116">
        <v>1512</v>
      </c>
      <c r="O116">
        <v>1517</v>
      </c>
      <c r="P116">
        <v>1557</v>
      </c>
      <c r="Q116">
        <v>1657</v>
      </c>
      <c r="R116">
        <v>1678</v>
      </c>
      <c r="S116">
        <v>1803</v>
      </c>
      <c r="T116">
        <v>1761</v>
      </c>
      <c r="U116">
        <v>1637</v>
      </c>
      <c r="V116">
        <v>1698</v>
      </c>
      <c r="W116">
        <v>1680</v>
      </c>
      <c r="X116">
        <v>1637</v>
      </c>
      <c r="Y116">
        <v>1643</v>
      </c>
      <c r="Z116">
        <v>1738</v>
      </c>
      <c r="AA116">
        <v>1695</v>
      </c>
      <c r="AB116">
        <v>1609</v>
      </c>
      <c r="AC116">
        <v>1572</v>
      </c>
      <c r="AD116">
        <v>1540</v>
      </c>
      <c r="AE116">
        <v>1517</v>
      </c>
      <c r="AF116">
        <v>1628</v>
      </c>
      <c r="AG116">
        <v>1628</v>
      </c>
      <c r="AH116">
        <v>1619</v>
      </c>
      <c r="AI116">
        <v>1863</v>
      </c>
      <c r="AJ116">
        <v>1975</v>
      </c>
      <c r="AK116">
        <v>2095</v>
      </c>
      <c r="AL116">
        <v>2223</v>
      </c>
      <c r="AM116">
        <v>2224</v>
      </c>
      <c r="AN116">
        <v>2337</v>
      </c>
      <c r="AO116">
        <v>2348</v>
      </c>
      <c r="AP116">
        <v>2366</v>
      </c>
      <c r="AQ116">
        <v>2224</v>
      </c>
      <c r="AR116">
        <v>2264</v>
      </c>
      <c r="BA116">
        <f t="shared" si="1"/>
        <v>42</v>
      </c>
    </row>
    <row r="117" spans="2:53" ht="14.25" customHeight="1" x14ac:dyDescent="0.25">
      <c r="B117" s="100" t="s">
        <v>482</v>
      </c>
      <c r="C117">
        <v>1002</v>
      </c>
      <c r="D117">
        <v>931</v>
      </c>
      <c r="E117">
        <v>980</v>
      </c>
      <c r="F117">
        <v>1082</v>
      </c>
      <c r="G117">
        <v>1163</v>
      </c>
      <c r="H117">
        <v>1222</v>
      </c>
      <c r="I117">
        <v>1303</v>
      </c>
      <c r="J117">
        <v>1344</v>
      </c>
      <c r="K117">
        <v>1281</v>
      </c>
      <c r="L117">
        <v>1350</v>
      </c>
      <c r="M117">
        <v>1282</v>
      </c>
      <c r="N117">
        <v>1320</v>
      </c>
      <c r="O117">
        <v>1312</v>
      </c>
      <c r="P117">
        <v>1413</v>
      </c>
      <c r="Q117">
        <v>1515</v>
      </c>
      <c r="R117">
        <v>1483</v>
      </c>
      <c r="S117">
        <v>1523</v>
      </c>
      <c r="T117">
        <v>1505</v>
      </c>
      <c r="U117">
        <v>1469</v>
      </c>
      <c r="V117">
        <v>1508</v>
      </c>
      <c r="W117">
        <v>1540</v>
      </c>
      <c r="X117">
        <v>1553</v>
      </c>
      <c r="Y117">
        <v>1582</v>
      </c>
      <c r="Z117">
        <v>1563</v>
      </c>
      <c r="AA117">
        <v>1612</v>
      </c>
      <c r="AB117">
        <v>1527</v>
      </c>
      <c r="AC117">
        <v>1455</v>
      </c>
      <c r="AD117">
        <v>1363</v>
      </c>
      <c r="AE117">
        <v>1323</v>
      </c>
      <c r="AF117">
        <v>1425</v>
      </c>
      <c r="AG117">
        <v>1461</v>
      </c>
      <c r="AH117">
        <v>1431</v>
      </c>
      <c r="AI117">
        <v>1484</v>
      </c>
      <c r="AJ117">
        <v>1497</v>
      </c>
      <c r="AK117">
        <v>1573</v>
      </c>
      <c r="AL117">
        <v>1503</v>
      </c>
      <c r="AM117">
        <v>1581</v>
      </c>
      <c r="AN117">
        <v>1582</v>
      </c>
      <c r="AO117">
        <v>1554</v>
      </c>
      <c r="AP117">
        <v>1468</v>
      </c>
      <c r="AQ117">
        <v>1510</v>
      </c>
      <c r="AR117">
        <v>1488</v>
      </c>
      <c r="BA117">
        <f t="shared" si="1"/>
        <v>42</v>
      </c>
    </row>
    <row r="118" spans="2:53" ht="14.25" customHeight="1" x14ac:dyDescent="0.25">
      <c r="B118" s="100" t="s">
        <v>146</v>
      </c>
      <c r="C118">
        <v>6581</v>
      </c>
      <c r="D118">
        <v>6300</v>
      </c>
      <c r="E118">
        <v>6396</v>
      </c>
      <c r="F118">
        <v>6341</v>
      </c>
      <c r="G118">
        <v>6800</v>
      </c>
      <c r="H118">
        <v>7282</v>
      </c>
      <c r="I118">
        <v>7707</v>
      </c>
      <c r="J118">
        <v>7378</v>
      </c>
      <c r="K118">
        <v>7279</v>
      </c>
      <c r="L118">
        <v>7299</v>
      </c>
      <c r="M118">
        <v>7438</v>
      </c>
      <c r="N118">
        <v>7581</v>
      </c>
      <c r="O118">
        <v>7357</v>
      </c>
      <c r="P118">
        <v>7459</v>
      </c>
      <c r="Q118">
        <v>7513</v>
      </c>
      <c r="R118">
        <v>7466</v>
      </c>
      <c r="S118">
        <v>7638</v>
      </c>
      <c r="T118">
        <v>7742</v>
      </c>
      <c r="U118">
        <v>7514</v>
      </c>
      <c r="V118">
        <v>7486</v>
      </c>
      <c r="W118">
        <v>7436</v>
      </c>
      <c r="X118">
        <v>7189</v>
      </c>
      <c r="Y118">
        <v>7131</v>
      </c>
      <c r="Z118">
        <v>6899</v>
      </c>
      <c r="AA118">
        <v>7098</v>
      </c>
      <c r="AB118">
        <v>7157</v>
      </c>
      <c r="AC118">
        <v>7051</v>
      </c>
      <c r="AD118">
        <v>7205</v>
      </c>
      <c r="AE118">
        <v>7302</v>
      </c>
      <c r="AF118">
        <v>7495</v>
      </c>
      <c r="AG118">
        <v>7686</v>
      </c>
      <c r="AH118">
        <v>8014</v>
      </c>
      <c r="AI118">
        <v>8153</v>
      </c>
      <c r="AJ118">
        <v>8288</v>
      </c>
      <c r="AK118">
        <v>8580</v>
      </c>
      <c r="AL118">
        <v>8603</v>
      </c>
      <c r="AM118">
        <v>8627</v>
      </c>
      <c r="AN118">
        <v>8301</v>
      </c>
      <c r="AO118">
        <v>8322</v>
      </c>
      <c r="AP118">
        <v>8039</v>
      </c>
      <c r="AQ118">
        <v>8100</v>
      </c>
      <c r="AR118">
        <v>7931</v>
      </c>
      <c r="BA118">
        <f t="shared" si="1"/>
        <v>42</v>
      </c>
    </row>
    <row r="119" spans="2:53" ht="14.25" customHeight="1" x14ac:dyDescent="0.25">
      <c r="B119" s="100" t="s">
        <v>336</v>
      </c>
      <c r="C119">
        <v>1637</v>
      </c>
      <c r="D119">
        <v>1540</v>
      </c>
      <c r="E119">
        <v>1613</v>
      </c>
      <c r="F119">
        <v>1540</v>
      </c>
      <c r="G119">
        <v>1622</v>
      </c>
      <c r="H119">
        <v>1745</v>
      </c>
      <c r="I119">
        <v>1705</v>
      </c>
      <c r="J119">
        <v>1616</v>
      </c>
      <c r="K119">
        <v>1490</v>
      </c>
      <c r="L119">
        <v>1497</v>
      </c>
      <c r="M119">
        <v>1467</v>
      </c>
      <c r="N119">
        <v>1536</v>
      </c>
      <c r="O119">
        <v>1554</v>
      </c>
      <c r="P119">
        <v>1658</v>
      </c>
      <c r="Q119">
        <v>1685</v>
      </c>
      <c r="R119">
        <v>1621</v>
      </c>
      <c r="S119">
        <v>1704</v>
      </c>
      <c r="T119">
        <v>1680</v>
      </c>
      <c r="U119">
        <v>1640</v>
      </c>
      <c r="V119">
        <v>1570</v>
      </c>
      <c r="W119">
        <v>1515</v>
      </c>
      <c r="X119">
        <v>1431</v>
      </c>
      <c r="Y119">
        <v>1525</v>
      </c>
      <c r="Z119">
        <v>1555</v>
      </c>
      <c r="AA119">
        <v>1545</v>
      </c>
      <c r="AB119">
        <v>1587</v>
      </c>
      <c r="AC119">
        <v>1588</v>
      </c>
      <c r="AD119">
        <v>1505</v>
      </c>
      <c r="AE119">
        <v>1486</v>
      </c>
      <c r="AF119">
        <v>1537</v>
      </c>
      <c r="AG119">
        <v>1589</v>
      </c>
      <c r="AH119">
        <v>1663</v>
      </c>
      <c r="AI119">
        <v>1669</v>
      </c>
      <c r="AJ119">
        <v>1808</v>
      </c>
      <c r="AK119">
        <v>1732</v>
      </c>
      <c r="AL119">
        <v>1768</v>
      </c>
      <c r="AM119">
        <v>1826</v>
      </c>
      <c r="AN119">
        <v>1758</v>
      </c>
      <c r="AO119">
        <v>1788</v>
      </c>
      <c r="AP119">
        <v>1659</v>
      </c>
      <c r="AQ119">
        <v>1644</v>
      </c>
      <c r="AR119">
        <v>1607</v>
      </c>
      <c r="BA119">
        <f t="shared" si="1"/>
        <v>42</v>
      </c>
    </row>
    <row r="120" spans="2:53" ht="14.25" customHeight="1" x14ac:dyDescent="0.25">
      <c r="B120" s="100" t="s">
        <v>382</v>
      </c>
      <c r="C120">
        <v>1245</v>
      </c>
      <c r="D120">
        <v>1218</v>
      </c>
      <c r="E120">
        <v>1179</v>
      </c>
      <c r="F120">
        <v>1172</v>
      </c>
      <c r="G120">
        <v>1173</v>
      </c>
      <c r="H120">
        <v>1238</v>
      </c>
      <c r="I120">
        <v>1300</v>
      </c>
      <c r="J120">
        <v>1237</v>
      </c>
      <c r="K120">
        <v>1168</v>
      </c>
      <c r="L120">
        <v>1199</v>
      </c>
      <c r="M120">
        <v>1140</v>
      </c>
      <c r="N120">
        <v>1137</v>
      </c>
      <c r="O120">
        <v>1255</v>
      </c>
      <c r="P120">
        <v>1333</v>
      </c>
      <c r="Q120">
        <v>1370</v>
      </c>
      <c r="R120">
        <v>1268</v>
      </c>
      <c r="S120">
        <v>1373</v>
      </c>
      <c r="T120">
        <v>1364</v>
      </c>
      <c r="U120">
        <v>1373</v>
      </c>
      <c r="V120">
        <v>1286</v>
      </c>
      <c r="W120">
        <v>1368</v>
      </c>
      <c r="X120">
        <v>1320</v>
      </c>
      <c r="Y120">
        <v>1266</v>
      </c>
      <c r="Z120">
        <v>1283</v>
      </c>
      <c r="AA120">
        <v>1254</v>
      </c>
      <c r="AB120">
        <v>1294</v>
      </c>
      <c r="AC120">
        <v>1245</v>
      </c>
      <c r="AD120">
        <v>1121</v>
      </c>
      <c r="AE120">
        <v>1175</v>
      </c>
      <c r="AF120">
        <v>1183</v>
      </c>
      <c r="AG120">
        <v>1226</v>
      </c>
      <c r="AH120">
        <v>1258</v>
      </c>
      <c r="AI120">
        <v>1331</v>
      </c>
      <c r="AJ120">
        <v>1318</v>
      </c>
      <c r="AK120">
        <v>1424</v>
      </c>
      <c r="AL120">
        <v>1421</v>
      </c>
      <c r="AM120">
        <v>1452</v>
      </c>
      <c r="AN120">
        <v>1489</v>
      </c>
      <c r="AO120">
        <v>1451</v>
      </c>
      <c r="AP120">
        <v>1467</v>
      </c>
      <c r="AQ120">
        <v>1432</v>
      </c>
      <c r="AR120">
        <v>1386</v>
      </c>
      <c r="BA120">
        <f t="shared" si="1"/>
        <v>42</v>
      </c>
    </row>
    <row r="121" spans="2:53" ht="14.25" customHeight="1" x14ac:dyDescent="0.25">
      <c r="B121" s="100" t="s">
        <v>1186</v>
      </c>
      <c r="C121">
        <v>472</v>
      </c>
      <c r="D121">
        <v>418</v>
      </c>
      <c r="E121">
        <v>441</v>
      </c>
      <c r="F121">
        <v>446</v>
      </c>
      <c r="G121">
        <v>450</v>
      </c>
      <c r="H121">
        <v>430</v>
      </c>
      <c r="I121">
        <v>508</v>
      </c>
      <c r="J121">
        <v>482</v>
      </c>
      <c r="K121">
        <v>471</v>
      </c>
      <c r="L121">
        <v>449</v>
      </c>
      <c r="M121">
        <v>451</v>
      </c>
      <c r="N121">
        <v>476</v>
      </c>
      <c r="O121">
        <v>474</v>
      </c>
      <c r="P121">
        <v>465</v>
      </c>
      <c r="Q121">
        <v>449</v>
      </c>
      <c r="R121">
        <v>443</v>
      </c>
      <c r="S121">
        <v>475</v>
      </c>
      <c r="T121">
        <v>469</v>
      </c>
      <c r="U121">
        <v>440</v>
      </c>
      <c r="V121">
        <v>445</v>
      </c>
      <c r="W121">
        <v>439</v>
      </c>
      <c r="X121">
        <v>418</v>
      </c>
      <c r="BA121">
        <f t="shared" si="1"/>
        <v>22</v>
      </c>
    </row>
    <row r="122" spans="2:53" ht="14.25" customHeight="1" x14ac:dyDescent="0.25">
      <c r="B122" s="100" t="s">
        <v>448</v>
      </c>
      <c r="C122">
        <v>3729</v>
      </c>
      <c r="D122">
        <v>3590</v>
      </c>
      <c r="E122">
        <v>3483</v>
      </c>
      <c r="F122">
        <v>3573</v>
      </c>
      <c r="G122">
        <v>3672</v>
      </c>
      <c r="H122">
        <v>3941</v>
      </c>
      <c r="I122">
        <v>3980</v>
      </c>
      <c r="J122">
        <v>3905</v>
      </c>
      <c r="K122">
        <v>3861</v>
      </c>
      <c r="L122">
        <v>3818</v>
      </c>
      <c r="M122">
        <v>3777</v>
      </c>
      <c r="N122">
        <v>4006</v>
      </c>
      <c r="O122">
        <v>3899</v>
      </c>
      <c r="P122">
        <v>3996</v>
      </c>
      <c r="Q122">
        <v>3959</v>
      </c>
      <c r="R122">
        <v>3903</v>
      </c>
      <c r="S122">
        <v>3971</v>
      </c>
      <c r="T122">
        <v>3953</v>
      </c>
      <c r="U122">
        <v>4194</v>
      </c>
      <c r="V122">
        <v>4103</v>
      </c>
      <c r="W122">
        <v>3936</v>
      </c>
      <c r="X122">
        <v>3901</v>
      </c>
      <c r="Y122">
        <v>4057</v>
      </c>
      <c r="Z122">
        <v>3951</v>
      </c>
      <c r="AA122">
        <v>3877</v>
      </c>
      <c r="AB122">
        <v>3987</v>
      </c>
      <c r="AC122">
        <v>4021</v>
      </c>
      <c r="AD122">
        <v>3917</v>
      </c>
      <c r="AE122">
        <v>4155</v>
      </c>
      <c r="AF122">
        <v>4376</v>
      </c>
      <c r="AG122">
        <v>4326</v>
      </c>
      <c r="AH122">
        <v>4503</v>
      </c>
      <c r="AI122">
        <v>4700</v>
      </c>
      <c r="AJ122">
        <v>4839</v>
      </c>
      <c r="AK122">
        <v>4899</v>
      </c>
      <c r="AL122">
        <v>5132</v>
      </c>
      <c r="AM122">
        <v>5240</v>
      </c>
      <c r="AN122">
        <v>5228</v>
      </c>
      <c r="AO122">
        <v>5340</v>
      </c>
      <c r="AP122">
        <v>5170</v>
      </c>
      <c r="AQ122">
        <v>5078</v>
      </c>
      <c r="AR122">
        <v>5204</v>
      </c>
      <c r="BA122">
        <f t="shared" si="1"/>
        <v>42</v>
      </c>
    </row>
    <row r="123" spans="2:53" ht="14.25" customHeight="1" x14ac:dyDescent="0.25">
      <c r="B123" s="100" t="s">
        <v>338</v>
      </c>
      <c r="C123">
        <v>871</v>
      </c>
      <c r="D123">
        <v>752</v>
      </c>
      <c r="E123">
        <v>744</v>
      </c>
      <c r="F123">
        <v>717</v>
      </c>
      <c r="G123">
        <v>748</v>
      </c>
      <c r="H123">
        <v>739</v>
      </c>
      <c r="I123">
        <v>774</v>
      </c>
      <c r="J123">
        <v>740</v>
      </c>
      <c r="K123">
        <v>682</v>
      </c>
      <c r="L123">
        <v>673</v>
      </c>
      <c r="M123">
        <v>699</v>
      </c>
      <c r="N123">
        <v>772</v>
      </c>
      <c r="O123">
        <v>764</v>
      </c>
      <c r="P123">
        <v>759</v>
      </c>
      <c r="Q123">
        <v>825</v>
      </c>
      <c r="R123">
        <v>762</v>
      </c>
      <c r="S123">
        <v>879</v>
      </c>
      <c r="T123">
        <v>794</v>
      </c>
      <c r="U123">
        <v>816</v>
      </c>
      <c r="V123">
        <v>764</v>
      </c>
      <c r="W123">
        <v>811</v>
      </c>
      <c r="X123">
        <v>708</v>
      </c>
      <c r="Y123">
        <v>758</v>
      </c>
      <c r="Z123">
        <v>727</v>
      </c>
      <c r="AA123">
        <v>708</v>
      </c>
      <c r="AB123">
        <v>690</v>
      </c>
      <c r="AC123">
        <v>668</v>
      </c>
      <c r="AD123">
        <v>676</v>
      </c>
      <c r="AE123">
        <v>679</v>
      </c>
      <c r="AF123">
        <v>702</v>
      </c>
      <c r="AG123">
        <v>731</v>
      </c>
      <c r="AH123">
        <v>712</v>
      </c>
      <c r="AI123">
        <v>722</v>
      </c>
      <c r="AJ123">
        <v>734</v>
      </c>
      <c r="AK123">
        <v>761</v>
      </c>
      <c r="AL123">
        <v>752</v>
      </c>
      <c r="AM123">
        <v>761</v>
      </c>
      <c r="AN123">
        <v>764</v>
      </c>
      <c r="AO123">
        <v>808</v>
      </c>
      <c r="AP123">
        <v>823</v>
      </c>
      <c r="AQ123">
        <v>874</v>
      </c>
      <c r="AR123">
        <v>890</v>
      </c>
      <c r="BA123">
        <f t="shared" si="1"/>
        <v>42</v>
      </c>
    </row>
    <row r="124" spans="2:53" ht="14.25" customHeight="1" x14ac:dyDescent="0.25">
      <c r="B124" s="100" t="s">
        <v>706</v>
      </c>
      <c r="Y124">
        <v>1632</v>
      </c>
      <c r="Z124">
        <v>1680</v>
      </c>
      <c r="AA124">
        <v>1498</v>
      </c>
      <c r="AB124">
        <v>1530</v>
      </c>
      <c r="AC124">
        <v>1483</v>
      </c>
      <c r="AD124">
        <v>1444</v>
      </c>
      <c r="AE124">
        <v>1404</v>
      </c>
      <c r="AF124">
        <v>1473</v>
      </c>
      <c r="AG124">
        <v>1512</v>
      </c>
      <c r="AH124">
        <v>1523</v>
      </c>
      <c r="AI124">
        <v>1526</v>
      </c>
      <c r="AJ124">
        <v>1611</v>
      </c>
      <c r="AK124">
        <v>1630</v>
      </c>
      <c r="AL124">
        <v>1536</v>
      </c>
      <c r="AM124">
        <v>1666</v>
      </c>
      <c r="AN124">
        <v>1728</v>
      </c>
      <c r="AO124">
        <v>1624</v>
      </c>
      <c r="AP124">
        <v>1540</v>
      </c>
      <c r="AQ124">
        <v>1482</v>
      </c>
      <c r="AR124">
        <v>1503</v>
      </c>
      <c r="BA124">
        <f t="shared" si="1"/>
        <v>20</v>
      </c>
    </row>
    <row r="125" spans="2:53" ht="14.25" customHeight="1" x14ac:dyDescent="0.25">
      <c r="B125" s="100" t="s">
        <v>1061</v>
      </c>
      <c r="C125">
        <v>662</v>
      </c>
      <c r="D125">
        <v>655</v>
      </c>
      <c r="E125">
        <v>554</v>
      </c>
      <c r="F125">
        <v>565</v>
      </c>
      <c r="G125">
        <v>583</v>
      </c>
      <c r="H125">
        <v>560</v>
      </c>
      <c r="I125">
        <v>559</v>
      </c>
      <c r="J125">
        <v>529</v>
      </c>
      <c r="K125">
        <v>520</v>
      </c>
      <c r="L125">
        <v>562</v>
      </c>
      <c r="M125">
        <v>543</v>
      </c>
      <c r="N125">
        <v>555</v>
      </c>
      <c r="O125">
        <v>591</v>
      </c>
      <c r="P125">
        <v>522</v>
      </c>
      <c r="Q125">
        <v>592</v>
      </c>
      <c r="R125">
        <v>555</v>
      </c>
      <c r="S125">
        <v>551</v>
      </c>
      <c r="T125">
        <v>569</v>
      </c>
      <c r="U125">
        <v>511</v>
      </c>
      <c r="V125">
        <v>514</v>
      </c>
      <c r="W125">
        <v>531</v>
      </c>
      <c r="X125">
        <v>531</v>
      </c>
      <c r="Y125">
        <v>522</v>
      </c>
      <c r="Z125">
        <v>535</v>
      </c>
      <c r="AA125">
        <v>503</v>
      </c>
      <c r="AB125">
        <v>497</v>
      </c>
      <c r="AC125">
        <v>460</v>
      </c>
      <c r="AD125">
        <v>421</v>
      </c>
      <c r="AE125">
        <v>447</v>
      </c>
      <c r="AF125">
        <v>488</v>
      </c>
      <c r="AG125">
        <v>436</v>
      </c>
      <c r="AH125">
        <v>425</v>
      </c>
      <c r="AI125">
        <v>409</v>
      </c>
      <c r="AJ125">
        <v>442</v>
      </c>
      <c r="AK125">
        <v>428</v>
      </c>
      <c r="AL125">
        <v>456</v>
      </c>
      <c r="AM125">
        <v>441</v>
      </c>
      <c r="BA125">
        <f t="shared" si="1"/>
        <v>37</v>
      </c>
    </row>
    <row r="126" spans="2:53" ht="14.25" customHeight="1" x14ac:dyDescent="0.25">
      <c r="B126" s="100" t="s">
        <v>1187</v>
      </c>
      <c r="C126">
        <v>1523</v>
      </c>
      <c r="D126">
        <v>1446</v>
      </c>
      <c r="E126">
        <v>1368</v>
      </c>
      <c r="F126">
        <v>1416</v>
      </c>
      <c r="G126">
        <v>1581</v>
      </c>
      <c r="H126">
        <v>1627</v>
      </c>
      <c r="I126">
        <v>1690</v>
      </c>
      <c r="J126">
        <v>1580</v>
      </c>
      <c r="K126">
        <v>1560</v>
      </c>
      <c r="L126">
        <v>1626</v>
      </c>
      <c r="M126">
        <v>1681</v>
      </c>
      <c r="N126">
        <v>1783</v>
      </c>
      <c r="O126">
        <v>1817</v>
      </c>
      <c r="P126">
        <v>1878</v>
      </c>
      <c r="Q126">
        <v>1929</v>
      </c>
      <c r="R126">
        <v>1965</v>
      </c>
      <c r="S126">
        <v>1879</v>
      </c>
      <c r="T126">
        <v>1925</v>
      </c>
      <c r="U126">
        <v>1868</v>
      </c>
      <c r="V126">
        <v>1871</v>
      </c>
      <c r="W126">
        <v>1820</v>
      </c>
      <c r="X126">
        <v>1777</v>
      </c>
      <c r="Y126">
        <v>1745</v>
      </c>
      <c r="BA126">
        <f t="shared" si="1"/>
        <v>23</v>
      </c>
    </row>
    <row r="127" spans="2:53" ht="14.25" customHeight="1" x14ac:dyDescent="0.25">
      <c r="B127" s="100" t="s">
        <v>484</v>
      </c>
      <c r="C127">
        <v>2265</v>
      </c>
      <c r="D127">
        <v>2114</v>
      </c>
      <c r="E127">
        <v>2054</v>
      </c>
      <c r="F127">
        <v>2071</v>
      </c>
      <c r="G127">
        <v>2275</v>
      </c>
      <c r="H127">
        <v>2341</v>
      </c>
      <c r="I127">
        <v>2508</v>
      </c>
      <c r="J127">
        <v>2378</v>
      </c>
      <c r="K127">
        <v>2422</v>
      </c>
      <c r="L127">
        <v>2481</v>
      </c>
      <c r="M127">
        <v>2547</v>
      </c>
      <c r="N127">
        <v>2701</v>
      </c>
      <c r="O127">
        <v>2768</v>
      </c>
      <c r="P127">
        <v>2908</v>
      </c>
      <c r="Q127">
        <v>2992</v>
      </c>
      <c r="R127">
        <v>3066</v>
      </c>
      <c r="S127">
        <v>2915</v>
      </c>
      <c r="T127">
        <v>2940</v>
      </c>
      <c r="U127">
        <v>2926</v>
      </c>
      <c r="V127">
        <v>3013</v>
      </c>
      <c r="W127">
        <v>2888</v>
      </c>
      <c r="X127">
        <v>2889</v>
      </c>
      <c r="Y127">
        <v>2792</v>
      </c>
      <c r="Z127">
        <v>2829</v>
      </c>
      <c r="AA127">
        <v>2876</v>
      </c>
      <c r="AB127">
        <v>2838</v>
      </c>
      <c r="AC127">
        <v>2779</v>
      </c>
      <c r="AD127">
        <v>2831</v>
      </c>
      <c r="AE127">
        <v>2740</v>
      </c>
      <c r="AF127">
        <v>3043</v>
      </c>
      <c r="AG127">
        <v>2901</v>
      </c>
      <c r="AH127">
        <v>3045</v>
      </c>
      <c r="AI127">
        <v>3100</v>
      </c>
      <c r="AJ127">
        <v>3209</v>
      </c>
      <c r="AK127">
        <v>3303</v>
      </c>
      <c r="AL127">
        <v>3274</v>
      </c>
      <c r="AM127">
        <v>3291</v>
      </c>
      <c r="AN127">
        <v>3291</v>
      </c>
      <c r="AO127">
        <v>3166</v>
      </c>
      <c r="AP127">
        <v>2967</v>
      </c>
      <c r="AQ127">
        <v>2987</v>
      </c>
      <c r="AR127">
        <v>2952</v>
      </c>
      <c r="BA127">
        <f t="shared" si="1"/>
        <v>42</v>
      </c>
    </row>
    <row r="128" spans="2:53" ht="14.25" customHeight="1" x14ac:dyDescent="0.25">
      <c r="B128" s="100" t="s">
        <v>1188</v>
      </c>
      <c r="C128">
        <v>5056</v>
      </c>
      <c r="D128">
        <v>4545</v>
      </c>
      <c r="E128">
        <v>4500</v>
      </c>
      <c r="F128">
        <v>4419</v>
      </c>
      <c r="G128">
        <v>4768</v>
      </c>
      <c r="H128">
        <v>4748</v>
      </c>
      <c r="I128">
        <v>5142</v>
      </c>
      <c r="J128">
        <v>5123</v>
      </c>
      <c r="K128">
        <v>5005</v>
      </c>
      <c r="L128">
        <v>4941</v>
      </c>
      <c r="M128">
        <v>5185</v>
      </c>
      <c r="N128">
        <v>5459</v>
      </c>
      <c r="O128">
        <v>5461</v>
      </c>
      <c r="P128">
        <v>5559</v>
      </c>
      <c r="Q128">
        <v>5639</v>
      </c>
      <c r="R128">
        <v>5549</v>
      </c>
      <c r="S128">
        <v>5580</v>
      </c>
      <c r="T128">
        <v>5513</v>
      </c>
      <c r="U128">
        <v>5498</v>
      </c>
      <c r="V128">
        <v>5385</v>
      </c>
      <c r="W128">
        <v>5303</v>
      </c>
      <c r="X128">
        <v>5066</v>
      </c>
      <c r="Y128">
        <v>5083</v>
      </c>
      <c r="Z128">
        <v>5064</v>
      </c>
      <c r="AA128">
        <v>4933</v>
      </c>
      <c r="AB128">
        <v>4890</v>
      </c>
      <c r="AC128">
        <v>4662</v>
      </c>
      <c r="AD128">
        <v>4695</v>
      </c>
      <c r="AE128">
        <v>4708</v>
      </c>
      <c r="AF128">
        <v>5023</v>
      </c>
      <c r="AG128">
        <v>5278</v>
      </c>
      <c r="AH128">
        <v>5440</v>
      </c>
      <c r="AI128">
        <v>5708</v>
      </c>
      <c r="AJ128">
        <v>5931</v>
      </c>
      <c r="AK128">
        <v>6255</v>
      </c>
      <c r="AL128">
        <v>6203</v>
      </c>
      <c r="AM128">
        <v>6486</v>
      </c>
      <c r="AN128">
        <v>6718</v>
      </c>
      <c r="AO128">
        <v>6781</v>
      </c>
      <c r="AP128">
        <v>6515</v>
      </c>
      <c r="AQ128">
        <v>6442</v>
      </c>
      <c r="AR128">
        <v>6263</v>
      </c>
      <c r="BA128">
        <f t="shared" si="1"/>
        <v>42</v>
      </c>
    </row>
    <row r="129" spans="2:53" ht="14.25" customHeight="1" x14ac:dyDescent="0.25">
      <c r="B129" s="100" t="s">
        <v>384</v>
      </c>
      <c r="C129">
        <v>1085</v>
      </c>
      <c r="D129">
        <v>987</v>
      </c>
      <c r="E129">
        <v>979</v>
      </c>
      <c r="F129">
        <v>931</v>
      </c>
      <c r="G129">
        <v>995</v>
      </c>
      <c r="H129">
        <v>1123</v>
      </c>
      <c r="I129">
        <v>1126</v>
      </c>
      <c r="J129">
        <v>1028</v>
      </c>
      <c r="K129">
        <v>920</v>
      </c>
      <c r="L129">
        <v>973</v>
      </c>
      <c r="M129">
        <v>922</v>
      </c>
      <c r="N129">
        <v>1045</v>
      </c>
      <c r="O129">
        <v>1033</v>
      </c>
      <c r="P129">
        <v>1049</v>
      </c>
      <c r="Q129">
        <v>1114</v>
      </c>
      <c r="R129">
        <v>1104</v>
      </c>
      <c r="S129">
        <v>1111</v>
      </c>
      <c r="T129">
        <v>1188</v>
      </c>
      <c r="U129">
        <v>1112</v>
      </c>
      <c r="V129">
        <v>1157</v>
      </c>
      <c r="W129">
        <v>1169</v>
      </c>
      <c r="X129">
        <v>1158</v>
      </c>
      <c r="Y129">
        <v>1140</v>
      </c>
      <c r="Z129">
        <v>1135</v>
      </c>
      <c r="AA129">
        <v>1269</v>
      </c>
      <c r="AB129">
        <v>1163</v>
      </c>
      <c r="AC129">
        <v>1136</v>
      </c>
      <c r="AD129">
        <v>1089</v>
      </c>
      <c r="AE129">
        <v>1100</v>
      </c>
      <c r="AF129">
        <v>1157</v>
      </c>
      <c r="AG129">
        <v>1150</v>
      </c>
      <c r="AH129">
        <v>1088</v>
      </c>
      <c r="AI129">
        <v>1118</v>
      </c>
      <c r="AJ129">
        <v>1163</v>
      </c>
      <c r="AK129">
        <v>1132</v>
      </c>
      <c r="AL129">
        <v>1143</v>
      </c>
      <c r="AM129">
        <v>1113</v>
      </c>
      <c r="AN129">
        <v>1148</v>
      </c>
      <c r="AO129">
        <v>1194</v>
      </c>
      <c r="AP129">
        <v>1068</v>
      </c>
      <c r="AQ129">
        <v>1069</v>
      </c>
      <c r="AR129">
        <v>1141</v>
      </c>
      <c r="BA129">
        <f t="shared" si="1"/>
        <v>42</v>
      </c>
    </row>
    <row r="130" spans="2:53" ht="14.25" customHeight="1" x14ac:dyDescent="0.25">
      <c r="B130" s="100" t="s">
        <v>450</v>
      </c>
      <c r="C130">
        <v>3396</v>
      </c>
      <c r="D130">
        <v>3245</v>
      </c>
      <c r="E130">
        <v>2996</v>
      </c>
      <c r="F130">
        <v>3066</v>
      </c>
      <c r="G130">
        <v>3220</v>
      </c>
      <c r="H130">
        <v>3304</v>
      </c>
      <c r="I130">
        <v>3275</v>
      </c>
      <c r="J130">
        <v>3260</v>
      </c>
      <c r="K130">
        <v>3217</v>
      </c>
      <c r="L130">
        <v>3155</v>
      </c>
      <c r="M130">
        <v>3196</v>
      </c>
      <c r="N130">
        <v>3356</v>
      </c>
      <c r="O130">
        <v>3423</v>
      </c>
      <c r="P130">
        <v>3599</v>
      </c>
      <c r="Q130">
        <v>3720</v>
      </c>
      <c r="R130">
        <v>3634</v>
      </c>
      <c r="S130">
        <v>3624</v>
      </c>
      <c r="T130">
        <v>3604</v>
      </c>
      <c r="U130">
        <v>3747</v>
      </c>
      <c r="V130">
        <v>3710</v>
      </c>
      <c r="W130">
        <v>3727</v>
      </c>
      <c r="X130">
        <v>3651</v>
      </c>
      <c r="Y130">
        <v>3760</v>
      </c>
      <c r="Z130">
        <v>3679</v>
      </c>
      <c r="AA130">
        <v>3644</v>
      </c>
      <c r="AB130">
        <v>3583</v>
      </c>
      <c r="AC130">
        <v>3551</v>
      </c>
      <c r="AD130">
        <v>3414</v>
      </c>
      <c r="AE130">
        <v>3401</v>
      </c>
      <c r="AF130">
        <v>3651</v>
      </c>
      <c r="AG130">
        <v>3589</v>
      </c>
      <c r="AH130">
        <v>3663</v>
      </c>
      <c r="AI130">
        <v>3740</v>
      </c>
      <c r="AJ130">
        <v>3956</v>
      </c>
      <c r="AK130">
        <v>3983</v>
      </c>
      <c r="AL130">
        <v>4104</v>
      </c>
      <c r="AM130">
        <v>4070</v>
      </c>
      <c r="AN130">
        <v>4141</v>
      </c>
      <c r="AO130">
        <v>4140</v>
      </c>
      <c r="AP130">
        <v>3899</v>
      </c>
      <c r="AQ130">
        <v>4086</v>
      </c>
      <c r="AR130">
        <v>4098</v>
      </c>
      <c r="BA130">
        <f t="shared" si="1"/>
        <v>42</v>
      </c>
    </row>
    <row r="131" spans="2:53" ht="14.25" customHeight="1" x14ac:dyDescent="0.25">
      <c r="B131" s="100" t="s">
        <v>294</v>
      </c>
      <c r="C131">
        <v>858</v>
      </c>
      <c r="D131">
        <v>771</v>
      </c>
      <c r="E131">
        <v>783</v>
      </c>
      <c r="F131">
        <v>778</v>
      </c>
      <c r="G131">
        <v>818</v>
      </c>
      <c r="H131">
        <v>934</v>
      </c>
      <c r="I131">
        <v>1050</v>
      </c>
      <c r="J131">
        <v>992</v>
      </c>
      <c r="K131">
        <v>956</v>
      </c>
      <c r="L131">
        <v>1036</v>
      </c>
      <c r="M131">
        <v>969</v>
      </c>
      <c r="N131">
        <v>944</v>
      </c>
      <c r="O131">
        <v>1053</v>
      </c>
      <c r="P131">
        <v>1039</v>
      </c>
      <c r="Q131">
        <v>1103</v>
      </c>
      <c r="R131">
        <v>1017</v>
      </c>
      <c r="S131">
        <v>1141</v>
      </c>
      <c r="T131">
        <v>1075</v>
      </c>
      <c r="U131">
        <v>1079</v>
      </c>
      <c r="V131">
        <v>988</v>
      </c>
      <c r="W131">
        <v>1043</v>
      </c>
      <c r="X131">
        <v>953</v>
      </c>
      <c r="Y131">
        <v>916</v>
      </c>
      <c r="Z131">
        <v>917</v>
      </c>
      <c r="AA131">
        <v>920</v>
      </c>
      <c r="AB131">
        <v>820</v>
      </c>
      <c r="AC131">
        <v>831</v>
      </c>
      <c r="AD131">
        <v>801</v>
      </c>
      <c r="AE131">
        <v>821</v>
      </c>
      <c r="AF131">
        <v>851</v>
      </c>
      <c r="AG131">
        <v>902</v>
      </c>
      <c r="AH131">
        <v>876</v>
      </c>
      <c r="AI131">
        <v>888</v>
      </c>
      <c r="AJ131">
        <v>931</v>
      </c>
      <c r="AK131">
        <v>904</v>
      </c>
      <c r="AL131">
        <v>862</v>
      </c>
      <c r="AM131">
        <v>909</v>
      </c>
      <c r="AN131">
        <v>899</v>
      </c>
      <c r="AO131">
        <v>929</v>
      </c>
      <c r="AP131">
        <v>871</v>
      </c>
      <c r="AQ131">
        <v>908</v>
      </c>
      <c r="AR131">
        <v>900</v>
      </c>
      <c r="BA131">
        <f t="shared" si="1"/>
        <v>42</v>
      </c>
    </row>
    <row r="132" spans="2:53" ht="14.25" customHeight="1" x14ac:dyDescent="0.25">
      <c r="B132" s="100" t="s">
        <v>360</v>
      </c>
      <c r="C132">
        <v>1119</v>
      </c>
      <c r="D132">
        <v>950</v>
      </c>
      <c r="E132">
        <v>998</v>
      </c>
      <c r="F132">
        <v>985</v>
      </c>
      <c r="G132">
        <v>989</v>
      </c>
      <c r="H132">
        <v>1029</v>
      </c>
      <c r="I132">
        <v>1044</v>
      </c>
      <c r="J132">
        <v>972</v>
      </c>
      <c r="K132">
        <v>924</v>
      </c>
      <c r="L132">
        <v>936</v>
      </c>
      <c r="M132">
        <v>960</v>
      </c>
      <c r="N132">
        <v>1041</v>
      </c>
      <c r="O132">
        <v>1019</v>
      </c>
      <c r="P132">
        <v>1075</v>
      </c>
      <c r="Q132">
        <v>1108</v>
      </c>
      <c r="R132">
        <v>1101</v>
      </c>
      <c r="S132">
        <v>1114</v>
      </c>
      <c r="T132">
        <v>1068</v>
      </c>
      <c r="U132">
        <v>1147</v>
      </c>
      <c r="V132">
        <v>1095</v>
      </c>
      <c r="W132">
        <v>1099</v>
      </c>
      <c r="X132">
        <v>969</v>
      </c>
      <c r="Y132">
        <v>1088</v>
      </c>
      <c r="Z132">
        <v>1087</v>
      </c>
      <c r="AA132">
        <v>1016</v>
      </c>
      <c r="AB132">
        <v>1091</v>
      </c>
      <c r="AC132">
        <v>1078</v>
      </c>
      <c r="AD132">
        <v>1100</v>
      </c>
      <c r="AE132">
        <v>1038</v>
      </c>
      <c r="AF132">
        <v>1037</v>
      </c>
      <c r="AG132">
        <v>1093</v>
      </c>
      <c r="AH132">
        <v>1048</v>
      </c>
      <c r="AI132">
        <v>1168</v>
      </c>
      <c r="AJ132">
        <v>1218</v>
      </c>
      <c r="AK132">
        <v>1209</v>
      </c>
      <c r="AL132">
        <v>1228</v>
      </c>
      <c r="AM132">
        <v>1264</v>
      </c>
      <c r="AN132">
        <v>1277</v>
      </c>
      <c r="AO132">
        <v>1231</v>
      </c>
      <c r="AP132">
        <v>1258</v>
      </c>
      <c r="AQ132">
        <v>1223</v>
      </c>
      <c r="AR132">
        <v>1249</v>
      </c>
      <c r="BA132">
        <f t="shared" si="1"/>
        <v>42</v>
      </c>
    </row>
    <row r="133" spans="2:53" ht="14.25" customHeight="1" x14ac:dyDescent="0.25">
      <c r="B133" s="100" t="s">
        <v>226</v>
      </c>
      <c r="C133">
        <v>1338</v>
      </c>
      <c r="D133">
        <v>1196</v>
      </c>
      <c r="E133">
        <v>1145</v>
      </c>
      <c r="F133">
        <v>1114</v>
      </c>
      <c r="G133">
        <v>1166</v>
      </c>
      <c r="H133">
        <v>1207</v>
      </c>
      <c r="I133">
        <v>1295</v>
      </c>
      <c r="J133">
        <v>1207</v>
      </c>
      <c r="K133">
        <v>1103</v>
      </c>
      <c r="L133">
        <v>1191</v>
      </c>
      <c r="M133">
        <v>1205</v>
      </c>
      <c r="N133">
        <v>1189</v>
      </c>
      <c r="O133">
        <v>1196</v>
      </c>
      <c r="P133">
        <v>1331</v>
      </c>
      <c r="Q133">
        <v>1317</v>
      </c>
      <c r="R133">
        <v>1340</v>
      </c>
      <c r="S133">
        <v>1356</v>
      </c>
      <c r="T133">
        <v>1451</v>
      </c>
      <c r="U133">
        <v>1297</v>
      </c>
      <c r="V133">
        <v>1299</v>
      </c>
      <c r="W133">
        <v>1321</v>
      </c>
      <c r="X133">
        <v>1239</v>
      </c>
      <c r="Y133">
        <v>1189</v>
      </c>
      <c r="Z133">
        <v>1222</v>
      </c>
      <c r="AA133">
        <v>1186</v>
      </c>
      <c r="AB133">
        <v>1075</v>
      </c>
      <c r="AC133">
        <v>1004</v>
      </c>
      <c r="AD133">
        <v>1004</v>
      </c>
      <c r="AE133">
        <v>995</v>
      </c>
      <c r="AF133">
        <v>1021</v>
      </c>
      <c r="AG133">
        <v>1011</v>
      </c>
      <c r="AH133">
        <v>1039</v>
      </c>
      <c r="AI133">
        <v>1062</v>
      </c>
      <c r="AJ133">
        <v>1092</v>
      </c>
      <c r="AK133">
        <v>1198</v>
      </c>
      <c r="AL133">
        <v>1183</v>
      </c>
      <c r="AM133">
        <v>1224</v>
      </c>
      <c r="AN133">
        <v>1255</v>
      </c>
      <c r="AO133">
        <v>1268</v>
      </c>
      <c r="AP133">
        <v>1220</v>
      </c>
      <c r="AQ133">
        <v>1206</v>
      </c>
      <c r="AR133">
        <v>1196</v>
      </c>
      <c r="BA133">
        <f t="shared" si="1"/>
        <v>42</v>
      </c>
    </row>
    <row r="134" spans="2:53" ht="14.25" customHeight="1" x14ac:dyDescent="0.25">
      <c r="B134" s="100" t="s">
        <v>506</v>
      </c>
      <c r="C134">
        <v>7032</v>
      </c>
      <c r="D134">
        <v>6784</v>
      </c>
      <c r="E134">
        <v>6824</v>
      </c>
      <c r="F134">
        <v>6875</v>
      </c>
      <c r="G134">
        <v>7524</v>
      </c>
      <c r="H134">
        <v>8010</v>
      </c>
      <c r="I134">
        <v>8311</v>
      </c>
      <c r="J134">
        <v>7862</v>
      </c>
      <c r="K134">
        <v>7773</v>
      </c>
      <c r="L134">
        <v>7706</v>
      </c>
      <c r="M134">
        <v>7928</v>
      </c>
      <c r="N134">
        <v>8235</v>
      </c>
      <c r="O134">
        <v>8216</v>
      </c>
      <c r="P134">
        <v>8524</v>
      </c>
      <c r="Q134">
        <v>8796</v>
      </c>
      <c r="R134">
        <v>8892</v>
      </c>
      <c r="S134">
        <v>9070</v>
      </c>
      <c r="T134">
        <v>9171</v>
      </c>
      <c r="U134">
        <v>8940</v>
      </c>
      <c r="V134">
        <v>8858</v>
      </c>
      <c r="W134">
        <v>9013</v>
      </c>
      <c r="X134">
        <v>8616</v>
      </c>
      <c r="Y134">
        <v>8876</v>
      </c>
      <c r="Z134">
        <v>14375</v>
      </c>
      <c r="AA134">
        <v>14397</v>
      </c>
      <c r="AB134">
        <v>14583</v>
      </c>
      <c r="AC134">
        <v>14052</v>
      </c>
      <c r="AD134">
        <v>5463</v>
      </c>
      <c r="AE134">
        <v>5435</v>
      </c>
      <c r="AF134">
        <v>5579</v>
      </c>
      <c r="AG134">
        <v>5704</v>
      </c>
      <c r="AH134">
        <v>5511</v>
      </c>
      <c r="AI134">
        <v>5817</v>
      </c>
      <c r="AJ134">
        <v>5853</v>
      </c>
      <c r="AK134">
        <v>6076</v>
      </c>
      <c r="AL134">
        <v>5908</v>
      </c>
      <c r="AM134">
        <v>6103</v>
      </c>
      <c r="AN134">
        <v>6133</v>
      </c>
      <c r="AO134">
        <v>6197</v>
      </c>
      <c r="AP134">
        <v>5822</v>
      </c>
      <c r="AQ134">
        <v>5989</v>
      </c>
      <c r="AR134">
        <v>6140</v>
      </c>
      <c r="BA134">
        <f t="shared" ref="BA134:BA197" si="2">COUNT(C134:AZ134)</f>
        <v>42</v>
      </c>
    </row>
    <row r="135" spans="2:53" ht="14.25" customHeight="1" x14ac:dyDescent="0.25">
      <c r="B135" s="100" t="s">
        <v>84</v>
      </c>
      <c r="C135">
        <v>1346</v>
      </c>
      <c r="D135">
        <v>1291</v>
      </c>
      <c r="E135">
        <v>1192</v>
      </c>
      <c r="F135">
        <v>1201</v>
      </c>
      <c r="G135">
        <v>1208</v>
      </c>
      <c r="H135">
        <v>1239</v>
      </c>
      <c r="I135">
        <v>1374</v>
      </c>
      <c r="J135">
        <v>1300</v>
      </c>
      <c r="K135">
        <v>1286</v>
      </c>
      <c r="L135">
        <v>1362</v>
      </c>
      <c r="M135">
        <v>1336</v>
      </c>
      <c r="N135">
        <v>1374</v>
      </c>
      <c r="O135">
        <v>1442</v>
      </c>
      <c r="P135">
        <v>1342</v>
      </c>
      <c r="Q135">
        <v>1410</v>
      </c>
      <c r="R135">
        <v>1450</v>
      </c>
      <c r="S135">
        <v>1449</v>
      </c>
      <c r="T135">
        <v>1478</v>
      </c>
      <c r="U135">
        <v>1413</v>
      </c>
      <c r="V135">
        <v>1334</v>
      </c>
      <c r="W135">
        <v>1239</v>
      </c>
      <c r="X135">
        <v>1195</v>
      </c>
      <c r="Y135">
        <v>1227</v>
      </c>
      <c r="Z135">
        <v>1132</v>
      </c>
      <c r="AA135">
        <v>1168</v>
      </c>
      <c r="AB135">
        <v>1132</v>
      </c>
      <c r="AC135">
        <v>1009</v>
      </c>
      <c r="AD135">
        <v>1056</v>
      </c>
      <c r="AE135">
        <v>1040</v>
      </c>
      <c r="AF135">
        <v>1092</v>
      </c>
      <c r="AG135">
        <v>1153</v>
      </c>
      <c r="AH135">
        <v>1163</v>
      </c>
      <c r="AI135">
        <v>1173</v>
      </c>
      <c r="AJ135">
        <v>1273</v>
      </c>
      <c r="AK135">
        <v>1315</v>
      </c>
      <c r="AL135">
        <v>1213</v>
      </c>
      <c r="AM135">
        <v>1245</v>
      </c>
      <c r="AN135">
        <v>1172</v>
      </c>
      <c r="AO135">
        <v>1227</v>
      </c>
      <c r="AP135">
        <v>1210</v>
      </c>
      <c r="AQ135">
        <v>1122</v>
      </c>
      <c r="AR135">
        <v>1197</v>
      </c>
      <c r="BA135">
        <f t="shared" si="2"/>
        <v>42</v>
      </c>
    </row>
    <row r="136" spans="2:53" ht="14.25" customHeight="1" x14ac:dyDescent="0.25">
      <c r="B136" s="100" t="s">
        <v>64</v>
      </c>
      <c r="C136">
        <v>2535</v>
      </c>
      <c r="D136">
        <v>2388</v>
      </c>
      <c r="E136">
        <v>2265</v>
      </c>
      <c r="F136">
        <v>2154</v>
      </c>
      <c r="G136">
        <v>2281</v>
      </c>
      <c r="H136">
        <v>2436</v>
      </c>
      <c r="I136">
        <v>2353</v>
      </c>
      <c r="J136">
        <v>2359</v>
      </c>
      <c r="K136">
        <v>2241</v>
      </c>
      <c r="L136">
        <v>2265</v>
      </c>
      <c r="M136">
        <v>2285</v>
      </c>
      <c r="N136">
        <v>2451</v>
      </c>
      <c r="O136">
        <v>2382</v>
      </c>
      <c r="P136">
        <v>2469</v>
      </c>
      <c r="Q136">
        <v>2543</v>
      </c>
      <c r="R136">
        <v>2613</v>
      </c>
      <c r="S136">
        <v>2589</v>
      </c>
      <c r="T136">
        <v>2579</v>
      </c>
      <c r="U136">
        <v>2535</v>
      </c>
      <c r="V136">
        <v>2376</v>
      </c>
      <c r="W136">
        <v>2354</v>
      </c>
      <c r="X136">
        <v>2250</v>
      </c>
      <c r="Y136">
        <v>2264</v>
      </c>
      <c r="Z136">
        <v>2241</v>
      </c>
      <c r="AA136">
        <v>2226</v>
      </c>
      <c r="AB136">
        <v>2131</v>
      </c>
      <c r="AC136">
        <v>2083</v>
      </c>
      <c r="AD136">
        <v>2063</v>
      </c>
      <c r="AE136">
        <v>2098</v>
      </c>
      <c r="AF136">
        <v>2181</v>
      </c>
      <c r="AG136">
        <v>2320</v>
      </c>
      <c r="AH136">
        <v>2283</v>
      </c>
      <c r="AI136">
        <v>2311</v>
      </c>
      <c r="AJ136">
        <v>2417</v>
      </c>
      <c r="AK136">
        <v>2444</v>
      </c>
      <c r="AL136">
        <v>2405</v>
      </c>
      <c r="AM136">
        <v>2571</v>
      </c>
      <c r="AN136">
        <v>2551</v>
      </c>
      <c r="AO136">
        <v>2514</v>
      </c>
      <c r="AP136">
        <v>2453</v>
      </c>
      <c r="AQ136">
        <v>2329</v>
      </c>
      <c r="AR136">
        <v>2356</v>
      </c>
      <c r="BA136">
        <f t="shared" si="2"/>
        <v>42</v>
      </c>
    </row>
    <row r="137" spans="2:53" ht="14.25" customHeight="1" x14ac:dyDescent="0.25">
      <c r="B137" s="100" t="s">
        <v>716</v>
      </c>
      <c r="Y137">
        <v>2213</v>
      </c>
      <c r="Z137">
        <v>2150</v>
      </c>
      <c r="AA137">
        <v>2143</v>
      </c>
      <c r="AB137">
        <v>2053</v>
      </c>
      <c r="AC137">
        <v>2017</v>
      </c>
      <c r="AD137">
        <v>1974</v>
      </c>
      <c r="AE137">
        <v>1984</v>
      </c>
      <c r="AF137">
        <v>2005</v>
      </c>
      <c r="AG137">
        <v>2118</v>
      </c>
      <c r="AH137">
        <v>2055</v>
      </c>
      <c r="AI137">
        <v>2167</v>
      </c>
      <c r="AJ137">
        <v>2069</v>
      </c>
      <c r="AK137">
        <v>2223</v>
      </c>
      <c r="AL137">
        <v>2140</v>
      </c>
      <c r="AM137">
        <v>2280</v>
      </c>
      <c r="AN137">
        <v>2091</v>
      </c>
      <c r="AO137">
        <v>2114</v>
      </c>
      <c r="AP137">
        <v>1990</v>
      </c>
      <c r="AQ137">
        <v>2126</v>
      </c>
      <c r="AR137">
        <v>2050</v>
      </c>
      <c r="BA137">
        <f t="shared" si="2"/>
        <v>20</v>
      </c>
    </row>
    <row r="138" spans="2:53" ht="14.25" customHeight="1" x14ac:dyDescent="0.25">
      <c r="B138" s="100" t="s">
        <v>148</v>
      </c>
      <c r="C138">
        <v>2625</v>
      </c>
      <c r="D138">
        <v>2450</v>
      </c>
      <c r="E138">
        <v>2238</v>
      </c>
      <c r="F138">
        <v>2292</v>
      </c>
      <c r="G138">
        <v>2407</v>
      </c>
      <c r="H138">
        <v>2546</v>
      </c>
      <c r="I138">
        <v>2556</v>
      </c>
      <c r="J138">
        <v>2531</v>
      </c>
      <c r="K138">
        <v>2441</v>
      </c>
      <c r="L138">
        <v>2480</v>
      </c>
      <c r="M138">
        <v>2603</v>
      </c>
      <c r="N138">
        <v>2640</v>
      </c>
      <c r="O138">
        <v>2591</v>
      </c>
      <c r="P138">
        <v>2701</v>
      </c>
      <c r="Q138">
        <v>2766</v>
      </c>
      <c r="R138">
        <v>2702</v>
      </c>
      <c r="S138">
        <v>2824</v>
      </c>
      <c r="T138">
        <v>2751</v>
      </c>
      <c r="U138">
        <v>2803</v>
      </c>
      <c r="V138">
        <v>2619</v>
      </c>
      <c r="W138">
        <v>2605</v>
      </c>
      <c r="X138">
        <v>2535</v>
      </c>
      <c r="Y138">
        <v>2562</v>
      </c>
      <c r="Z138">
        <v>2525</v>
      </c>
      <c r="AA138">
        <v>2435</v>
      </c>
      <c r="AB138">
        <v>2450</v>
      </c>
      <c r="AC138">
        <v>2252</v>
      </c>
      <c r="AD138">
        <v>2266</v>
      </c>
      <c r="AE138">
        <v>2220</v>
      </c>
      <c r="AF138">
        <v>2345</v>
      </c>
      <c r="AG138">
        <v>2466</v>
      </c>
      <c r="AH138">
        <v>2486</v>
      </c>
      <c r="AI138">
        <v>2513</v>
      </c>
      <c r="AJ138">
        <v>2573</v>
      </c>
      <c r="AK138">
        <v>2665</v>
      </c>
      <c r="AL138">
        <v>2671</v>
      </c>
      <c r="AM138">
        <v>2744</v>
      </c>
      <c r="AN138">
        <v>2584</v>
      </c>
      <c r="AO138">
        <v>2753</v>
      </c>
      <c r="AP138">
        <v>2502</v>
      </c>
      <c r="AQ138">
        <v>2533</v>
      </c>
      <c r="AR138">
        <v>2433</v>
      </c>
      <c r="BA138">
        <f t="shared" si="2"/>
        <v>42</v>
      </c>
    </row>
    <row r="139" spans="2:53" ht="14.25" customHeight="1" x14ac:dyDescent="0.25">
      <c r="B139" s="100" t="s">
        <v>322</v>
      </c>
      <c r="C139">
        <v>1051</v>
      </c>
      <c r="D139">
        <v>1044</v>
      </c>
      <c r="E139">
        <v>1032</v>
      </c>
      <c r="F139">
        <v>955</v>
      </c>
      <c r="G139">
        <v>987</v>
      </c>
      <c r="H139">
        <v>1009</v>
      </c>
      <c r="I139">
        <v>1118</v>
      </c>
      <c r="J139">
        <v>1059</v>
      </c>
      <c r="K139">
        <v>1045</v>
      </c>
      <c r="L139">
        <v>1077</v>
      </c>
      <c r="M139">
        <v>1058</v>
      </c>
      <c r="N139">
        <v>1087</v>
      </c>
      <c r="O139">
        <v>1080</v>
      </c>
      <c r="P139">
        <v>1131</v>
      </c>
      <c r="Q139">
        <v>1191</v>
      </c>
      <c r="R139">
        <v>1169</v>
      </c>
      <c r="S139">
        <v>1175</v>
      </c>
      <c r="T139">
        <v>1226</v>
      </c>
      <c r="U139">
        <v>1179</v>
      </c>
      <c r="V139">
        <v>1178</v>
      </c>
      <c r="W139">
        <v>1136</v>
      </c>
      <c r="X139">
        <v>1147</v>
      </c>
      <c r="Y139">
        <v>1077</v>
      </c>
      <c r="Z139">
        <v>1164</v>
      </c>
      <c r="AA139">
        <v>1172</v>
      </c>
      <c r="AB139">
        <v>1196</v>
      </c>
      <c r="AC139">
        <v>1128</v>
      </c>
      <c r="AD139">
        <v>1064</v>
      </c>
      <c r="AE139">
        <v>1036</v>
      </c>
      <c r="AF139">
        <v>1072</v>
      </c>
      <c r="AG139">
        <v>1184</v>
      </c>
      <c r="AH139">
        <v>1189</v>
      </c>
      <c r="AI139">
        <v>1317</v>
      </c>
      <c r="AJ139">
        <v>1387</v>
      </c>
      <c r="AK139">
        <v>1421</v>
      </c>
      <c r="AL139">
        <v>1416</v>
      </c>
      <c r="AM139">
        <v>1552</v>
      </c>
      <c r="AN139">
        <v>1402</v>
      </c>
      <c r="AO139">
        <v>1511</v>
      </c>
      <c r="AP139">
        <v>1380</v>
      </c>
      <c r="AQ139">
        <v>1421</v>
      </c>
      <c r="AR139">
        <v>1447</v>
      </c>
      <c r="BA139">
        <f t="shared" si="2"/>
        <v>42</v>
      </c>
    </row>
    <row r="140" spans="2:53" ht="14.25" customHeight="1" x14ac:dyDescent="0.25">
      <c r="B140" s="100" t="s">
        <v>1361</v>
      </c>
      <c r="AA140">
        <v>6392</v>
      </c>
      <c r="AB140">
        <v>6098</v>
      </c>
      <c r="AC140">
        <v>6035</v>
      </c>
      <c r="AD140">
        <v>5858</v>
      </c>
      <c r="AE140">
        <v>6000</v>
      </c>
      <c r="AF140">
        <v>6250</v>
      </c>
      <c r="AG140">
        <v>6254</v>
      </c>
      <c r="AH140">
        <v>6505</v>
      </c>
      <c r="AI140">
        <v>6641</v>
      </c>
      <c r="AJ140">
        <v>7015</v>
      </c>
      <c r="AK140">
        <v>7377</v>
      </c>
      <c r="AL140">
        <v>7292</v>
      </c>
      <c r="AM140">
        <v>7537</v>
      </c>
      <c r="AN140">
        <v>7521</v>
      </c>
      <c r="AO140">
        <v>7740</v>
      </c>
      <c r="AP140">
        <v>7365</v>
      </c>
      <c r="AQ140">
        <v>7269</v>
      </c>
      <c r="AR140">
        <v>7469</v>
      </c>
      <c r="BA140">
        <f t="shared" si="2"/>
        <v>18</v>
      </c>
    </row>
    <row r="141" spans="2:53" ht="14.25" customHeight="1" x14ac:dyDescent="0.25">
      <c r="B141" s="100" t="s">
        <v>1189</v>
      </c>
      <c r="C141">
        <v>15384</v>
      </c>
      <c r="D141">
        <v>14484</v>
      </c>
      <c r="E141">
        <v>14586</v>
      </c>
      <c r="F141">
        <v>13932</v>
      </c>
      <c r="G141">
        <v>14738</v>
      </c>
      <c r="H141">
        <v>15556</v>
      </c>
      <c r="I141">
        <v>16440</v>
      </c>
      <c r="J141">
        <v>16006</v>
      </c>
      <c r="K141">
        <v>15360</v>
      </c>
      <c r="L141">
        <v>15340</v>
      </c>
      <c r="M141">
        <v>15920</v>
      </c>
      <c r="N141">
        <v>16834</v>
      </c>
      <c r="O141">
        <v>16552</v>
      </c>
      <c r="P141">
        <v>17454</v>
      </c>
      <c r="Q141">
        <v>9058</v>
      </c>
      <c r="R141">
        <v>8873</v>
      </c>
      <c r="S141">
        <v>9069</v>
      </c>
      <c r="T141">
        <v>9108</v>
      </c>
      <c r="U141">
        <v>8974</v>
      </c>
      <c r="V141">
        <v>8903</v>
      </c>
      <c r="W141">
        <v>8969</v>
      </c>
      <c r="X141">
        <v>8528</v>
      </c>
      <c r="Y141">
        <v>8499</v>
      </c>
      <c r="Z141">
        <v>8602</v>
      </c>
      <c r="AA141">
        <v>8556</v>
      </c>
      <c r="AB141">
        <v>8269</v>
      </c>
      <c r="AC141">
        <v>8097</v>
      </c>
      <c r="BA141">
        <f t="shared" si="2"/>
        <v>27</v>
      </c>
    </row>
    <row r="142" spans="2:53" ht="14.25" customHeight="1" x14ac:dyDescent="0.25">
      <c r="B142" s="100" t="s">
        <v>412</v>
      </c>
      <c r="C142">
        <v>2042</v>
      </c>
      <c r="D142">
        <v>1958</v>
      </c>
      <c r="E142">
        <v>1820</v>
      </c>
      <c r="F142">
        <v>1775</v>
      </c>
      <c r="G142">
        <v>1899</v>
      </c>
      <c r="H142">
        <v>2028</v>
      </c>
      <c r="I142">
        <v>2184</v>
      </c>
      <c r="J142">
        <v>2029</v>
      </c>
      <c r="K142">
        <v>2142</v>
      </c>
      <c r="L142">
        <v>2174</v>
      </c>
      <c r="M142">
        <v>2058</v>
      </c>
      <c r="N142">
        <v>2149</v>
      </c>
      <c r="O142">
        <v>2273</v>
      </c>
      <c r="P142">
        <v>2235</v>
      </c>
      <c r="Q142">
        <v>2351</v>
      </c>
      <c r="R142">
        <v>2305</v>
      </c>
      <c r="S142">
        <v>2410</v>
      </c>
      <c r="T142">
        <v>2306</v>
      </c>
      <c r="U142">
        <v>2432</v>
      </c>
      <c r="V142">
        <v>2443</v>
      </c>
      <c r="W142">
        <v>2551</v>
      </c>
      <c r="X142">
        <v>2513</v>
      </c>
      <c r="Y142">
        <v>2615</v>
      </c>
      <c r="Z142">
        <v>2648</v>
      </c>
      <c r="AA142">
        <v>2655</v>
      </c>
      <c r="AB142">
        <v>2676</v>
      </c>
      <c r="AC142">
        <v>2749</v>
      </c>
      <c r="AD142">
        <v>2792</v>
      </c>
      <c r="AE142">
        <v>2839</v>
      </c>
      <c r="AF142">
        <v>2944</v>
      </c>
      <c r="AG142">
        <v>3047</v>
      </c>
      <c r="AH142">
        <v>2954</v>
      </c>
      <c r="AI142">
        <v>3012</v>
      </c>
      <c r="AJ142">
        <v>3147</v>
      </c>
      <c r="AK142">
        <v>3061</v>
      </c>
      <c r="AL142">
        <v>3094</v>
      </c>
      <c r="AM142">
        <v>3060</v>
      </c>
      <c r="AN142">
        <v>3117</v>
      </c>
      <c r="AO142">
        <v>2944</v>
      </c>
      <c r="AP142">
        <v>2766</v>
      </c>
      <c r="AQ142">
        <v>2700</v>
      </c>
      <c r="AR142">
        <v>2699</v>
      </c>
      <c r="BA142">
        <f t="shared" si="2"/>
        <v>42</v>
      </c>
    </row>
    <row r="143" spans="2:53" ht="14.25" customHeight="1" x14ac:dyDescent="0.25">
      <c r="B143" s="100" t="s">
        <v>248</v>
      </c>
      <c r="C143">
        <v>1355</v>
      </c>
      <c r="D143">
        <v>1273</v>
      </c>
      <c r="E143">
        <v>1206</v>
      </c>
      <c r="F143">
        <v>1084</v>
      </c>
      <c r="G143">
        <v>1159</v>
      </c>
      <c r="H143">
        <v>1217</v>
      </c>
      <c r="I143">
        <v>1307</v>
      </c>
      <c r="J143">
        <v>1275</v>
      </c>
      <c r="K143">
        <v>1236</v>
      </c>
      <c r="L143">
        <v>1248</v>
      </c>
      <c r="M143">
        <v>1223</v>
      </c>
      <c r="N143">
        <v>1260</v>
      </c>
      <c r="O143">
        <v>1234</v>
      </c>
      <c r="P143">
        <v>1263</v>
      </c>
      <c r="Q143">
        <v>1362</v>
      </c>
      <c r="R143">
        <v>1328</v>
      </c>
      <c r="S143">
        <v>1362</v>
      </c>
      <c r="T143">
        <v>1366</v>
      </c>
      <c r="U143">
        <v>1255</v>
      </c>
      <c r="V143">
        <v>1275</v>
      </c>
      <c r="W143">
        <v>1204</v>
      </c>
      <c r="X143">
        <v>1229</v>
      </c>
      <c r="Y143">
        <v>1333</v>
      </c>
      <c r="Z143">
        <v>1185</v>
      </c>
      <c r="AA143">
        <v>1201</v>
      </c>
      <c r="AB143">
        <v>1145</v>
      </c>
      <c r="AC143">
        <v>1040</v>
      </c>
      <c r="AD143">
        <v>1041</v>
      </c>
      <c r="AE143">
        <v>1042</v>
      </c>
      <c r="AF143">
        <v>1087</v>
      </c>
      <c r="AG143">
        <v>1088</v>
      </c>
      <c r="AH143">
        <v>1108</v>
      </c>
      <c r="AI143">
        <v>1168</v>
      </c>
      <c r="AJ143">
        <v>1118</v>
      </c>
      <c r="AK143">
        <v>1144</v>
      </c>
      <c r="AL143">
        <v>1132</v>
      </c>
      <c r="AM143">
        <v>1151</v>
      </c>
      <c r="AN143">
        <v>1132</v>
      </c>
      <c r="AO143">
        <v>1174</v>
      </c>
      <c r="AP143">
        <v>1172</v>
      </c>
      <c r="AQ143">
        <v>1104</v>
      </c>
      <c r="AR143">
        <v>1056</v>
      </c>
      <c r="BA143">
        <f t="shared" si="2"/>
        <v>42</v>
      </c>
    </row>
    <row r="144" spans="2:53" ht="14.25" customHeight="1" x14ac:dyDescent="0.25">
      <c r="B144" s="100" t="s">
        <v>548</v>
      </c>
      <c r="C144">
        <v>1298</v>
      </c>
      <c r="D144">
        <v>1275</v>
      </c>
      <c r="E144">
        <v>1177</v>
      </c>
      <c r="F144">
        <v>1127</v>
      </c>
      <c r="G144">
        <v>1181</v>
      </c>
      <c r="H144">
        <v>1290</v>
      </c>
      <c r="I144">
        <v>1322</v>
      </c>
      <c r="J144">
        <v>1267</v>
      </c>
      <c r="K144">
        <v>1268</v>
      </c>
      <c r="L144">
        <v>1278</v>
      </c>
      <c r="M144">
        <v>1326</v>
      </c>
      <c r="N144">
        <v>1383</v>
      </c>
      <c r="O144">
        <v>1462</v>
      </c>
      <c r="P144">
        <v>1480</v>
      </c>
      <c r="Q144">
        <v>1573</v>
      </c>
      <c r="R144">
        <v>1441</v>
      </c>
      <c r="S144">
        <v>1454</v>
      </c>
      <c r="T144">
        <v>1474</v>
      </c>
      <c r="U144">
        <v>1475</v>
      </c>
      <c r="V144">
        <v>1433</v>
      </c>
      <c r="W144">
        <v>1389</v>
      </c>
      <c r="X144">
        <v>1331</v>
      </c>
      <c r="Y144">
        <v>1346</v>
      </c>
      <c r="Z144">
        <v>1433</v>
      </c>
      <c r="AA144">
        <v>1320</v>
      </c>
      <c r="AB144">
        <v>1352</v>
      </c>
      <c r="AC144">
        <v>1277</v>
      </c>
      <c r="AD144">
        <v>1268</v>
      </c>
      <c r="AE144">
        <v>1332</v>
      </c>
      <c r="AF144">
        <v>1383</v>
      </c>
      <c r="AG144">
        <v>1322</v>
      </c>
      <c r="AH144">
        <v>1415</v>
      </c>
      <c r="AI144">
        <v>1431</v>
      </c>
      <c r="AJ144">
        <v>1348</v>
      </c>
      <c r="AK144">
        <v>1481</v>
      </c>
      <c r="AL144">
        <v>1453</v>
      </c>
      <c r="AM144">
        <v>1481</v>
      </c>
      <c r="AN144">
        <v>1482</v>
      </c>
      <c r="AO144">
        <v>1419</v>
      </c>
      <c r="AP144">
        <v>1413</v>
      </c>
      <c r="AQ144">
        <v>1366</v>
      </c>
      <c r="AR144">
        <v>1375</v>
      </c>
      <c r="BA144">
        <f t="shared" si="2"/>
        <v>42</v>
      </c>
    </row>
    <row r="145" spans="2:53" ht="14.25" customHeight="1" x14ac:dyDescent="0.25">
      <c r="B145" s="100" t="s">
        <v>972</v>
      </c>
      <c r="C145">
        <v>801</v>
      </c>
      <c r="D145">
        <v>737</v>
      </c>
      <c r="E145">
        <v>717</v>
      </c>
      <c r="F145">
        <v>753</v>
      </c>
      <c r="G145">
        <v>768</v>
      </c>
      <c r="H145">
        <v>868</v>
      </c>
      <c r="I145">
        <v>889</v>
      </c>
      <c r="J145">
        <v>776</v>
      </c>
      <c r="K145">
        <v>800</v>
      </c>
      <c r="L145">
        <v>933</v>
      </c>
      <c r="M145">
        <v>901</v>
      </c>
      <c r="N145">
        <v>933</v>
      </c>
      <c r="O145">
        <v>878</v>
      </c>
      <c r="P145">
        <v>951</v>
      </c>
      <c r="Q145">
        <v>978</v>
      </c>
      <c r="R145">
        <v>973</v>
      </c>
      <c r="S145">
        <v>937</v>
      </c>
      <c r="T145">
        <v>859</v>
      </c>
      <c r="U145">
        <v>854</v>
      </c>
      <c r="V145">
        <v>900</v>
      </c>
      <c r="W145">
        <v>828</v>
      </c>
      <c r="X145">
        <v>834</v>
      </c>
      <c r="Y145">
        <v>821</v>
      </c>
      <c r="Z145">
        <v>794</v>
      </c>
      <c r="AA145">
        <v>796</v>
      </c>
      <c r="AB145">
        <v>731</v>
      </c>
      <c r="AC145">
        <v>682</v>
      </c>
      <c r="AD145">
        <v>706</v>
      </c>
      <c r="AE145">
        <v>654</v>
      </c>
      <c r="AF145">
        <v>701</v>
      </c>
      <c r="AG145">
        <v>726</v>
      </c>
      <c r="AH145">
        <v>715</v>
      </c>
      <c r="AI145">
        <v>795</v>
      </c>
      <c r="AJ145">
        <v>737</v>
      </c>
      <c r="AK145">
        <v>810</v>
      </c>
      <c r="AL145">
        <v>752</v>
      </c>
      <c r="AM145">
        <v>745</v>
      </c>
      <c r="BA145">
        <f t="shared" si="2"/>
        <v>37</v>
      </c>
    </row>
    <row r="146" spans="2:53" ht="14.25" customHeight="1" x14ac:dyDescent="0.25">
      <c r="B146" s="100" t="s">
        <v>710</v>
      </c>
      <c r="C146">
        <v>3717</v>
      </c>
      <c r="D146">
        <v>3392</v>
      </c>
      <c r="E146">
        <v>3454</v>
      </c>
      <c r="F146">
        <v>3213</v>
      </c>
      <c r="G146">
        <v>3296</v>
      </c>
      <c r="H146">
        <v>3530</v>
      </c>
      <c r="I146">
        <v>3871</v>
      </c>
      <c r="J146">
        <v>3710</v>
      </c>
      <c r="K146">
        <v>3788</v>
      </c>
      <c r="L146">
        <v>3883</v>
      </c>
      <c r="M146">
        <v>3890</v>
      </c>
      <c r="N146">
        <v>4039</v>
      </c>
      <c r="O146">
        <v>4246</v>
      </c>
      <c r="P146">
        <v>4258</v>
      </c>
      <c r="Q146">
        <v>4414</v>
      </c>
      <c r="R146">
        <v>4325</v>
      </c>
      <c r="S146">
        <v>4314</v>
      </c>
      <c r="T146">
        <v>4342</v>
      </c>
      <c r="U146">
        <v>4421</v>
      </c>
      <c r="V146">
        <v>4157</v>
      </c>
      <c r="W146">
        <v>4050</v>
      </c>
      <c r="X146">
        <v>4074</v>
      </c>
      <c r="Y146">
        <v>4034</v>
      </c>
      <c r="Z146">
        <v>3970</v>
      </c>
      <c r="AA146">
        <v>4046</v>
      </c>
      <c r="AB146">
        <v>3706</v>
      </c>
      <c r="AC146">
        <v>3744</v>
      </c>
      <c r="AD146">
        <v>3589</v>
      </c>
      <c r="AE146">
        <v>3569</v>
      </c>
      <c r="AF146">
        <v>3708</v>
      </c>
      <c r="AG146">
        <v>3694</v>
      </c>
      <c r="AH146">
        <v>3955</v>
      </c>
      <c r="AI146">
        <v>4216</v>
      </c>
      <c r="AJ146">
        <v>4416</v>
      </c>
      <c r="AK146">
        <v>4566</v>
      </c>
      <c r="AL146">
        <v>4623</v>
      </c>
      <c r="AM146">
        <v>4757</v>
      </c>
      <c r="AN146">
        <v>4770</v>
      </c>
      <c r="AO146">
        <v>4709</v>
      </c>
      <c r="AP146">
        <v>4624</v>
      </c>
      <c r="AQ146">
        <v>4606</v>
      </c>
      <c r="AR146">
        <v>4540</v>
      </c>
      <c r="BA146">
        <f t="shared" si="2"/>
        <v>42</v>
      </c>
    </row>
    <row r="147" spans="2:53" ht="14.25" customHeight="1" x14ac:dyDescent="0.25">
      <c r="B147" s="100" t="s">
        <v>941</v>
      </c>
      <c r="AP147">
        <v>5992</v>
      </c>
      <c r="AQ147">
        <v>5871</v>
      </c>
      <c r="AR147">
        <v>5873</v>
      </c>
      <c r="BA147">
        <f t="shared" si="2"/>
        <v>3</v>
      </c>
    </row>
    <row r="148" spans="2:53" ht="14.25" customHeight="1" x14ac:dyDescent="0.25">
      <c r="B148" s="100" t="s">
        <v>732</v>
      </c>
      <c r="C148">
        <v>1239</v>
      </c>
      <c r="D148">
        <v>1143</v>
      </c>
      <c r="E148">
        <v>1153</v>
      </c>
      <c r="F148">
        <v>1211</v>
      </c>
      <c r="G148">
        <v>1174</v>
      </c>
      <c r="H148">
        <v>1200</v>
      </c>
      <c r="I148">
        <v>1228</v>
      </c>
      <c r="J148">
        <v>1240</v>
      </c>
      <c r="K148">
        <v>1199</v>
      </c>
      <c r="L148">
        <v>1259</v>
      </c>
      <c r="M148">
        <v>1231</v>
      </c>
      <c r="N148">
        <v>1260</v>
      </c>
      <c r="O148">
        <v>1177</v>
      </c>
      <c r="P148">
        <v>1223</v>
      </c>
      <c r="Q148">
        <v>1197</v>
      </c>
      <c r="R148">
        <v>1285</v>
      </c>
      <c r="S148">
        <v>1294</v>
      </c>
      <c r="T148">
        <v>1417</v>
      </c>
      <c r="U148">
        <v>1269</v>
      </c>
      <c r="V148">
        <v>1252</v>
      </c>
      <c r="W148">
        <v>1169</v>
      </c>
      <c r="X148">
        <v>1099</v>
      </c>
      <c r="Y148">
        <v>1198</v>
      </c>
      <c r="Z148">
        <v>1142</v>
      </c>
      <c r="AA148">
        <v>1062</v>
      </c>
      <c r="AB148">
        <v>1019</v>
      </c>
      <c r="AC148">
        <v>1078</v>
      </c>
      <c r="AD148">
        <v>920</v>
      </c>
      <c r="AE148">
        <v>1037</v>
      </c>
      <c r="AF148">
        <v>1095</v>
      </c>
      <c r="AG148">
        <v>1151</v>
      </c>
      <c r="AH148">
        <v>1107</v>
      </c>
      <c r="AI148">
        <v>1170</v>
      </c>
      <c r="AJ148">
        <v>1123</v>
      </c>
      <c r="AK148">
        <v>1225</v>
      </c>
      <c r="AL148">
        <v>1255</v>
      </c>
      <c r="AM148">
        <v>1275</v>
      </c>
      <c r="AN148">
        <v>1310</v>
      </c>
      <c r="AO148">
        <v>1222</v>
      </c>
      <c r="AP148">
        <v>1180</v>
      </c>
      <c r="AQ148">
        <v>1261</v>
      </c>
      <c r="AR148">
        <v>1206</v>
      </c>
      <c r="BA148">
        <f t="shared" si="2"/>
        <v>42</v>
      </c>
    </row>
    <row r="149" spans="2:53" ht="14.25" customHeight="1" x14ac:dyDescent="0.25">
      <c r="B149" s="100" t="s">
        <v>1190</v>
      </c>
      <c r="C149">
        <v>642</v>
      </c>
      <c r="D149">
        <v>541</v>
      </c>
      <c r="E149">
        <v>609</v>
      </c>
      <c r="F149">
        <v>576</v>
      </c>
      <c r="G149">
        <v>633</v>
      </c>
      <c r="H149">
        <v>644</v>
      </c>
      <c r="I149">
        <v>651</v>
      </c>
      <c r="J149">
        <v>627</v>
      </c>
      <c r="K149">
        <v>607</v>
      </c>
      <c r="L149">
        <v>577</v>
      </c>
      <c r="M149">
        <v>603</v>
      </c>
      <c r="N149">
        <v>636</v>
      </c>
      <c r="O149">
        <v>595</v>
      </c>
      <c r="P149">
        <v>667</v>
      </c>
      <c r="Q149">
        <v>641</v>
      </c>
      <c r="R149">
        <v>626</v>
      </c>
      <c r="S149">
        <v>628</v>
      </c>
      <c r="T149">
        <v>592</v>
      </c>
      <c r="U149">
        <v>604</v>
      </c>
      <c r="V149">
        <v>603</v>
      </c>
      <c r="W149">
        <v>603</v>
      </c>
      <c r="X149">
        <v>567</v>
      </c>
      <c r="BA149">
        <f t="shared" si="2"/>
        <v>22</v>
      </c>
    </row>
    <row r="150" spans="2:53" ht="14.25" customHeight="1" x14ac:dyDescent="0.25">
      <c r="B150" s="100" t="s">
        <v>700</v>
      </c>
      <c r="Y150">
        <v>1914</v>
      </c>
      <c r="Z150">
        <v>1856</v>
      </c>
      <c r="AA150">
        <v>1733</v>
      </c>
      <c r="AB150">
        <v>1723</v>
      </c>
      <c r="AC150">
        <v>1720</v>
      </c>
      <c r="AD150">
        <v>1668</v>
      </c>
      <c r="AE150">
        <v>1724</v>
      </c>
      <c r="AF150">
        <v>1767</v>
      </c>
      <c r="AG150">
        <v>1815</v>
      </c>
      <c r="AH150">
        <v>1744</v>
      </c>
      <c r="AI150">
        <v>1887</v>
      </c>
      <c r="AJ150">
        <v>1947</v>
      </c>
      <c r="AK150">
        <v>1971</v>
      </c>
      <c r="AL150">
        <v>1877</v>
      </c>
      <c r="AM150">
        <v>1963</v>
      </c>
      <c r="AN150">
        <v>1932</v>
      </c>
      <c r="AO150">
        <v>1995</v>
      </c>
      <c r="AP150">
        <v>1815</v>
      </c>
      <c r="AQ150">
        <v>1809</v>
      </c>
      <c r="AR150">
        <v>1855</v>
      </c>
      <c r="BA150">
        <f t="shared" si="2"/>
        <v>20</v>
      </c>
    </row>
    <row r="151" spans="2:53" ht="14.25" customHeight="1" x14ac:dyDescent="0.25">
      <c r="B151" s="100" t="s">
        <v>1191</v>
      </c>
      <c r="C151">
        <v>768</v>
      </c>
      <c r="D151">
        <v>772</v>
      </c>
      <c r="E151">
        <v>736</v>
      </c>
      <c r="F151">
        <v>727</v>
      </c>
      <c r="G151">
        <v>759</v>
      </c>
      <c r="H151">
        <v>769</v>
      </c>
      <c r="I151">
        <v>801</v>
      </c>
      <c r="J151">
        <v>801</v>
      </c>
      <c r="K151">
        <v>799</v>
      </c>
      <c r="L151">
        <v>795</v>
      </c>
      <c r="M151">
        <v>849</v>
      </c>
      <c r="N151">
        <v>849</v>
      </c>
      <c r="O151">
        <v>806</v>
      </c>
      <c r="P151">
        <v>937</v>
      </c>
      <c r="Q151">
        <v>901</v>
      </c>
      <c r="R151">
        <v>992</v>
      </c>
      <c r="S151">
        <v>949</v>
      </c>
      <c r="T151">
        <v>910</v>
      </c>
      <c r="U151">
        <v>936</v>
      </c>
      <c r="V151">
        <v>908</v>
      </c>
      <c r="W151">
        <v>830</v>
      </c>
      <c r="X151">
        <v>866</v>
      </c>
      <c r="Y151">
        <v>830</v>
      </c>
      <c r="Z151">
        <v>854</v>
      </c>
      <c r="AA151">
        <v>819</v>
      </c>
      <c r="AB151">
        <v>818</v>
      </c>
      <c r="AC151">
        <v>721</v>
      </c>
      <c r="AD151">
        <v>768</v>
      </c>
      <c r="AE151">
        <v>738</v>
      </c>
      <c r="AF151">
        <v>795</v>
      </c>
      <c r="AG151">
        <v>794</v>
      </c>
      <c r="AH151">
        <v>758</v>
      </c>
      <c r="AI151">
        <v>844</v>
      </c>
      <c r="AJ151">
        <v>830</v>
      </c>
      <c r="AK151">
        <v>833</v>
      </c>
      <c r="AL151">
        <v>896</v>
      </c>
      <c r="AM151">
        <v>918</v>
      </c>
      <c r="BA151">
        <f t="shared" si="2"/>
        <v>37</v>
      </c>
    </row>
    <row r="152" spans="2:53" ht="14.25" customHeight="1" x14ac:dyDescent="0.25">
      <c r="B152" s="100" t="s">
        <v>1192</v>
      </c>
      <c r="Z152">
        <v>456</v>
      </c>
      <c r="AA152">
        <v>501</v>
      </c>
      <c r="AB152">
        <v>471</v>
      </c>
      <c r="AC152">
        <v>450</v>
      </c>
      <c r="AD152">
        <v>459</v>
      </c>
      <c r="AE152">
        <v>434</v>
      </c>
      <c r="AF152">
        <v>456</v>
      </c>
      <c r="AG152">
        <v>439</v>
      </c>
      <c r="AH152">
        <v>479</v>
      </c>
      <c r="AI152">
        <v>471</v>
      </c>
      <c r="AJ152">
        <v>472</v>
      </c>
      <c r="AM152">
        <v>478</v>
      </c>
      <c r="AN152">
        <v>438</v>
      </c>
      <c r="AO152">
        <v>434</v>
      </c>
      <c r="AP152">
        <v>391</v>
      </c>
      <c r="AQ152">
        <v>433</v>
      </c>
      <c r="AR152">
        <v>394</v>
      </c>
      <c r="BA152">
        <f t="shared" si="2"/>
        <v>17</v>
      </c>
    </row>
    <row r="153" spans="2:53" ht="14.25" customHeight="1" x14ac:dyDescent="0.25">
      <c r="B153" s="100" t="s">
        <v>1193</v>
      </c>
      <c r="C153">
        <v>466</v>
      </c>
      <c r="D153">
        <v>441</v>
      </c>
      <c r="E153">
        <v>447</v>
      </c>
      <c r="F153">
        <v>435</v>
      </c>
      <c r="G153">
        <v>475</v>
      </c>
      <c r="H153">
        <v>518</v>
      </c>
      <c r="I153">
        <v>494</v>
      </c>
      <c r="J153">
        <v>453</v>
      </c>
      <c r="K153">
        <v>479</v>
      </c>
      <c r="L153">
        <v>425</v>
      </c>
      <c r="M153">
        <v>509</v>
      </c>
      <c r="N153">
        <v>525</v>
      </c>
      <c r="O153">
        <v>489</v>
      </c>
      <c r="P153">
        <v>471</v>
      </c>
      <c r="Q153">
        <v>481</v>
      </c>
      <c r="R153">
        <v>477</v>
      </c>
      <c r="S153">
        <v>498</v>
      </c>
      <c r="T153">
        <v>456</v>
      </c>
      <c r="U153">
        <v>477</v>
      </c>
      <c r="V153">
        <v>501</v>
      </c>
      <c r="W153">
        <v>487</v>
      </c>
      <c r="X153">
        <v>425</v>
      </c>
      <c r="Y153">
        <v>459</v>
      </c>
      <c r="Z153">
        <v>463</v>
      </c>
      <c r="AA153">
        <v>429</v>
      </c>
      <c r="AB153">
        <v>407</v>
      </c>
      <c r="AC153">
        <v>372</v>
      </c>
      <c r="AD153">
        <v>378</v>
      </c>
      <c r="AE153">
        <v>382</v>
      </c>
      <c r="AF153">
        <v>379</v>
      </c>
      <c r="AG153">
        <v>396</v>
      </c>
      <c r="AH153">
        <v>368</v>
      </c>
      <c r="AI153">
        <v>393</v>
      </c>
      <c r="AJ153">
        <v>425</v>
      </c>
      <c r="AK153">
        <v>442</v>
      </c>
      <c r="AL153">
        <v>353</v>
      </c>
      <c r="AM153">
        <v>425</v>
      </c>
      <c r="BA153">
        <f t="shared" si="2"/>
        <v>37</v>
      </c>
    </row>
    <row r="154" spans="2:53" ht="14.25" customHeight="1" x14ac:dyDescent="0.25">
      <c r="B154" s="100" t="s">
        <v>340</v>
      </c>
      <c r="C154">
        <v>1260</v>
      </c>
      <c r="D154">
        <v>1177</v>
      </c>
      <c r="E154">
        <v>1211</v>
      </c>
      <c r="F154">
        <v>1107</v>
      </c>
      <c r="G154">
        <v>1176</v>
      </c>
      <c r="H154">
        <v>1215</v>
      </c>
      <c r="I154">
        <v>1194</v>
      </c>
      <c r="J154">
        <v>1185</v>
      </c>
      <c r="K154">
        <v>1003</v>
      </c>
      <c r="L154">
        <v>1082</v>
      </c>
      <c r="M154">
        <v>1077</v>
      </c>
      <c r="N154">
        <v>1107</v>
      </c>
      <c r="O154">
        <v>1045</v>
      </c>
      <c r="P154">
        <v>1092</v>
      </c>
      <c r="Q154">
        <v>1043</v>
      </c>
      <c r="R154">
        <v>1033</v>
      </c>
      <c r="S154">
        <v>1042</v>
      </c>
      <c r="T154">
        <v>1052</v>
      </c>
      <c r="U154">
        <v>1017</v>
      </c>
      <c r="V154">
        <v>958</v>
      </c>
      <c r="W154">
        <v>981</v>
      </c>
      <c r="X154">
        <v>890</v>
      </c>
      <c r="Y154">
        <v>891</v>
      </c>
      <c r="Z154">
        <v>925</v>
      </c>
      <c r="AA154">
        <v>875</v>
      </c>
      <c r="AB154">
        <v>853</v>
      </c>
      <c r="AC154">
        <v>844</v>
      </c>
      <c r="AD154">
        <v>835</v>
      </c>
      <c r="AE154">
        <v>782</v>
      </c>
      <c r="AF154">
        <v>840</v>
      </c>
      <c r="AG154">
        <v>844</v>
      </c>
      <c r="AH154">
        <v>827</v>
      </c>
      <c r="AI154">
        <v>826</v>
      </c>
      <c r="AJ154">
        <v>800</v>
      </c>
      <c r="AK154">
        <v>832</v>
      </c>
      <c r="AL154">
        <v>799</v>
      </c>
      <c r="AM154">
        <v>879</v>
      </c>
      <c r="AN154">
        <v>814</v>
      </c>
      <c r="AO154">
        <v>849</v>
      </c>
      <c r="AP154">
        <v>801</v>
      </c>
      <c r="AQ154">
        <v>861</v>
      </c>
      <c r="AR154">
        <v>848</v>
      </c>
      <c r="BA154">
        <f t="shared" si="2"/>
        <v>42</v>
      </c>
    </row>
    <row r="155" spans="2:53" ht="14.25" customHeight="1" x14ac:dyDescent="0.25">
      <c r="B155" s="100" t="s">
        <v>310</v>
      </c>
      <c r="AN155">
        <v>3298</v>
      </c>
      <c r="AO155">
        <v>3295</v>
      </c>
      <c r="AP155">
        <v>3214</v>
      </c>
      <c r="AQ155">
        <v>3246</v>
      </c>
      <c r="AR155">
        <v>3303</v>
      </c>
      <c r="BA155">
        <f t="shared" si="2"/>
        <v>5</v>
      </c>
    </row>
    <row r="156" spans="2:53" ht="14.25" customHeight="1" x14ac:dyDescent="0.25">
      <c r="B156" s="100" t="s">
        <v>696</v>
      </c>
      <c r="C156">
        <v>625</v>
      </c>
      <c r="D156">
        <v>607</v>
      </c>
      <c r="E156">
        <v>590</v>
      </c>
      <c r="F156">
        <v>569</v>
      </c>
      <c r="G156">
        <v>600</v>
      </c>
      <c r="H156">
        <v>613</v>
      </c>
      <c r="I156">
        <v>628</v>
      </c>
      <c r="J156">
        <v>593</v>
      </c>
      <c r="K156">
        <v>658</v>
      </c>
      <c r="L156">
        <v>591</v>
      </c>
      <c r="M156">
        <v>636</v>
      </c>
      <c r="N156">
        <v>628</v>
      </c>
      <c r="O156">
        <v>666</v>
      </c>
      <c r="P156">
        <v>720</v>
      </c>
      <c r="Q156">
        <v>727</v>
      </c>
      <c r="R156">
        <v>723</v>
      </c>
      <c r="S156">
        <v>731</v>
      </c>
      <c r="T156">
        <v>717</v>
      </c>
      <c r="U156">
        <v>720</v>
      </c>
      <c r="V156">
        <v>662</v>
      </c>
      <c r="W156">
        <v>695</v>
      </c>
      <c r="X156">
        <v>668</v>
      </c>
      <c r="Y156">
        <v>609</v>
      </c>
      <c r="Z156">
        <v>654</v>
      </c>
      <c r="AA156">
        <v>648</v>
      </c>
      <c r="AB156">
        <v>618</v>
      </c>
      <c r="AC156">
        <v>617</v>
      </c>
      <c r="AD156">
        <v>568</v>
      </c>
      <c r="AE156">
        <v>582</v>
      </c>
      <c r="AF156">
        <v>612</v>
      </c>
      <c r="AG156">
        <v>614</v>
      </c>
      <c r="AH156">
        <v>600</v>
      </c>
      <c r="AI156">
        <v>590</v>
      </c>
      <c r="AJ156">
        <v>673</v>
      </c>
      <c r="AK156">
        <v>603</v>
      </c>
      <c r="AL156">
        <v>651</v>
      </c>
      <c r="AM156">
        <v>720</v>
      </c>
      <c r="AN156">
        <v>613</v>
      </c>
      <c r="AO156">
        <v>676</v>
      </c>
      <c r="AP156">
        <v>638</v>
      </c>
      <c r="AQ156">
        <v>601</v>
      </c>
      <c r="AR156">
        <v>632</v>
      </c>
      <c r="BA156">
        <f t="shared" si="2"/>
        <v>42</v>
      </c>
    </row>
    <row r="157" spans="2:53" ht="14.25" customHeight="1" x14ac:dyDescent="0.25">
      <c r="B157" s="100" t="s">
        <v>192</v>
      </c>
      <c r="C157">
        <v>1776</v>
      </c>
      <c r="D157">
        <v>1666</v>
      </c>
      <c r="E157">
        <v>1603</v>
      </c>
      <c r="F157">
        <v>1658</v>
      </c>
      <c r="G157">
        <v>1679</v>
      </c>
      <c r="H157">
        <v>1796</v>
      </c>
      <c r="I157">
        <v>1849</v>
      </c>
      <c r="J157">
        <v>1826</v>
      </c>
      <c r="K157">
        <v>1685</v>
      </c>
      <c r="L157">
        <v>1766</v>
      </c>
      <c r="M157">
        <v>1828</v>
      </c>
      <c r="N157">
        <v>1789</v>
      </c>
      <c r="O157">
        <v>1786</v>
      </c>
      <c r="P157">
        <v>1899</v>
      </c>
      <c r="Q157">
        <v>1926</v>
      </c>
      <c r="R157">
        <v>1863</v>
      </c>
      <c r="S157">
        <v>1970</v>
      </c>
      <c r="T157">
        <v>1899</v>
      </c>
      <c r="U157">
        <v>1893</v>
      </c>
      <c r="V157">
        <v>1796</v>
      </c>
      <c r="W157">
        <v>1808</v>
      </c>
      <c r="X157">
        <v>1731</v>
      </c>
      <c r="Y157">
        <v>1691</v>
      </c>
      <c r="Z157">
        <v>1651</v>
      </c>
      <c r="AA157">
        <v>1695</v>
      </c>
      <c r="AB157">
        <v>1702</v>
      </c>
      <c r="AC157">
        <v>1556</v>
      </c>
      <c r="AD157">
        <v>1558</v>
      </c>
      <c r="AE157">
        <v>1571</v>
      </c>
      <c r="AF157">
        <v>1592</v>
      </c>
      <c r="AG157">
        <v>1621</v>
      </c>
      <c r="AH157">
        <v>1645</v>
      </c>
      <c r="AI157">
        <v>1635</v>
      </c>
      <c r="AJ157">
        <v>1746</v>
      </c>
      <c r="AK157">
        <v>1745</v>
      </c>
      <c r="AL157">
        <v>1784</v>
      </c>
      <c r="AM157">
        <v>1902</v>
      </c>
      <c r="AN157">
        <v>1786</v>
      </c>
      <c r="AO157">
        <v>1854</v>
      </c>
      <c r="AP157">
        <v>1719</v>
      </c>
      <c r="AQ157">
        <v>1766</v>
      </c>
      <c r="AR157">
        <v>1875</v>
      </c>
      <c r="BA157">
        <f t="shared" si="2"/>
        <v>42</v>
      </c>
    </row>
    <row r="158" spans="2:53" ht="14.25" customHeight="1" x14ac:dyDescent="0.25">
      <c r="B158" s="100" t="s">
        <v>342</v>
      </c>
      <c r="C158">
        <v>1901</v>
      </c>
      <c r="D158">
        <v>1774</v>
      </c>
      <c r="E158">
        <v>1579</v>
      </c>
      <c r="F158">
        <v>1583</v>
      </c>
      <c r="G158">
        <v>1673</v>
      </c>
      <c r="H158">
        <v>1840</v>
      </c>
      <c r="I158">
        <v>1880</v>
      </c>
      <c r="J158">
        <v>1836</v>
      </c>
      <c r="K158">
        <v>1851</v>
      </c>
      <c r="L158">
        <v>1911</v>
      </c>
      <c r="M158">
        <v>1943</v>
      </c>
      <c r="N158">
        <v>1882</v>
      </c>
      <c r="O158">
        <v>1967</v>
      </c>
      <c r="P158">
        <v>2149</v>
      </c>
      <c r="Q158">
        <v>2075</v>
      </c>
      <c r="R158">
        <v>2109</v>
      </c>
      <c r="S158">
        <v>2143</v>
      </c>
      <c r="T158">
        <v>2089</v>
      </c>
      <c r="U158">
        <v>2050</v>
      </c>
      <c r="V158">
        <v>2004</v>
      </c>
      <c r="W158">
        <v>2016</v>
      </c>
      <c r="X158">
        <v>1832</v>
      </c>
      <c r="Y158">
        <v>1806</v>
      </c>
      <c r="Z158">
        <v>1825</v>
      </c>
      <c r="AA158">
        <v>1693</v>
      </c>
      <c r="AB158">
        <v>1722</v>
      </c>
      <c r="AC158">
        <v>1643</v>
      </c>
      <c r="AD158">
        <v>1612</v>
      </c>
      <c r="AE158">
        <v>1679</v>
      </c>
      <c r="AF158">
        <v>1773</v>
      </c>
      <c r="AG158">
        <v>1794</v>
      </c>
      <c r="AH158">
        <v>1850</v>
      </c>
      <c r="AI158">
        <v>1818</v>
      </c>
      <c r="AJ158">
        <v>1853</v>
      </c>
      <c r="AK158">
        <v>1938</v>
      </c>
      <c r="AL158">
        <v>1947</v>
      </c>
      <c r="AM158">
        <v>1924</v>
      </c>
      <c r="AN158">
        <v>1997</v>
      </c>
      <c r="AO158">
        <v>1995</v>
      </c>
      <c r="AP158">
        <v>1857</v>
      </c>
      <c r="AQ158">
        <v>1957</v>
      </c>
      <c r="AR158">
        <v>1876</v>
      </c>
      <c r="BA158">
        <f t="shared" si="2"/>
        <v>42</v>
      </c>
    </row>
    <row r="159" spans="2:53" ht="14.25" customHeight="1" x14ac:dyDescent="0.25">
      <c r="B159" s="100" t="s">
        <v>668</v>
      </c>
      <c r="C159">
        <v>1031</v>
      </c>
      <c r="D159">
        <v>1041</v>
      </c>
      <c r="E159">
        <v>937</v>
      </c>
      <c r="F159">
        <v>946</v>
      </c>
      <c r="G159">
        <v>976</v>
      </c>
      <c r="H159">
        <v>1042</v>
      </c>
      <c r="I159">
        <v>1075</v>
      </c>
      <c r="J159">
        <v>979</v>
      </c>
      <c r="K159">
        <v>1004</v>
      </c>
      <c r="L159">
        <v>974</v>
      </c>
      <c r="M159">
        <v>1083</v>
      </c>
      <c r="N159">
        <v>1084</v>
      </c>
      <c r="O159">
        <v>1091</v>
      </c>
      <c r="P159">
        <v>1186</v>
      </c>
      <c r="Q159">
        <v>1151</v>
      </c>
      <c r="R159">
        <v>1126</v>
      </c>
      <c r="S159">
        <v>1252</v>
      </c>
      <c r="T159">
        <v>1341</v>
      </c>
      <c r="U159">
        <v>1316</v>
      </c>
      <c r="V159">
        <v>1231</v>
      </c>
      <c r="W159">
        <v>1257</v>
      </c>
      <c r="X159">
        <v>1235</v>
      </c>
      <c r="Y159">
        <v>1211</v>
      </c>
      <c r="Z159">
        <v>1146</v>
      </c>
      <c r="AA159">
        <v>1218</v>
      </c>
      <c r="AB159">
        <v>1119</v>
      </c>
      <c r="AC159">
        <v>1105</v>
      </c>
      <c r="AD159">
        <v>1108</v>
      </c>
      <c r="AE159">
        <v>1112</v>
      </c>
      <c r="AF159">
        <v>1163</v>
      </c>
      <c r="AG159">
        <v>1171</v>
      </c>
      <c r="AH159">
        <v>1126</v>
      </c>
      <c r="AI159">
        <v>1231</v>
      </c>
      <c r="AJ159">
        <v>1358</v>
      </c>
      <c r="AK159">
        <v>1361</v>
      </c>
      <c r="AL159">
        <v>1372</v>
      </c>
      <c r="AM159">
        <v>1385</v>
      </c>
      <c r="AN159">
        <v>1413</v>
      </c>
      <c r="AO159">
        <v>1365</v>
      </c>
      <c r="AP159">
        <v>1351</v>
      </c>
      <c r="AQ159">
        <v>1435</v>
      </c>
      <c r="AR159">
        <v>1247</v>
      </c>
      <c r="BA159">
        <f t="shared" si="2"/>
        <v>42</v>
      </c>
    </row>
    <row r="160" spans="2:53" ht="14.25" customHeight="1" x14ac:dyDescent="0.25">
      <c r="B160" s="100" t="s">
        <v>572</v>
      </c>
      <c r="C160">
        <v>1456</v>
      </c>
      <c r="D160">
        <v>1438</v>
      </c>
      <c r="E160">
        <v>1436</v>
      </c>
      <c r="F160">
        <v>1404</v>
      </c>
      <c r="G160">
        <v>1411</v>
      </c>
      <c r="H160">
        <v>1560</v>
      </c>
      <c r="I160">
        <v>1794</v>
      </c>
      <c r="J160">
        <v>1595</v>
      </c>
      <c r="K160">
        <v>1712</v>
      </c>
      <c r="L160">
        <v>1659</v>
      </c>
      <c r="M160">
        <v>1691</v>
      </c>
      <c r="N160">
        <v>1759</v>
      </c>
      <c r="O160">
        <v>1822</v>
      </c>
      <c r="P160">
        <v>1746</v>
      </c>
      <c r="Q160">
        <v>1806</v>
      </c>
      <c r="R160">
        <v>1866</v>
      </c>
      <c r="S160">
        <v>1830</v>
      </c>
      <c r="T160">
        <v>1877</v>
      </c>
      <c r="U160">
        <v>1927</v>
      </c>
      <c r="V160">
        <v>1896</v>
      </c>
      <c r="W160">
        <v>1820</v>
      </c>
      <c r="X160">
        <v>1701</v>
      </c>
      <c r="Y160">
        <v>1725</v>
      </c>
      <c r="Z160">
        <v>1843</v>
      </c>
      <c r="AA160">
        <v>1751</v>
      </c>
      <c r="AB160">
        <v>1814</v>
      </c>
      <c r="AC160">
        <v>1716</v>
      </c>
      <c r="AD160">
        <v>1679</v>
      </c>
      <c r="AE160">
        <v>1644</v>
      </c>
      <c r="AF160">
        <v>1704</v>
      </c>
      <c r="AG160">
        <v>1827</v>
      </c>
      <c r="AH160">
        <v>1807</v>
      </c>
      <c r="AI160">
        <v>1903</v>
      </c>
      <c r="AJ160">
        <v>1994</v>
      </c>
      <c r="AK160">
        <v>1955</v>
      </c>
      <c r="AL160">
        <v>1922</v>
      </c>
      <c r="AM160">
        <v>1908</v>
      </c>
      <c r="AN160">
        <v>1920</v>
      </c>
      <c r="AO160">
        <v>1891</v>
      </c>
      <c r="AP160">
        <v>1777</v>
      </c>
      <c r="AQ160">
        <v>1817</v>
      </c>
      <c r="AR160">
        <v>1848</v>
      </c>
      <c r="BA160">
        <f t="shared" si="2"/>
        <v>42</v>
      </c>
    </row>
    <row r="161" spans="2:53" ht="14.25" customHeight="1" x14ac:dyDescent="0.25">
      <c r="B161" s="100" t="s">
        <v>1077</v>
      </c>
      <c r="C161">
        <v>23354</v>
      </c>
      <c r="D161">
        <v>22598</v>
      </c>
      <c r="E161">
        <v>21682</v>
      </c>
      <c r="F161">
        <v>20960</v>
      </c>
      <c r="G161">
        <v>21900</v>
      </c>
      <c r="H161">
        <v>23972</v>
      </c>
      <c r="I161">
        <v>23930</v>
      </c>
      <c r="J161">
        <v>23640</v>
      </c>
      <c r="K161">
        <v>23134</v>
      </c>
      <c r="L161">
        <v>23646</v>
      </c>
      <c r="M161">
        <v>23592</v>
      </c>
      <c r="N161">
        <v>24740</v>
      </c>
      <c r="O161">
        <v>24590</v>
      </c>
      <c r="P161">
        <v>25178</v>
      </c>
      <c r="Q161">
        <v>12920</v>
      </c>
      <c r="R161">
        <v>12878</v>
      </c>
      <c r="S161">
        <v>12937</v>
      </c>
      <c r="T161">
        <v>13023</v>
      </c>
      <c r="U161">
        <v>12654</v>
      </c>
      <c r="V161">
        <v>12049</v>
      </c>
      <c r="W161">
        <v>12005</v>
      </c>
      <c r="X161">
        <v>11478</v>
      </c>
      <c r="Y161">
        <v>11660</v>
      </c>
      <c r="Z161">
        <v>11332</v>
      </c>
      <c r="AA161">
        <v>18724</v>
      </c>
      <c r="AB161">
        <v>18467</v>
      </c>
      <c r="AC161">
        <v>17389</v>
      </c>
      <c r="AD161">
        <v>6921</v>
      </c>
      <c r="AE161">
        <v>6744</v>
      </c>
      <c r="AF161">
        <v>6959</v>
      </c>
      <c r="AG161">
        <v>7306</v>
      </c>
      <c r="AH161">
        <v>7317</v>
      </c>
      <c r="AI161">
        <v>7511</v>
      </c>
      <c r="AJ161">
        <v>7632</v>
      </c>
      <c r="AK161">
        <v>7782</v>
      </c>
      <c r="AL161">
        <v>6283</v>
      </c>
      <c r="BA161">
        <f t="shared" si="2"/>
        <v>36</v>
      </c>
    </row>
    <row r="162" spans="2:53" ht="14.25" customHeight="1" x14ac:dyDescent="0.25">
      <c r="B162" s="100" t="s">
        <v>48</v>
      </c>
      <c r="AN162">
        <v>4013</v>
      </c>
      <c r="AO162">
        <v>4112</v>
      </c>
      <c r="AP162">
        <v>3770</v>
      </c>
      <c r="AQ162">
        <v>3749</v>
      </c>
      <c r="AR162">
        <v>3848</v>
      </c>
      <c r="BA162">
        <f t="shared" si="2"/>
        <v>5</v>
      </c>
    </row>
    <row r="163" spans="2:53" ht="14.25" customHeight="1" x14ac:dyDescent="0.25">
      <c r="B163" s="100" t="s">
        <v>50</v>
      </c>
      <c r="AN163">
        <v>3746</v>
      </c>
      <c r="AO163">
        <v>3700</v>
      </c>
      <c r="AP163">
        <v>3577</v>
      </c>
      <c r="AQ163">
        <v>3527</v>
      </c>
      <c r="AR163">
        <v>3558</v>
      </c>
      <c r="BA163">
        <f t="shared" si="2"/>
        <v>5</v>
      </c>
    </row>
    <row r="164" spans="2:53" ht="14.25" customHeight="1" x14ac:dyDescent="0.25">
      <c r="B164" s="100" t="s">
        <v>1195</v>
      </c>
      <c r="C164">
        <v>1433</v>
      </c>
      <c r="D164">
        <v>1384</v>
      </c>
      <c r="E164">
        <v>1219</v>
      </c>
      <c r="F164">
        <v>1203</v>
      </c>
      <c r="G164">
        <v>1218</v>
      </c>
      <c r="H164">
        <v>1401</v>
      </c>
      <c r="I164">
        <v>1294</v>
      </c>
      <c r="J164">
        <v>1266</v>
      </c>
      <c r="K164">
        <v>1287</v>
      </c>
      <c r="L164">
        <v>1343</v>
      </c>
      <c r="M164">
        <v>1302</v>
      </c>
      <c r="N164">
        <v>1459</v>
      </c>
      <c r="O164">
        <v>1371</v>
      </c>
      <c r="P164">
        <v>1423</v>
      </c>
      <c r="Q164">
        <v>1545</v>
      </c>
      <c r="R164">
        <v>1519</v>
      </c>
      <c r="S164">
        <v>1436</v>
      </c>
      <c r="T164">
        <v>1484</v>
      </c>
      <c r="U164">
        <v>1461</v>
      </c>
      <c r="V164">
        <v>1352</v>
      </c>
      <c r="W164">
        <v>1386</v>
      </c>
      <c r="X164">
        <v>1279</v>
      </c>
      <c r="Y164">
        <v>1356</v>
      </c>
      <c r="Z164">
        <v>1385</v>
      </c>
      <c r="AA164">
        <v>1354</v>
      </c>
      <c r="AB164">
        <v>1278</v>
      </c>
      <c r="AC164">
        <v>1225</v>
      </c>
      <c r="AD164">
        <v>1228</v>
      </c>
      <c r="AE164">
        <v>1181</v>
      </c>
      <c r="AF164">
        <v>1245</v>
      </c>
      <c r="AG164">
        <v>1289</v>
      </c>
      <c r="AH164">
        <v>1278</v>
      </c>
      <c r="AI164">
        <v>1281</v>
      </c>
      <c r="AJ164">
        <v>1381</v>
      </c>
      <c r="AK164">
        <v>1322</v>
      </c>
      <c r="AL164">
        <v>1283</v>
      </c>
      <c r="AM164">
        <v>1343</v>
      </c>
      <c r="BA164">
        <f t="shared" si="2"/>
        <v>37</v>
      </c>
    </row>
    <row r="165" spans="2:53" ht="14.25" customHeight="1" x14ac:dyDescent="0.25">
      <c r="B165" s="100" t="s">
        <v>176</v>
      </c>
      <c r="C165">
        <v>1051</v>
      </c>
      <c r="D165">
        <v>1016</v>
      </c>
      <c r="E165">
        <v>911</v>
      </c>
      <c r="F165">
        <v>885</v>
      </c>
      <c r="G165">
        <v>1016</v>
      </c>
      <c r="H165">
        <v>1126</v>
      </c>
      <c r="I165">
        <v>1176</v>
      </c>
      <c r="J165">
        <v>1124</v>
      </c>
      <c r="K165">
        <v>1079</v>
      </c>
      <c r="L165">
        <v>1134</v>
      </c>
      <c r="M165">
        <v>1087</v>
      </c>
      <c r="N165">
        <v>1107</v>
      </c>
      <c r="O165">
        <v>1168</v>
      </c>
      <c r="P165">
        <v>1133</v>
      </c>
      <c r="Q165">
        <v>1216</v>
      </c>
      <c r="R165">
        <v>1186</v>
      </c>
      <c r="S165">
        <v>1245</v>
      </c>
      <c r="T165">
        <v>1300</v>
      </c>
      <c r="U165">
        <v>1296</v>
      </c>
      <c r="V165">
        <v>1350</v>
      </c>
      <c r="W165">
        <v>1258</v>
      </c>
      <c r="X165">
        <v>1142</v>
      </c>
      <c r="Y165">
        <v>1159</v>
      </c>
      <c r="Z165">
        <v>1081</v>
      </c>
      <c r="AA165">
        <v>1081</v>
      </c>
      <c r="AB165">
        <v>1053</v>
      </c>
      <c r="AC165">
        <v>1018</v>
      </c>
      <c r="AD165">
        <v>927</v>
      </c>
      <c r="AE165">
        <v>942</v>
      </c>
      <c r="AF165">
        <v>1036</v>
      </c>
      <c r="AG165">
        <v>1061</v>
      </c>
      <c r="AH165">
        <v>1093</v>
      </c>
      <c r="AI165">
        <v>1094</v>
      </c>
      <c r="AJ165">
        <v>1141</v>
      </c>
      <c r="AK165">
        <v>1232</v>
      </c>
      <c r="AL165">
        <v>1135</v>
      </c>
      <c r="AM165">
        <v>1241</v>
      </c>
      <c r="AN165">
        <v>1244</v>
      </c>
      <c r="AO165">
        <v>1204</v>
      </c>
      <c r="AP165">
        <v>1113</v>
      </c>
      <c r="AQ165">
        <v>1144</v>
      </c>
      <c r="AR165">
        <v>1097</v>
      </c>
      <c r="BA165">
        <f t="shared" si="2"/>
        <v>42</v>
      </c>
    </row>
    <row r="166" spans="2:53" ht="14.25" customHeight="1" x14ac:dyDescent="0.25">
      <c r="B166" s="100" t="s">
        <v>1196</v>
      </c>
      <c r="C166">
        <v>623</v>
      </c>
      <c r="D166">
        <v>616</v>
      </c>
      <c r="E166">
        <v>558</v>
      </c>
      <c r="F166">
        <v>604</v>
      </c>
      <c r="G166">
        <v>626</v>
      </c>
      <c r="H166">
        <v>788</v>
      </c>
      <c r="I166">
        <v>728</v>
      </c>
      <c r="J166">
        <v>674</v>
      </c>
      <c r="K166">
        <v>703</v>
      </c>
      <c r="L166">
        <v>662</v>
      </c>
      <c r="M166">
        <v>691</v>
      </c>
      <c r="N166">
        <v>669</v>
      </c>
      <c r="O166">
        <v>651</v>
      </c>
      <c r="P166">
        <v>683</v>
      </c>
      <c r="Q166">
        <v>646</v>
      </c>
      <c r="R166">
        <v>618</v>
      </c>
      <c r="S166">
        <v>655</v>
      </c>
      <c r="T166">
        <v>662</v>
      </c>
      <c r="U166">
        <v>723</v>
      </c>
      <c r="V166">
        <v>594</v>
      </c>
      <c r="W166">
        <v>673</v>
      </c>
      <c r="X166">
        <v>654</v>
      </c>
      <c r="Y166">
        <v>640</v>
      </c>
      <c r="Z166">
        <v>687</v>
      </c>
      <c r="AA166">
        <v>659</v>
      </c>
      <c r="AB166">
        <v>600</v>
      </c>
      <c r="AC166">
        <v>595</v>
      </c>
      <c r="AD166">
        <v>523</v>
      </c>
      <c r="AE166">
        <v>551</v>
      </c>
      <c r="AF166">
        <v>540</v>
      </c>
      <c r="AG166">
        <v>536</v>
      </c>
      <c r="AH166">
        <v>537</v>
      </c>
      <c r="AI166">
        <v>606</v>
      </c>
      <c r="AJ166">
        <v>601</v>
      </c>
      <c r="AK166">
        <v>561</v>
      </c>
      <c r="AL166">
        <v>546</v>
      </c>
      <c r="AM166">
        <v>549</v>
      </c>
      <c r="BA166">
        <f t="shared" si="2"/>
        <v>37</v>
      </c>
    </row>
    <row r="167" spans="2:53" ht="14.25" customHeight="1" x14ac:dyDescent="0.25">
      <c r="B167" s="100" t="s">
        <v>612</v>
      </c>
      <c r="C167">
        <v>902</v>
      </c>
      <c r="D167">
        <v>896</v>
      </c>
      <c r="E167">
        <v>848</v>
      </c>
      <c r="F167">
        <v>850</v>
      </c>
      <c r="G167">
        <v>884</v>
      </c>
      <c r="H167">
        <v>989</v>
      </c>
      <c r="I167">
        <v>1014</v>
      </c>
      <c r="J167">
        <v>979</v>
      </c>
      <c r="K167">
        <v>924</v>
      </c>
      <c r="L167">
        <v>901</v>
      </c>
      <c r="M167">
        <v>910</v>
      </c>
      <c r="N167">
        <v>935</v>
      </c>
      <c r="O167">
        <v>910</v>
      </c>
      <c r="P167">
        <v>1018</v>
      </c>
      <c r="Q167">
        <v>1016</v>
      </c>
      <c r="R167">
        <v>1021</v>
      </c>
      <c r="S167">
        <v>1096</v>
      </c>
      <c r="T167">
        <v>1059</v>
      </c>
      <c r="U167">
        <v>1101</v>
      </c>
      <c r="V167">
        <v>966</v>
      </c>
      <c r="W167">
        <v>1063</v>
      </c>
      <c r="X167">
        <v>990</v>
      </c>
      <c r="Y167">
        <v>1015</v>
      </c>
      <c r="Z167">
        <v>1033</v>
      </c>
      <c r="AA167">
        <v>1008</v>
      </c>
      <c r="AB167">
        <v>1012</v>
      </c>
      <c r="AC167">
        <v>968</v>
      </c>
      <c r="AD167">
        <v>956</v>
      </c>
      <c r="AE167">
        <v>911</v>
      </c>
      <c r="AF167">
        <v>959</v>
      </c>
      <c r="AG167">
        <v>1015</v>
      </c>
      <c r="AH167">
        <v>988</v>
      </c>
      <c r="AI167">
        <v>1060</v>
      </c>
      <c r="AJ167">
        <v>1049</v>
      </c>
      <c r="AL167">
        <v>1131</v>
      </c>
      <c r="AM167">
        <v>1067</v>
      </c>
      <c r="AN167">
        <v>1134</v>
      </c>
      <c r="AO167">
        <v>1136</v>
      </c>
      <c r="AP167">
        <v>1046</v>
      </c>
      <c r="AQ167">
        <v>1060</v>
      </c>
      <c r="AR167">
        <v>1051</v>
      </c>
      <c r="BA167">
        <f t="shared" si="2"/>
        <v>41</v>
      </c>
    </row>
    <row r="168" spans="2:53" ht="14.25" customHeight="1" x14ac:dyDescent="0.25">
      <c r="B168" s="100" t="s">
        <v>798</v>
      </c>
      <c r="C168">
        <v>1030</v>
      </c>
      <c r="D168">
        <v>1045</v>
      </c>
      <c r="E168">
        <v>904</v>
      </c>
      <c r="F168">
        <v>939</v>
      </c>
      <c r="G168">
        <v>956</v>
      </c>
      <c r="H168">
        <v>1016</v>
      </c>
      <c r="I168">
        <v>1031</v>
      </c>
      <c r="J168">
        <v>1000</v>
      </c>
      <c r="K168">
        <v>963</v>
      </c>
      <c r="L168">
        <v>539</v>
      </c>
      <c r="M168">
        <v>958</v>
      </c>
      <c r="N168">
        <v>961</v>
      </c>
      <c r="O168">
        <v>925</v>
      </c>
      <c r="P168">
        <v>946</v>
      </c>
      <c r="Q168">
        <v>986</v>
      </c>
      <c r="R168">
        <v>958</v>
      </c>
      <c r="S168">
        <v>1085</v>
      </c>
      <c r="T168">
        <v>1004</v>
      </c>
      <c r="U168">
        <v>967</v>
      </c>
      <c r="V168">
        <v>1001</v>
      </c>
      <c r="W168">
        <v>962</v>
      </c>
      <c r="X168">
        <v>976</v>
      </c>
      <c r="Y168">
        <v>975</v>
      </c>
      <c r="Z168">
        <v>999</v>
      </c>
      <c r="AA168">
        <v>1007</v>
      </c>
      <c r="AB168">
        <v>1011</v>
      </c>
      <c r="AC168">
        <v>954</v>
      </c>
      <c r="AD168">
        <v>942</v>
      </c>
      <c r="AE168">
        <v>868</v>
      </c>
      <c r="AF168">
        <v>957</v>
      </c>
      <c r="AG168">
        <v>940</v>
      </c>
      <c r="AH168">
        <v>832</v>
      </c>
      <c r="AI168">
        <v>952</v>
      </c>
      <c r="AJ168">
        <v>987</v>
      </c>
      <c r="AK168">
        <v>1091</v>
      </c>
      <c r="AL168">
        <v>952</v>
      </c>
      <c r="AM168">
        <v>997</v>
      </c>
      <c r="AN168">
        <v>921</v>
      </c>
      <c r="AO168">
        <v>918</v>
      </c>
      <c r="AP168">
        <v>836</v>
      </c>
      <c r="AQ168">
        <v>916</v>
      </c>
      <c r="AR168">
        <v>872</v>
      </c>
      <c r="BA168">
        <f t="shared" si="2"/>
        <v>42</v>
      </c>
    </row>
    <row r="169" spans="2:53" ht="14.25" customHeight="1" x14ac:dyDescent="0.25">
      <c r="B169" s="100" t="s">
        <v>86</v>
      </c>
      <c r="C169">
        <v>1176</v>
      </c>
      <c r="D169">
        <v>1154</v>
      </c>
      <c r="E169">
        <v>1136</v>
      </c>
      <c r="F169">
        <v>1032</v>
      </c>
      <c r="G169">
        <v>1087</v>
      </c>
      <c r="H169">
        <v>1198</v>
      </c>
      <c r="I169">
        <v>1299</v>
      </c>
      <c r="J169">
        <v>1221</v>
      </c>
      <c r="K169">
        <v>1225</v>
      </c>
      <c r="L169">
        <v>1209</v>
      </c>
      <c r="M169">
        <v>1166</v>
      </c>
      <c r="N169">
        <v>1203</v>
      </c>
      <c r="O169">
        <v>1205</v>
      </c>
      <c r="P169">
        <v>1283</v>
      </c>
      <c r="Q169">
        <v>1285</v>
      </c>
      <c r="R169">
        <v>1317</v>
      </c>
      <c r="S169">
        <v>1384</v>
      </c>
      <c r="T169">
        <v>1323</v>
      </c>
      <c r="U169">
        <v>1217</v>
      </c>
      <c r="V169">
        <v>1222</v>
      </c>
      <c r="W169">
        <v>1149</v>
      </c>
      <c r="X169">
        <v>1183</v>
      </c>
      <c r="Y169">
        <v>1138</v>
      </c>
      <c r="Z169">
        <v>1068</v>
      </c>
      <c r="AA169">
        <v>1108</v>
      </c>
      <c r="AB169">
        <v>1074</v>
      </c>
      <c r="AC169">
        <v>1041</v>
      </c>
      <c r="AD169">
        <v>1012</v>
      </c>
      <c r="AE169">
        <v>1035</v>
      </c>
      <c r="AF169">
        <v>1104</v>
      </c>
      <c r="AG169">
        <v>1241</v>
      </c>
      <c r="AH169">
        <v>1177</v>
      </c>
      <c r="AI169">
        <v>1205</v>
      </c>
      <c r="AJ169">
        <v>1209</v>
      </c>
      <c r="AK169">
        <v>1239</v>
      </c>
      <c r="AL169">
        <v>1202</v>
      </c>
      <c r="AM169">
        <v>1193</v>
      </c>
      <c r="AN169">
        <v>1283</v>
      </c>
      <c r="AO169">
        <v>1229</v>
      </c>
      <c r="AP169">
        <v>1182</v>
      </c>
      <c r="AQ169">
        <v>1231</v>
      </c>
      <c r="AR169">
        <v>1269</v>
      </c>
      <c r="BA169">
        <f t="shared" si="2"/>
        <v>42</v>
      </c>
    </row>
    <row r="170" spans="2:53" ht="14.25" customHeight="1" x14ac:dyDescent="0.25">
      <c r="B170" s="100" t="s">
        <v>842</v>
      </c>
      <c r="C170">
        <v>287</v>
      </c>
      <c r="D170">
        <v>319</v>
      </c>
      <c r="E170">
        <v>258</v>
      </c>
      <c r="F170">
        <v>272</v>
      </c>
      <c r="G170">
        <v>310</v>
      </c>
      <c r="H170">
        <v>338</v>
      </c>
      <c r="I170">
        <v>384</v>
      </c>
      <c r="J170">
        <v>375</v>
      </c>
      <c r="K170">
        <v>306</v>
      </c>
      <c r="L170">
        <v>344</v>
      </c>
      <c r="M170">
        <v>343</v>
      </c>
      <c r="N170">
        <v>376</v>
      </c>
      <c r="O170">
        <v>400</v>
      </c>
      <c r="P170">
        <v>388</v>
      </c>
      <c r="Q170">
        <v>384</v>
      </c>
      <c r="R170">
        <v>351</v>
      </c>
      <c r="S170">
        <v>383</v>
      </c>
      <c r="T170">
        <v>385</v>
      </c>
      <c r="U170">
        <v>384</v>
      </c>
      <c r="V170">
        <v>408</v>
      </c>
      <c r="W170">
        <v>404</v>
      </c>
      <c r="X170">
        <v>401</v>
      </c>
      <c r="Y170">
        <v>401</v>
      </c>
      <c r="Z170">
        <v>391</v>
      </c>
      <c r="AA170">
        <v>402</v>
      </c>
      <c r="AB170">
        <v>349</v>
      </c>
      <c r="AC170">
        <v>370</v>
      </c>
      <c r="AD170">
        <v>378</v>
      </c>
      <c r="AE170">
        <v>325</v>
      </c>
      <c r="AF170">
        <v>373</v>
      </c>
      <c r="AG170">
        <v>381</v>
      </c>
      <c r="AH170">
        <v>372</v>
      </c>
      <c r="AI170">
        <v>395</v>
      </c>
      <c r="AJ170">
        <v>365</v>
      </c>
      <c r="AK170">
        <v>390</v>
      </c>
      <c r="AL170">
        <v>393</v>
      </c>
      <c r="AM170">
        <v>389</v>
      </c>
      <c r="AN170">
        <v>398</v>
      </c>
      <c r="AO170">
        <v>418</v>
      </c>
      <c r="AP170">
        <v>417</v>
      </c>
      <c r="AQ170">
        <v>378</v>
      </c>
      <c r="AR170">
        <v>385</v>
      </c>
      <c r="BA170">
        <f t="shared" si="2"/>
        <v>42</v>
      </c>
    </row>
    <row r="171" spans="2:53" ht="14.25" customHeight="1" x14ac:dyDescent="0.25">
      <c r="B171" s="100" t="s">
        <v>1198</v>
      </c>
      <c r="C171">
        <v>983</v>
      </c>
      <c r="D171">
        <v>910</v>
      </c>
      <c r="E171">
        <v>845</v>
      </c>
      <c r="F171">
        <v>760</v>
      </c>
      <c r="G171">
        <v>823</v>
      </c>
      <c r="H171">
        <v>827</v>
      </c>
      <c r="I171">
        <v>865</v>
      </c>
      <c r="J171">
        <v>831</v>
      </c>
      <c r="K171">
        <v>843</v>
      </c>
      <c r="L171">
        <v>860</v>
      </c>
      <c r="M171">
        <v>849</v>
      </c>
      <c r="N171">
        <v>920</v>
      </c>
      <c r="O171">
        <v>869</v>
      </c>
      <c r="P171">
        <v>888</v>
      </c>
      <c r="Q171">
        <v>957</v>
      </c>
      <c r="R171">
        <v>906</v>
      </c>
      <c r="S171">
        <v>918</v>
      </c>
      <c r="T171">
        <v>901</v>
      </c>
      <c r="U171">
        <v>854</v>
      </c>
      <c r="V171">
        <v>816</v>
      </c>
      <c r="W171">
        <v>830</v>
      </c>
      <c r="X171">
        <v>814</v>
      </c>
      <c r="BA171">
        <f t="shared" si="2"/>
        <v>22</v>
      </c>
    </row>
    <row r="172" spans="2:53" ht="14.25" customHeight="1" x14ac:dyDescent="0.25">
      <c r="B172" s="100" t="s">
        <v>1199</v>
      </c>
      <c r="C172">
        <v>16176</v>
      </c>
      <c r="D172">
        <v>15554</v>
      </c>
      <c r="E172">
        <v>15404</v>
      </c>
      <c r="F172">
        <v>14824</v>
      </c>
      <c r="G172">
        <v>16138</v>
      </c>
      <c r="H172">
        <v>17232</v>
      </c>
      <c r="I172">
        <v>17426</v>
      </c>
      <c r="J172">
        <v>16482</v>
      </c>
      <c r="K172">
        <v>16250</v>
      </c>
      <c r="L172">
        <v>16576</v>
      </c>
      <c r="M172">
        <v>16702</v>
      </c>
      <c r="N172">
        <v>16886</v>
      </c>
      <c r="O172">
        <v>16868</v>
      </c>
      <c r="P172">
        <v>16874</v>
      </c>
      <c r="Q172">
        <v>8340</v>
      </c>
      <c r="R172">
        <v>7981</v>
      </c>
      <c r="S172">
        <v>8110</v>
      </c>
      <c r="T172">
        <v>8240</v>
      </c>
      <c r="U172">
        <v>7868</v>
      </c>
      <c r="V172">
        <v>7780</v>
      </c>
      <c r="W172">
        <v>7428</v>
      </c>
      <c r="X172">
        <v>7109</v>
      </c>
      <c r="Y172">
        <v>6998</v>
      </c>
      <c r="Z172">
        <v>6735</v>
      </c>
      <c r="BA172">
        <f t="shared" si="2"/>
        <v>24</v>
      </c>
    </row>
    <row r="173" spans="2:53" ht="14.25" customHeight="1" x14ac:dyDescent="0.25">
      <c r="B173" s="100" t="s">
        <v>1200</v>
      </c>
      <c r="C173">
        <v>10022</v>
      </c>
      <c r="D173">
        <v>9272</v>
      </c>
      <c r="E173">
        <v>9462</v>
      </c>
      <c r="F173">
        <v>8658</v>
      </c>
      <c r="G173">
        <v>9120</v>
      </c>
      <c r="H173">
        <v>10100</v>
      </c>
      <c r="I173">
        <v>9926</v>
      </c>
      <c r="J173">
        <v>9718</v>
      </c>
      <c r="K173">
        <v>9666</v>
      </c>
      <c r="L173">
        <v>9616</v>
      </c>
      <c r="M173">
        <v>9546</v>
      </c>
      <c r="N173">
        <v>9866</v>
      </c>
      <c r="O173">
        <v>10116</v>
      </c>
      <c r="P173">
        <v>15567</v>
      </c>
      <c r="Q173">
        <v>5255</v>
      </c>
      <c r="R173">
        <v>5276</v>
      </c>
      <c r="S173">
        <v>5352</v>
      </c>
      <c r="T173">
        <v>5306</v>
      </c>
      <c r="U173">
        <v>5293</v>
      </c>
      <c r="V173">
        <v>5089</v>
      </c>
      <c r="W173">
        <v>4929</v>
      </c>
      <c r="X173">
        <v>4819</v>
      </c>
      <c r="BA173">
        <f t="shared" si="2"/>
        <v>22</v>
      </c>
    </row>
    <row r="174" spans="2:53" ht="14.25" customHeight="1" x14ac:dyDescent="0.25">
      <c r="B174" s="100" t="s">
        <v>1201</v>
      </c>
      <c r="C174">
        <v>962</v>
      </c>
      <c r="D174">
        <v>895</v>
      </c>
      <c r="E174">
        <v>873</v>
      </c>
      <c r="F174">
        <v>839</v>
      </c>
      <c r="G174">
        <v>895</v>
      </c>
      <c r="H174">
        <v>915</v>
      </c>
      <c r="I174">
        <v>933</v>
      </c>
      <c r="J174">
        <v>984</v>
      </c>
      <c r="K174">
        <v>979</v>
      </c>
      <c r="L174">
        <v>937</v>
      </c>
      <c r="M174">
        <v>994</v>
      </c>
      <c r="N174">
        <v>952</v>
      </c>
      <c r="O174">
        <v>964</v>
      </c>
      <c r="P174">
        <v>919</v>
      </c>
      <c r="Q174">
        <v>999</v>
      </c>
      <c r="R174">
        <v>997</v>
      </c>
      <c r="S174">
        <v>986</v>
      </c>
      <c r="T174">
        <v>957</v>
      </c>
      <c r="U174">
        <v>913</v>
      </c>
      <c r="V174">
        <v>831</v>
      </c>
      <c r="W174">
        <v>857</v>
      </c>
      <c r="X174">
        <v>785</v>
      </c>
      <c r="Y174">
        <v>818</v>
      </c>
      <c r="Z174">
        <v>817</v>
      </c>
      <c r="AA174">
        <v>733</v>
      </c>
      <c r="AB174">
        <v>713</v>
      </c>
      <c r="AC174">
        <v>705</v>
      </c>
      <c r="AD174">
        <v>664</v>
      </c>
      <c r="AE174">
        <v>657</v>
      </c>
      <c r="AF174">
        <v>691</v>
      </c>
      <c r="AG174">
        <v>689</v>
      </c>
      <c r="AH174">
        <v>724</v>
      </c>
      <c r="AI174">
        <v>774</v>
      </c>
      <c r="AJ174">
        <v>735</v>
      </c>
      <c r="AK174">
        <v>747</v>
      </c>
      <c r="AL174">
        <v>715</v>
      </c>
      <c r="AM174">
        <v>745</v>
      </c>
      <c r="AN174">
        <v>771</v>
      </c>
      <c r="AO174">
        <v>804</v>
      </c>
      <c r="AP174">
        <v>752</v>
      </c>
      <c r="AQ174">
        <v>677</v>
      </c>
      <c r="AR174">
        <v>718</v>
      </c>
      <c r="BA174">
        <f t="shared" si="2"/>
        <v>42</v>
      </c>
    </row>
    <row r="175" spans="2:53" ht="14.25" customHeight="1" x14ac:dyDescent="0.25">
      <c r="B175" s="100" t="s">
        <v>344</v>
      </c>
      <c r="C175">
        <v>1920</v>
      </c>
      <c r="D175">
        <v>1848</v>
      </c>
      <c r="E175">
        <v>1837</v>
      </c>
      <c r="F175">
        <v>1781</v>
      </c>
      <c r="G175">
        <v>1757</v>
      </c>
      <c r="H175">
        <v>1850</v>
      </c>
      <c r="I175">
        <v>1925</v>
      </c>
      <c r="J175">
        <v>1878</v>
      </c>
      <c r="K175">
        <v>1732</v>
      </c>
      <c r="L175">
        <v>1789</v>
      </c>
      <c r="M175">
        <v>1835</v>
      </c>
      <c r="N175">
        <v>1855</v>
      </c>
      <c r="O175">
        <v>1895</v>
      </c>
      <c r="P175">
        <v>2036</v>
      </c>
      <c r="Q175">
        <v>2051</v>
      </c>
      <c r="R175">
        <v>1991</v>
      </c>
      <c r="S175">
        <v>1977</v>
      </c>
      <c r="T175">
        <v>1971</v>
      </c>
      <c r="U175">
        <v>2076</v>
      </c>
      <c r="V175">
        <v>1992</v>
      </c>
      <c r="W175">
        <v>1873</v>
      </c>
      <c r="X175">
        <v>1930</v>
      </c>
      <c r="Y175">
        <v>1846</v>
      </c>
      <c r="Z175">
        <v>1795</v>
      </c>
      <c r="AA175">
        <v>1833</v>
      </c>
      <c r="AB175">
        <v>1852</v>
      </c>
      <c r="AC175">
        <v>1698</v>
      </c>
      <c r="AD175">
        <v>1656</v>
      </c>
      <c r="AE175">
        <v>1608</v>
      </c>
      <c r="AF175">
        <v>1702</v>
      </c>
      <c r="AG175">
        <v>1863</v>
      </c>
      <c r="AH175">
        <v>1906</v>
      </c>
      <c r="AI175">
        <v>1932</v>
      </c>
      <c r="AJ175">
        <v>2068</v>
      </c>
      <c r="AK175">
        <v>2076</v>
      </c>
      <c r="AL175">
        <v>2219</v>
      </c>
      <c r="AM175">
        <v>2204</v>
      </c>
      <c r="AN175">
        <v>2190</v>
      </c>
      <c r="AO175">
        <v>2353</v>
      </c>
      <c r="AP175">
        <v>2210</v>
      </c>
      <c r="AQ175">
        <v>2229</v>
      </c>
      <c r="AR175">
        <v>2242</v>
      </c>
      <c r="BA175">
        <f t="shared" si="2"/>
        <v>42</v>
      </c>
    </row>
    <row r="176" spans="2:53" ht="14.25" customHeight="1" x14ac:dyDescent="0.25">
      <c r="B176" s="100" t="s">
        <v>1202</v>
      </c>
      <c r="Z176">
        <v>712</v>
      </c>
      <c r="AA176">
        <v>737</v>
      </c>
      <c r="AB176">
        <v>688</v>
      </c>
      <c r="AC176">
        <v>626</v>
      </c>
      <c r="AD176">
        <v>634</v>
      </c>
      <c r="AE176">
        <v>657</v>
      </c>
      <c r="AF176">
        <v>621</v>
      </c>
      <c r="AG176">
        <v>672</v>
      </c>
      <c r="AH176">
        <v>589</v>
      </c>
      <c r="AI176">
        <v>646</v>
      </c>
      <c r="AJ176">
        <v>644</v>
      </c>
      <c r="AM176">
        <v>669</v>
      </c>
      <c r="AN176">
        <v>673</v>
      </c>
      <c r="AO176">
        <v>693</v>
      </c>
      <c r="AP176">
        <v>717</v>
      </c>
      <c r="AQ176">
        <v>693</v>
      </c>
      <c r="AR176">
        <v>648</v>
      </c>
      <c r="BA176">
        <f t="shared" si="2"/>
        <v>17</v>
      </c>
    </row>
    <row r="177" spans="2:53" ht="14.25" customHeight="1" x14ac:dyDescent="0.25">
      <c r="B177" s="100" t="s">
        <v>1203</v>
      </c>
      <c r="C177">
        <v>473</v>
      </c>
      <c r="D177">
        <v>438</v>
      </c>
      <c r="E177">
        <v>436</v>
      </c>
      <c r="F177">
        <v>406</v>
      </c>
      <c r="G177">
        <v>429</v>
      </c>
      <c r="H177">
        <v>465</v>
      </c>
      <c r="I177">
        <v>470</v>
      </c>
      <c r="J177">
        <v>514</v>
      </c>
      <c r="K177">
        <v>482</v>
      </c>
      <c r="L177">
        <v>529</v>
      </c>
      <c r="M177">
        <v>539</v>
      </c>
      <c r="N177">
        <v>568</v>
      </c>
      <c r="O177">
        <v>600</v>
      </c>
      <c r="P177">
        <v>657</v>
      </c>
      <c r="Q177">
        <v>693</v>
      </c>
      <c r="R177">
        <v>597</v>
      </c>
      <c r="S177">
        <v>667</v>
      </c>
      <c r="T177">
        <v>640</v>
      </c>
      <c r="U177">
        <v>618</v>
      </c>
      <c r="V177">
        <v>606</v>
      </c>
      <c r="W177">
        <v>587</v>
      </c>
      <c r="X177">
        <v>596</v>
      </c>
      <c r="BA177">
        <f t="shared" si="2"/>
        <v>22</v>
      </c>
    </row>
    <row r="178" spans="2:53" ht="14.25" customHeight="1" x14ac:dyDescent="0.25">
      <c r="B178" s="100" t="s">
        <v>1001</v>
      </c>
      <c r="C178">
        <v>992</v>
      </c>
      <c r="D178">
        <v>982</v>
      </c>
      <c r="E178">
        <v>894</v>
      </c>
      <c r="F178">
        <v>971</v>
      </c>
      <c r="G178">
        <v>967</v>
      </c>
      <c r="H178">
        <v>1098</v>
      </c>
      <c r="I178">
        <v>977</v>
      </c>
      <c r="J178">
        <v>976</v>
      </c>
      <c r="K178">
        <v>909</v>
      </c>
      <c r="L178">
        <v>932</v>
      </c>
      <c r="M178">
        <v>891</v>
      </c>
      <c r="N178">
        <v>950</v>
      </c>
      <c r="O178">
        <v>922</v>
      </c>
      <c r="P178">
        <v>901</v>
      </c>
      <c r="Q178">
        <v>954</v>
      </c>
      <c r="R178">
        <v>1023</v>
      </c>
      <c r="S178">
        <v>993</v>
      </c>
      <c r="T178">
        <v>923</v>
      </c>
      <c r="U178">
        <v>926</v>
      </c>
      <c r="V178">
        <v>893</v>
      </c>
      <c r="W178">
        <v>940</v>
      </c>
      <c r="X178">
        <v>896</v>
      </c>
      <c r="Y178">
        <v>912</v>
      </c>
      <c r="Z178">
        <v>833</v>
      </c>
      <c r="AA178">
        <v>883</v>
      </c>
      <c r="AB178">
        <v>935</v>
      </c>
      <c r="AC178">
        <v>863</v>
      </c>
      <c r="AD178">
        <v>852</v>
      </c>
      <c r="AE178">
        <v>790</v>
      </c>
      <c r="AF178">
        <v>898</v>
      </c>
      <c r="AG178">
        <v>873</v>
      </c>
      <c r="AH178">
        <v>866</v>
      </c>
      <c r="AI178">
        <v>931</v>
      </c>
      <c r="AJ178">
        <v>898</v>
      </c>
      <c r="AK178">
        <v>907</v>
      </c>
      <c r="AL178">
        <v>885</v>
      </c>
      <c r="AM178">
        <v>839</v>
      </c>
      <c r="BA178">
        <f t="shared" si="2"/>
        <v>37</v>
      </c>
    </row>
    <row r="179" spans="2:53" ht="14.25" customHeight="1" x14ac:dyDescent="0.25">
      <c r="B179" s="100" t="s">
        <v>686</v>
      </c>
      <c r="Y179">
        <v>1221</v>
      </c>
      <c r="Z179">
        <v>1209</v>
      </c>
      <c r="AA179">
        <v>1164</v>
      </c>
      <c r="AB179">
        <v>1089</v>
      </c>
      <c r="AC179">
        <v>1086</v>
      </c>
      <c r="AD179">
        <v>1068</v>
      </c>
      <c r="AE179">
        <v>992</v>
      </c>
      <c r="AF179">
        <v>1046</v>
      </c>
      <c r="AG179">
        <v>1068</v>
      </c>
      <c r="AH179">
        <v>1044</v>
      </c>
      <c r="AI179">
        <v>1149</v>
      </c>
      <c r="AJ179">
        <v>1107</v>
      </c>
      <c r="AK179">
        <v>1163</v>
      </c>
      <c r="AL179">
        <v>1135</v>
      </c>
      <c r="AM179">
        <v>1169</v>
      </c>
      <c r="AN179">
        <v>1187</v>
      </c>
      <c r="AO179">
        <v>1178</v>
      </c>
      <c r="AP179">
        <v>1070</v>
      </c>
      <c r="AQ179">
        <v>1106</v>
      </c>
      <c r="AR179">
        <v>1117</v>
      </c>
      <c r="BA179">
        <f t="shared" si="2"/>
        <v>20</v>
      </c>
    </row>
    <row r="180" spans="2:53" ht="14.25" customHeight="1" x14ac:dyDescent="0.25">
      <c r="B180" s="100" t="s">
        <v>1204</v>
      </c>
      <c r="Z180">
        <v>376</v>
      </c>
      <c r="AA180">
        <v>375</v>
      </c>
      <c r="AB180">
        <v>359</v>
      </c>
      <c r="AC180">
        <v>348</v>
      </c>
      <c r="AD180">
        <v>461</v>
      </c>
      <c r="AE180">
        <v>450</v>
      </c>
      <c r="AF180">
        <v>411</v>
      </c>
      <c r="AG180">
        <v>502</v>
      </c>
      <c r="AH180">
        <v>483</v>
      </c>
      <c r="AI180">
        <v>498</v>
      </c>
      <c r="AJ180">
        <v>540</v>
      </c>
      <c r="AM180">
        <v>592</v>
      </c>
      <c r="AN180">
        <v>558</v>
      </c>
      <c r="AO180">
        <v>563</v>
      </c>
      <c r="AP180">
        <v>574</v>
      </c>
      <c r="AQ180">
        <v>573</v>
      </c>
      <c r="AR180">
        <v>558</v>
      </c>
      <c r="BA180">
        <f t="shared" si="2"/>
        <v>17</v>
      </c>
    </row>
    <row r="181" spans="2:53" ht="14.25" customHeight="1" x14ac:dyDescent="0.25">
      <c r="B181" s="100" t="s">
        <v>778</v>
      </c>
      <c r="C181">
        <v>817</v>
      </c>
      <c r="D181">
        <v>849</v>
      </c>
      <c r="E181">
        <v>835</v>
      </c>
      <c r="F181">
        <v>747</v>
      </c>
      <c r="G181">
        <v>761</v>
      </c>
      <c r="H181">
        <v>805</v>
      </c>
      <c r="I181">
        <v>834</v>
      </c>
      <c r="J181">
        <v>775</v>
      </c>
      <c r="K181">
        <v>813</v>
      </c>
      <c r="L181">
        <v>823</v>
      </c>
      <c r="M181">
        <v>802</v>
      </c>
      <c r="N181">
        <v>878</v>
      </c>
      <c r="O181">
        <v>798</v>
      </c>
      <c r="P181">
        <v>849</v>
      </c>
      <c r="Q181">
        <v>885</v>
      </c>
      <c r="R181">
        <v>882</v>
      </c>
      <c r="S181">
        <v>868</v>
      </c>
      <c r="T181">
        <v>865</v>
      </c>
      <c r="U181">
        <v>860</v>
      </c>
      <c r="V181">
        <v>740</v>
      </c>
      <c r="W181">
        <v>731</v>
      </c>
      <c r="X181">
        <v>709</v>
      </c>
      <c r="Y181">
        <v>662</v>
      </c>
      <c r="Z181">
        <v>691</v>
      </c>
      <c r="AA181">
        <v>677</v>
      </c>
      <c r="AB181">
        <v>641</v>
      </c>
      <c r="AC181">
        <v>647</v>
      </c>
      <c r="AD181">
        <v>630</v>
      </c>
      <c r="AE181">
        <v>586</v>
      </c>
      <c r="AF181">
        <v>568</v>
      </c>
      <c r="AG181">
        <v>657</v>
      </c>
      <c r="AH181">
        <v>677</v>
      </c>
      <c r="AI181">
        <v>745</v>
      </c>
      <c r="AJ181">
        <v>803</v>
      </c>
      <c r="AK181">
        <v>880</v>
      </c>
      <c r="AL181">
        <v>908</v>
      </c>
      <c r="AM181">
        <v>919</v>
      </c>
      <c r="AN181">
        <v>955</v>
      </c>
      <c r="AO181">
        <v>959</v>
      </c>
      <c r="AP181">
        <v>931</v>
      </c>
      <c r="AQ181">
        <v>913</v>
      </c>
      <c r="AR181">
        <v>1004</v>
      </c>
      <c r="BA181">
        <f t="shared" si="2"/>
        <v>42</v>
      </c>
    </row>
    <row r="182" spans="2:53" ht="14.25" customHeight="1" x14ac:dyDescent="0.25">
      <c r="B182" s="100" t="s">
        <v>630</v>
      </c>
      <c r="C182">
        <v>9756</v>
      </c>
      <c r="D182">
        <v>9296</v>
      </c>
      <c r="E182">
        <v>8888</v>
      </c>
      <c r="F182">
        <v>8950</v>
      </c>
      <c r="G182">
        <v>9334</v>
      </c>
      <c r="H182">
        <v>9992</v>
      </c>
      <c r="I182">
        <v>10376</v>
      </c>
      <c r="J182">
        <v>9698</v>
      </c>
      <c r="K182">
        <v>9442</v>
      </c>
      <c r="L182">
        <v>9916</v>
      </c>
      <c r="M182">
        <v>10156</v>
      </c>
      <c r="N182">
        <v>10396</v>
      </c>
      <c r="O182">
        <v>10460</v>
      </c>
      <c r="P182">
        <v>11332</v>
      </c>
      <c r="Q182">
        <v>5774</v>
      </c>
      <c r="R182">
        <v>5682</v>
      </c>
      <c r="S182">
        <v>5632</v>
      </c>
      <c r="T182">
        <v>5464</v>
      </c>
      <c r="U182">
        <v>5466</v>
      </c>
      <c r="V182">
        <v>5274</v>
      </c>
      <c r="W182">
        <v>5092</v>
      </c>
      <c r="X182">
        <v>5032</v>
      </c>
      <c r="AA182">
        <v>5039</v>
      </c>
      <c r="AB182">
        <v>4896</v>
      </c>
      <c r="AC182">
        <v>4508</v>
      </c>
      <c r="AD182">
        <v>4477</v>
      </c>
      <c r="AE182">
        <v>4578</v>
      </c>
      <c r="AF182">
        <v>4676</v>
      </c>
      <c r="AG182">
        <v>4775</v>
      </c>
      <c r="AH182">
        <v>4789</v>
      </c>
      <c r="AI182">
        <v>5173</v>
      </c>
      <c r="AJ182">
        <v>5141</v>
      </c>
      <c r="AK182">
        <v>5442</v>
      </c>
      <c r="AL182">
        <v>5440</v>
      </c>
      <c r="AM182">
        <v>5558</v>
      </c>
      <c r="AN182">
        <v>5808</v>
      </c>
      <c r="AO182">
        <v>5721</v>
      </c>
      <c r="AP182">
        <v>5605</v>
      </c>
      <c r="AQ182">
        <v>5447</v>
      </c>
      <c r="AR182">
        <v>5412</v>
      </c>
      <c r="BA182">
        <f t="shared" si="2"/>
        <v>40</v>
      </c>
    </row>
    <row r="183" spans="2:53" ht="14.25" customHeight="1" x14ac:dyDescent="0.25">
      <c r="B183" s="100" t="s">
        <v>670</v>
      </c>
      <c r="C183">
        <v>811</v>
      </c>
      <c r="D183">
        <v>743</v>
      </c>
      <c r="E183">
        <v>776</v>
      </c>
      <c r="F183">
        <v>774</v>
      </c>
      <c r="G183">
        <v>721</v>
      </c>
      <c r="H183">
        <v>749</v>
      </c>
      <c r="I183">
        <v>795</v>
      </c>
      <c r="J183">
        <v>701</v>
      </c>
      <c r="K183">
        <v>692</v>
      </c>
      <c r="L183">
        <v>755</v>
      </c>
      <c r="M183">
        <v>696</v>
      </c>
      <c r="N183">
        <v>743</v>
      </c>
      <c r="O183">
        <v>786</v>
      </c>
      <c r="P183">
        <v>816</v>
      </c>
      <c r="Q183">
        <v>799</v>
      </c>
      <c r="R183">
        <v>852</v>
      </c>
      <c r="S183">
        <v>806</v>
      </c>
      <c r="T183">
        <v>807</v>
      </c>
      <c r="U183">
        <v>902</v>
      </c>
      <c r="V183">
        <v>877</v>
      </c>
      <c r="W183">
        <v>900</v>
      </c>
      <c r="X183">
        <v>855</v>
      </c>
      <c r="Y183">
        <v>858</v>
      </c>
      <c r="Z183">
        <v>839</v>
      </c>
      <c r="AA183">
        <v>833</v>
      </c>
      <c r="AB183">
        <v>810</v>
      </c>
      <c r="AC183">
        <v>785</v>
      </c>
      <c r="AD183">
        <v>723</v>
      </c>
      <c r="AE183">
        <v>718</v>
      </c>
      <c r="AF183">
        <v>748</v>
      </c>
      <c r="AG183">
        <v>758</v>
      </c>
      <c r="AH183">
        <v>739</v>
      </c>
      <c r="AI183">
        <v>719</v>
      </c>
      <c r="AJ183">
        <v>761</v>
      </c>
      <c r="AK183">
        <v>760</v>
      </c>
      <c r="AL183">
        <v>725</v>
      </c>
      <c r="AM183">
        <v>727</v>
      </c>
      <c r="AN183">
        <v>697</v>
      </c>
      <c r="AO183">
        <v>725</v>
      </c>
      <c r="AP183">
        <v>712</v>
      </c>
      <c r="AQ183">
        <v>681</v>
      </c>
      <c r="AR183">
        <v>732</v>
      </c>
      <c r="BA183">
        <f t="shared" si="2"/>
        <v>42</v>
      </c>
    </row>
    <row r="184" spans="2:53" ht="14.25" customHeight="1" x14ac:dyDescent="0.25">
      <c r="B184" s="100" t="s">
        <v>16</v>
      </c>
      <c r="AN184">
        <v>5829</v>
      </c>
      <c r="AO184">
        <v>5701</v>
      </c>
      <c r="AP184">
        <v>5388</v>
      </c>
      <c r="AQ184">
        <v>5361</v>
      </c>
      <c r="AR184">
        <v>5355</v>
      </c>
      <c r="BA184">
        <f t="shared" si="2"/>
        <v>5</v>
      </c>
    </row>
    <row r="185" spans="2:53" ht="14.25" customHeight="1" x14ac:dyDescent="0.25">
      <c r="B185" s="100" t="s">
        <v>280</v>
      </c>
      <c r="C185">
        <v>4559</v>
      </c>
      <c r="D185">
        <v>4191</v>
      </c>
      <c r="E185">
        <v>3994</v>
      </c>
      <c r="F185">
        <v>3927</v>
      </c>
      <c r="G185">
        <v>3970</v>
      </c>
      <c r="H185">
        <v>4434</v>
      </c>
      <c r="I185">
        <v>4503</v>
      </c>
      <c r="J185">
        <v>4440</v>
      </c>
      <c r="K185">
        <v>4418</v>
      </c>
      <c r="L185">
        <v>4418</v>
      </c>
      <c r="M185">
        <v>4502</v>
      </c>
      <c r="N185">
        <v>4609</v>
      </c>
      <c r="O185">
        <v>4620</v>
      </c>
      <c r="P185">
        <v>4754</v>
      </c>
      <c r="Q185">
        <v>4538</v>
      </c>
      <c r="R185">
        <v>4741</v>
      </c>
      <c r="S185">
        <v>4675</v>
      </c>
      <c r="T185">
        <v>4542</v>
      </c>
      <c r="U185">
        <v>4342</v>
      </c>
      <c r="V185">
        <v>4339</v>
      </c>
      <c r="W185">
        <v>4111</v>
      </c>
      <c r="X185">
        <v>4001</v>
      </c>
      <c r="Y185">
        <v>3992</v>
      </c>
      <c r="Z185">
        <v>3899</v>
      </c>
      <c r="AA185">
        <v>3724</v>
      </c>
      <c r="AB185">
        <v>3727</v>
      </c>
      <c r="AC185">
        <v>3641</v>
      </c>
      <c r="AD185">
        <v>3614</v>
      </c>
      <c r="AE185">
        <v>3612</v>
      </c>
      <c r="AF185">
        <v>3801</v>
      </c>
      <c r="AG185">
        <v>3987</v>
      </c>
      <c r="AH185">
        <v>3871</v>
      </c>
      <c r="AI185">
        <v>4216</v>
      </c>
      <c r="AJ185">
        <v>4373</v>
      </c>
      <c r="AK185">
        <v>4618</v>
      </c>
      <c r="AL185">
        <v>4660</v>
      </c>
      <c r="AM185">
        <v>4726</v>
      </c>
      <c r="AN185">
        <v>4801</v>
      </c>
      <c r="AO185">
        <v>4731</v>
      </c>
      <c r="AP185">
        <v>4495</v>
      </c>
      <c r="AQ185">
        <v>4572</v>
      </c>
      <c r="AR185">
        <v>4517</v>
      </c>
      <c r="BA185">
        <f t="shared" si="2"/>
        <v>42</v>
      </c>
    </row>
    <row r="186" spans="2:53" ht="14.25" customHeight="1" x14ac:dyDescent="0.25">
      <c r="B186" s="100" t="s">
        <v>742</v>
      </c>
      <c r="C186">
        <v>482</v>
      </c>
      <c r="D186">
        <v>449</v>
      </c>
      <c r="E186">
        <v>451</v>
      </c>
      <c r="F186">
        <v>434</v>
      </c>
      <c r="G186">
        <v>430</v>
      </c>
      <c r="H186">
        <v>489</v>
      </c>
      <c r="I186">
        <v>489</v>
      </c>
      <c r="J186">
        <v>536</v>
      </c>
      <c r="K186">
        <v>480</v>
      </c>
      <c r="L186">
        <v>518</v>
      </c>
      <c r="M186">
        <v>481</v>
      </c>
      <c r="N186">
        <v>524</v>
      </c>
      <c r="O186">
        <v>486</v>
      </c>
      <c r="P186">
        <v>528</v>
      </c>
      <c r="Q186">
        <v>541</v>
      </c>
      <c r="R186">
        <v>553</v>
      </c>
      <c r="S186">
        <v>589</v>
      </c>
      <c r="T186">
        <v>537</v>
      </c>
      <c r="U186">
        <v>555</v>
      </c>
      <c r="V186">
        <v>514</v>
      </c>
      <c r="W186">
        <v>547</v>
      </c>
      <c r="X186">
        <v>515</v>
      </c>
      <c r="Y186">
        <v>529</v>
      </c>
      <c r="Z186">
        <v>538</v>
      </c>
      <c r="AA186">
        <v>549</v>
      </c>
      <c r="AB186">
        <v>501</v>
      </c>
      <c r="AC186">
        <v>516</v>
      </c>
      <c r="AD186">
        <v>462</v>
      </c>
      <c r="AE186">
        <v>455</v>
      </c>
      <c r="AF186">
        <v>429</v>
      </c>
      <c r="AG186">
        <v>441</v>
      </c>
      <c r="AH186">
        <v>456</v>
      </c>
      <c r="AI186">
        <v>455</v>
      </c>
      <c r="AJ186">
        <v>463</v>
      </c>
      <c r="AK186">
        <v>467</v>
      </c>
      <c r="AL186">
        <v>474</v>
      </c>
      <c r="AM186">
        <v>436</v>
      </c>
      <c r="AN186">
        <v>502</v>
      </c>
      <c r="AO186">
        <v>458</v>
      </c>
      <c r="AP186">
        <v>463</v>
      </c>
      <c r="AQ186">
        <v>441</v>
      </c>
      <c r="AR186">
        <v>464</v>
      </c>
      <c r="BA186">
        <f t="shared" si="2"/>
        <v>42</v>
      </c>
    </row>
    <row r="187" spans="2:53" ht="14.25" customHeight="1" x14ac:dyDescent="0.25">
      <c r="B187" s="100" t="s">
        <v>614</v>
      </c>
      <c r="C187">
        <v>992</v>
      </c>
      <c r="D187">
        <v>932</v>
      </c>
      <c r="E187">
        <v>940</v>
      </c>
      <c r="F187">
        <v>988</v>
      </c>
      <c r="G187">
        <v>1115</v>
      </c>
      <c r="H187">
        <v>1252</v>
      </c>
      <c r="I187">
        <v>1346</v>
      </c>
      <c r="J187">
        <v>1142</v>
      </c>
      <c r="K187">
        <v>1004</v>
      </c>
      <c r="L187">
        <v>987</v>
      </c>
      <c r="M187">
        <v>1135</v>
      </c>
      <c r="N187">
        <v>1227</v>
      </c>
      <c r="O187">
        <v>1272</v>
      </c>
      <c r="P187">
        <v>1288</v>
      </c>
      <c r="Q187">
        <v>1348</v>
      </c>
      <c r="R187">
        <v>1252</v>
      </c>
      <c r="S187">
        <v>1362</v>
      </c>
      <c r="T187">
        <v>1304</v>
      </c>
      <c r="U187">
        <v>1335</v>
      </c>
      <c r="V187">
        <v>1351</v>
      </c>
      <c r="W187">
        <v>1364</v>
      </c>
      <c r="X187">
        <v>1290</v>
      </c>
      <c r="Y187">
        <v>1349</v>
      </c>
      <c r="Z187">
        <v>1340</v>
      </c>
      <c r="AA187">
        <v>1380</v>
      </c>
      <c r="AB187">
        <v>1313</v>
      </c>
      <c r="AC187">
        <v>1331</v>
      </c>
      <c r="AD187">
        <v>1244</v>
      </c>
      <c r="AE187">
        <v>1269</v>
      </c>
      <c r="AF187">
        <v>1326</v>
      </c>
      <c r="AG187">
        <v>1372</v>
      </c>
      <c r="AH187">
        <v>1305</v>
      </c>
      <c r="AI187">
        <v>1407</v>
      </c>
      <c r="AJ187">
        <v>1454</v>
      </c>
      <c r="AK187">
        <v>1509</v>
      </c>
      <c r="AL187">
        <v>1576</v>
      </c>
      <c r="AM187">
        <v>1716</v>
      </c>
      <c r="AN187">
        <v>1718</v>
      </c>
      <c r="AO187">
        <v>1648</v>
      </c>
      <c r="AP187">
        <v>1646</v>
      </c>
      <c r="AQ187">
        <v>1618</v>
      </c>
      <c r="AR187">
        <v>1642</v>
      </c>
      <c r="BA187">
        <f t="shared" si="2"/>
        <v>42</v>
      </c>
    </row>
    <row r="188" spans="2:53" ht="14.25" customHeight="1" x14ac:dyDescent="0.25">
      <c r="B188" s="100" t="s">
        <v>958</v>
      </c>
      <c r="C188">
        <v>1165</v>
      </c>
      <c r="D188">
        <v>1199</v>
      </c>
      <c r="E188">
        <v>1084</v>
      </c>
      <c r="F188">
        <v>997</v>
      </c>
      <c r="G188">
        <v>1083</v>
      </c>
      <c r="H188">
        <v>1171</v>
      </c>
      <c r="I188">
        <v>1213</v>
      </c>
      <c r="J188">
        <v>1220</v>
      </c>
      <c r="K188">
        <v>1168</v>
      </c>
      <c r="L188">
        <v>1177</v>
      </c>
      <c r="M188">
        <v>1247</v>
      </c>
      <c r="N188">
        <v>1245</v>
      </c>
      <c r="O188">
        <v>1270</v>
      </c>
      <c r="P188">
        <v>1247</v>
      </c>
      <c r="Q188">
        <v>1323</v>
      </c>
      <c r="R188">
        <v>1382</v>
      </c>
      <c r="S188">
        <v>1461</v>
      </c>
      <c r="T188">
        <v>1458</v>
      </c>
      <c r="U188">
        <v>1487</v>
      </c>
      <c r="V188">
        <v>1405</v>
      </c>
      <c r="W188">
        <v>1416</v>
      </c>
      <c r="X188">
        <v>1324</v>
      </c>
      <c r="Y188">
        <v>1348</v>
      </c>
      <c r="Z188">
        <v>1241</v>
      </c>
      <c r="AA188">
        <v>1226</v>
      </c>
      <c r="AB188">
        <v>1216</v>
      </c>
      <c r="AC188">
        <v>1109</v>
      </c>
      <c r="AD188">
        <v>1217</v>
      </c>
      <c r="AE188">
        <v>1196</v>
      </c>
      <c r="AF188">
        <v>1227</v>
      </c>
      <c r="AG188">
        <v>1318</v>
      </c>
      <c r="AH188">
        <v>1317</v>
      </c>
      <c r="AI188">
        <v>1390</v>
      </c>
      <c r="AJ188">
        <v>1413</v>
      </c>
      <c r="AK188">
        <v>1520</v>
      </c>
      <c r="AL188">
        <v>1442</v>
      </c>
      <c r="AM188">
        <v>1502</v>
      </c>
      <c r="BA188">
        <f t="shared" si="2"/>
        <v>37</v>
      </c>
    </row>
    <row r="189" spans="2:53" ht="14.25" customHeight="1" x14ac:dyDescent="0.25">
      <c r="B189" s="100" t="s">
        <v>452</v>
      </c>
      <c r="C189">
        <v>4003</v>
      </c>
      <c r="D189">
        <v>3881</v>
      </c>
      <c r="E189">
        <v>3800</v>
      </c>
      <c r="F189">
        <v>3855</v>
      </c>
      <c r="G189">
        <v>4187</v>
      </c>
      <c r="H189">
        <v>4361</v>
      </c>
      <c r="I189">
        <v>4413</v>
      </c>
      <c r="J189">
        <v>4508</v>
      </c>
      <c r="K189">
        <v>4354</v>
      </c>
      <c r="L189">
        <v>4260</v>
      </c>
      <c r="M189">
        <v>4319</v>
      </c>
      <c r="N189">
        <v>4547</v>
      </c>
      <c r="O189">
        <v>4597</v>
      </c>
      <c r="P189">
        <v>4634</v>
      </c>
      <c r="Q189">
        <v>4834</v>
      </c>
      <c r="R189">
        <v>4888</v>
      </c>
      <c r="S189">
        <v>4990</v>
      </c>
      <c r="T189">
        <v>4934</v>
      </c>
      <c r="U189">
        <v>4845</v>
      </c>
      <c r="V189">
        <v>4701</v>
      </c>
      <c r="W189">
        <v>4729</v>
      </c>
      <c r="X189">
        <v>4674</v>
      </c>
      <c r="Y189">
        <v>4634</v>
      </c>
      <c r="Z189">
        <v>4715</v>
      </c>
      <c r="AA189">
        <v>4651</v>
      </c>
      <c r="AB189">
        <v>4599</v>
      </c>
      <c r="AC189">
        <v>4572</v>
      </c>
      <c r="AD189">
        <v>4401</v>
      </c>
      <c r="AE189">
        <v>4372</v>
      </c>
      <c r="AF189">
        <v>4591</v>
      </c>
      <c r="AG189">
        <v>4869</v>
      </c>
      <c r="AH189">
        <v>4704</v>
      </c>
      <c r="AI189">
        <v>5024</v>
      </c>
      <c r="AJ189">
        <v>5315</v>
      </c>
      <c r="AK189">
        <v>5331</v>
      </c>
      <c r="AL189">
        <v>5235</v>
      </c>
      <c r="AM189">
        <v>5536</v>
      </c>
      <c r="AN189">
        <v>5720</v>
      </c>
      <c r="AO189">
        <v>5884</v>
      </c>
      <c r="AP189">
        <v>5605</v>
      </c>
      <c r="AQ189">
        <v>5645</v>
      </c>
      <c r="AR189">
        <v>5833</v>
      </c>
      <c r="BA189">
        <f t="shared" si="2"/>
        <v>42</v>
      </c>
    </row>
    <row r="190" spans="2:53" ht="14.25" customHeight="1" x14ac:dyDescent="0.25">
      <c r="B190" s="100" t="s">
        <v>726</v>
      </c>
      <c r="C190">
        <v>11688</v>
      </c>
      <c r="D190">
        <v>11042</v>
      </c>
      <c r="E190">
        <v>10652</v>
      </c>
      <c r="F190">
        <v>10484</v>
      </c>
      <c r="G190">
        <v>10630</v>
      </c>
      <c r="H190">
        <v>11040</v>
      </c>
      <c r="I190">
        <v>11474</v>
      </c>
      <c r="J190">
        <v>11300</v>
      </c>
      <c r="K190">
        <v>11040</v>
      </c>
      <c r="L190">
        <v>11216</v>
      </c>
      <c r="M190">
        <v>11280</v>
      </c>
      <c r="N190">
        <v>11734</v>
      </c>
      <c r="O190">
        <v>11152</v>
      </c>
      <c r="P190">
        <v>11528</v>
      </c>
      <c r="Q190">
        <v>5836</v>
      </c>
      <c r="R190">
        <v>5792</v>
      </c>
      <c r="S190">
        <v>6081</v>
      </c>
      <c r="T190">
        <v>6223</v>
      </c>
      <c r="U190">
        <v>6082</v>
      </c>
      <c r="V190">
        <v>5836</v>
      </c>
      <c r="W190">
        <v>5647</v>
      </c>
      <c r="X190">
        <v>5240</v>
      </c>
      <c r="Y190">
        <v>5434</v>
      </c>
      <c r="Z190">
        <v>5251</v>
      </c>
      <c r="AA190">
        <v>5079</v>
      </c>
      <c r="AB190">
        <v>4925</v>
      </c>
      <c r="AC190">
        <v>4768</v>
      </c>
      <c r="AD190">
        <v>4635</v>
      </c>
      <c r="AE190">
        <v>4447</v>
      </c>
      <c r="AF190">
        <v>4792</v>
      </c>
      <c r="AG190">
        <v>4879</v>
      </c>
      <c r="AH190">
        <v>4784</v>
      </c>
      <c r="AI190">
        <v>4917</v>
      </c>
      <c r="AJ190">
        <v>4998</v>
      </c>
      <c r="AK190">
        <v>5118</v>
      </c>
      <c r="AL190">
        <v>5080</v>
      </c>
      <c r="AM190">
        <v>5068</v>
      </c>
      <c r="AN190">
        <v>5033</v>
      </c>
      <c r="AO190">
        <v>4996</v>
      </c>
      <c r="AP190">
        <v>4814</v>
      </c>
      <c r="AQ190">
        <v>4760</v>
      </c>
      <c r="AR190">
        <v>4789</v>
      </c>
      <c r="BA190">
        <f t="shared" si="2"/>
        <v>42</v>
      </c>
    </row>
    <row r="191" spans="2:53" ht="14.25" customHeight="1" x14ac:dyDescent="0.25">
      <c r="B191" s="100" t="s">
        <v>939</v>
      </c>
      <c r="AP191">
        <v>3481</v>
      </c>
      <c r="AQ191">
        <v>3465</v>
      </c>
      <c r="AR191">
        <v>3441</v>
      </c>
      <c r="BA191">
        <f t="shared" si="2"/>
        <v>3</v>
      </c>
    </row>
    <row r="192" spans="2:53" ht="14.25" customHeight="1" x14ac:dyDescent="0.25">
      <c r="B192" s="100" t="s">
        <v>1206</v>
      </c>
      <c r="C192">
        <v>913</v>
      </c>
      <c r="D192">
        <v>870</v>
      </c>
      <c r="E192">
        <v>844</v>
      </c>
      <c r="F192">
        <v>762</v>
      </c>
      <c r="G192">
        <v>833</v>
      </c>
      <c r="H192">
        <v>862</v>
      </c>
      <c r="I192">
        <v>970</v>
      </c>
      <c r="J192">
        <v>870</v>
      </c>
      <c r="K192">
        <v>860</v>
      </c>
      <c r="L192">
        <v>921</v>
      </c>
      <c r="M192">
        <v>864</v>
      </c>
      <c r="N192">
        <v>937</v>
      </c>
      <c r="O192">
        <v>868</v>
      </c>
      <c r="P192">
        <v>911</v>
      </c>
      <c r="Q192">
        <v>901</v>
      </c>
      <c r="R192">
        <v>920</v>
      </c>
      <c r="S192">
        <v>992</v>
      </c>
      <c r="T192">
        <v>870</v>
      </c>
      <c r="U192">
        <v>938</v>
      </c>
      <c r="V192">
        <v>878</v>
      </c>
      <c r="W192">
        <v>822</v>
      </c>
      <c r="X192">
        <v>788</v>
      </c>
      <c r="BA192">
        <f t="shared" si="2"/>
        <v>22</v>
      </c>
    </row>
    <row r="193" spans="2:53" ht="14.25" customHeight="1" x14ac:dyDescent="0.25">
      <c r="B193" s="100" t="s">
        <v>362</v>
      </c>
      <c r="C193">
        <v>1558</v>
      </c>
      <c r="D193">
        <v>1455</v>
      </c>
      <c r="E193">
        <v>1470</v>
      </c>
      <c r="F193">
        <v>1474</v>
      </c>
      <c r="G193">
        <v>1615</v>
      </c>
      <c r="H193">
        <v>1691</v>
      </c>
      <c r="I193">
        <v>1877</v>
      </c>
      <c r="J193">
        <v>1659</v>
      </c>
      <c r="K193">
        <v>1667</v>
      </c>
      <c r="L193">
        <v>1698</v>
      </c>
      <c r="M193">
        <v>1655</v>
      </c>
      <c r="N193">
        <v>1649</v>
      </c>
      <c r="O193">
        <v>1724</v>
      </c>
      <c r="P193">
        <v>1813</v>
      </c>
      <c r="Q193">
        <v>1859</v>
      </c>
      <c r="R193">
        <v>1825</v>
      </c>
      <c r="S193">
        <v>1875</v>
      </c>
      <c r="T193">
        <v>1808</v>
      </c>
      <c r="U193">
        <v>1903</v>
      </c>
      <c r="V193">
        <v>1815</v>
      </c>
      <c r="W193">
        <v>1823</v>
      </c>
      <c r="X193">
        <v>1803</v>
      </c>
      <c r="Y193">
        <v>1737</v>
      </c>
      <c r="Z193">
        <v>1822</v>
      </c>
      <c r="AA193">
        <v>1749</v>
      </c>
      <c r="AB193">
        <v>1642</v>
      </c>
      <c r="AC193">
        <v>1706</v>
      </c>
      <c r="AD193">
        <v>1670</v>
      </c>
      <c r="AE193">
        <v>1553</v>
      </c>
      <c r="AF193">
        <v>1665</v>
      </c>
      <c r="AG193">
        <v>1578</v>
      </c>
      <c r="AH193">
        <v>1623</v>
      </c>
      <c r="AI193">
        <v>1690</v>
      </c>
      <c r="AJ193">
        <v>1758</v>
      </c>
      <c r="AK193">
        <v>1881</v>
      </c>
      <c r="AL193">
        <v>1835</v>
      </c>
      <c r="AM193">
        <v>1972</v>
      </c>
      <c r="AN193">
        <v>1855</v>
      </c>
      <c r="AO193">
        <v>1940</v>
      </c>
      <c r="AP193">
        <v>1828</v>
      </c>
      <c r="AQ193">
        <v>1901</v>
      </c>
      <c r="AR193">
        <v>1945</v>
      </c>
      <c r="BA193">
        <f t="shared" si="2"/>
        <v>42</v>
      </c>
    </row>
    <row r="194" spans="2:53" ht="14.25" customHeight="1" x14ac:dyDescent="0.25">
      <c r="B194" s="100" t="s">
        <v>18</v>
      </c>
      <c r="C194">
        <v>1237</v>
      </c>
      <c r="D194">
        <v>1138</v>
      </c>
      <c r="E194">
        <v>1178</v>
      </c>
      <c r="F194">
        <v>1134</v>
      </c>
      <c r="G194">
        <v>1199</v>
      </c>
      <c r="H194">
        <v>1240</v>
      </c>
      <c r="I194">
        <v>1282</v>
      </c>
      <c r="J194">
        <v>1305</v>
      </c>
      <c r="K194">
        <v>1202</v>
      </c>
      <c r="L194">
        <v>1254</v>
      </c>
      <c r="M194">
        <v>1223</v>
      </c>
      <c r="N194">
        <v>1287</v>
      </c>
      <c r="O194">
        <v>1237</v>
      </c>
      <c r="P194">
        <v>1304</v>
      </c>
      <c r="Q194">
        <v>1313</v>
      </c>
      <c r="R194">
        <v>1346</v>
      </c>
      <c r="S194">
        <v>1412</v>
      </c>
      <c r="T194">
        <v>1431</v>
      </c>
      <c r="U194">
        <v>1384</v>
      </c>
      <c r="V194">
        <v>1332</v>
      </c>
      <c r="W194">
        <v>1265</v>
      </c>
      <c r="X194">
        <v>1262</v>
      </c>
      <c r="Y194">
        <v>1189</v>
      </c>
      <c r="Z194">
        <v>1177</v>
      </c>
      <c r="AA194">
        <v>1163</v>
      </c>
      <c r="AB194">
        <v>1188</v>
      </c>
      <c r="AC194">
        <v>1053</v>
      </c>
      <c r="AD194">
        <v>1078</v>
      </c>
      <c r="AE194">
        <v>1139</v>
      </c>
      <c r="AF194">
        <v>1179</v>
      </c>
      <c r="AG194">
        <v>1254</v>
      </c>
      <c r="AH194">
        <v>1218</v>
      </c>
      <c r="AI194">
        <v>1282</v>
      </c>
      <c r="AJ194">
        <v>1257</v>
      </c>
      <c r="AK194">
        <v>1337</v>
      </c>
      <c r="AL194">
        <v>1337</v>
      </c>
      <c r="AM194">
        <v>1357</v>
      </c>
      <c r="AN194">
        <v>1306</v>
      </c>
      <c r="AO194">
        <v>1359</v>
      </c>
      <c r="AP194">
        <v>1227</v>
      </c>
      <c r="AQ194">
        <v>1226</v>
      </c>
      <c r="AR194">
        <v>1217</v>
      </c>
      <c r="BA194">
        <f t="shared" si="2"/>
        <v>42</v>
      </c>
    </row>
    <row r="195" spans="2:53" ht="14.25" customHeight="1" x14ac:dyDescent="0.25">
      <c r="B195" s="100" t="s">
        <v>550</v>
      </c>
      <c r="C195">
        <v>1062</v>
      </c>
      <c r="D195">
        <v>996</v>
      </c>
      <c r="E195">
        <v>1001</v>
      </c>
      <c r="F195">
        <v>926</v>
      </c>
      <c r="G195">
        <v>987</v>
      </c>
      <c r="H195">
        <v>995</v>
      </c>
      <c r="I195">
        <v>1007</v>
      </c>
      <c r="J195">
        <v>972</v>
      </c>
      <c r="K195">
        <v>914</v>
      </c>
      <c r="L195">
        <v>934</v>
      </c>
      <c r="M195">
        <v>1009</v>
      </c>
      <c r="N195">
        <v>1085</v>
      </c>
      <c r="O195">
        <v>1076</v>
      </c>
      <c r="P195">
        <v>1132</v>
      </c>
      <c r="Q195">
        <v>1138</v>
      </c>
      <c r="R195">
        <v>1164</v>
      </c>
      <c r="S195">
        <v>1129</v>
      </c>
      <c r="T195">
        <v>1171</v>
      </c>
      <c r="U195">
        <v>1162</v>
      </c>
      <c r="V195">
        <v>1155</v>
      </c>
      <c r="W195">
        <v>1210</v>
      </c>
      <c r="X195">
        <v>1218</v>
      </c>
      <c r="Y195">
        <v>1118</v>
      </c>
      <c r="Z195">
        <v>1176</v>
      </c>
      <c r="AA195">
        <v>1162</v>
      </c>
      <c r="AB195">
        <v>1179</v>
      </c>
      <c r="AC195">
        <v>1074</v>
      </c>
      <c r="AD195">
        <v>1073</v>
      </c>
      <c r="AE195">
        <v>1111</v>
      </c>
      <c r="AF195">
        <v>1122</v>
      </c>
      <c r="AG195">
        <v>1158</v>
      </c>
      <c r="AH195">
        <v>1242</v>
      </c>
      <c r="AI195">
        <v>1199</v>
      </c>
      <c r="AJ195">
        <v>1318</v>
      </c>
      <c r="AK195">
        <v>1313</v>
      </c>
      <c r="AL195">
        <v>1376</v>
      </c>
      <c r="AM195">
        <v>1390</v>
      </c>
      <c r="AN195">
        <v>1469</v>
      </c>
      <c r="AO195">
        <v>1560</v>
      </c>
      <c r="AP195">
        <v>1442</v>
      </c>
      <c r="AQ195">
        <v>1494</v>
      </c>
      <c r="AR195">
        <v>1500</v>
      </c>
      <c r="BA195">
        <f t="shared" si="2"/>
        <v>42</v>
      </c>
    </row>
    <row r="196" spans="2:53" ht="14.25" customHeight="1" x14ac:dyDescent="0.25">
      <c r="B196" s="100" t="s">
        <v>780</v>
      </c>
      <c r="C196">
        <v>753</v>
      </c>
      <c r="D196">
        <v>685</v>
      </c>
      <c r="E196">
        <v>696</v>
      </c>
      <c r="F196">
        <v>680</v>
      </c>
      <c r="G196">
        <v>648</v>
      </c>
      <c r="H196">
        <v>688</v>
      </c>
      <c r="I196">
        <v>756</v>
      </c>
      <c r="J196">
        <v>753</v>
      </c>
      <c r="K196">
        <v>747</v>
      </c>
      <c r="L196">
        <v>725</v>
      </c>
      <c r="M196">
        <v>724</v>
      </c>
      <c r="N196">
        <v>731</v>
      </c>
      <c r="O196">
        <v>718</v>
      </c>
      <c r="P196">
        <v>762</v>
      </c>
      <c r="Q196">
        <v>877</v>
      </c>
      <c r="R196">
        <v>815</v>
      </c>
      <c r="S196">
        <v>822</v>
      </c>
      <c r="T196">
        <v>807</v>
      </c>
      <c r="U196">
        <v>839</v>
      </c>
      <c r="V196">
        <v>756</v>
      </c>
      <c r="W196">
        <v>803</v>
      </c>
      <c r="X196">
        <v>761</v>
      </c>
      <c r="Y196">
        <v>757</v>
      </c>
      <c r="Z196">
        <v>807</v>
      </c>
      <c r="AA196">
        <v>807</v>
      </c>
      <c r="AB196">
        <v>820</v>
      </c>
      <c r="AC196">
        <v>815</v>
      </c>
      <c r="AD196">
        <v>789</v>
      </c>
      <c r="AE196">
        <v>828</v>
      </c>
      <c r="AF196">
        <v>829</v>
      </c>
      <c r="AG196">
        <v>818</v>
      </c>
      <c r="AH196">
        <v>857</v>
      </c>
      <c r="AI196">
        <v>864</v>
      </c>
      <c r="AJ196">
        <v>823</v>
      </c>
      <c r="AK196">
        <v>878</v>
      </c>
      <c r="AL196">
        <v>813</v>
      </c>
      <c r="AM196">
        <v>798</v>
      </c>
      <c r="AN196">
        <v>820</v>
      </c>
      <c r="AO196">
        <v>836</v>
      </c>
      <c r="AP196">
        <v>815</v>
      </c>
      <c r="AQ196">
        <v>706</v>
      </c>
      <c r="AR196">
        <v>763</v>
      </c>
      <c r="BA196">
        <f t="shared" si="2"/>
        <v>42</v>
      </c>
    </row>
    <row r="197" spans="2:53" ht="14.25" customHeight="1" x14ac:dyDescent="0.25">
      <c r="B197" s="100" t="s">
        <v>1207</v>
      </c>
      <c r="C197">
        <v>958</v>
      </c>
      <c r="D197">
        <v>917</v>
      </c>
      <c r="E197">
        <v>909</v>
      </c>
      <c r="F197">
        <v>830</v>
      </c>
      <c r="G197">
        <v>871</v>
      </c>
      <c r="H197">
        <v>946</v>
      </c>
      <c r="I197">
        <v>854</v>
      </c>
      <c r="J197">
        <v>795</v>
      </c>
      <c r="K197">
        <v>855</v>
      </c>
      <c r="L197">
        <v>801</v>
      </c>
      <c r="M197">
        <v>796</v>
      </c>
      <c r="N197">
        <v>805</v>
      </c>
      <c r="O197">
        <v>828</v>
      </c>
      <c r="P197">
        <v>810</v>
      </c>
      <c r="Q197">
        <v>833</v>
      </c>
      <c r="R197">
        <v>796</v>
      </c>
      <c r="S197">
        <v>824</v>
      </c>
      <c r="T197">
        <v>853</v>
      </c>
      <c r="U197">
        <v>833</v>
      </c>
      <c r="V197">
        <v>867</v>
      </c>
      <c r="W197">
        <v>800</v>
      </c>
      <c r="X197">
        <v>804</v>
      </c>
      <c r="BA197">
        <f t="shared" si="2"/>
        <v>22</v>
      </c>
    </row>
    <row r="198" spans="2:53" ht="14.25" customHeight="1" x14ac:dyDescent="0.25">
      <c r="B198" s="100" t="s">
        <v>688</v>
      </c>
      <c r="Y198">
        <v>1032</v>
      </c>
      <c r="Z198">
        <v>1019</v>
      </c>
      <c r="AA198">
        <v>1035</v>
      </c>
      <c r="AB198">
        <v>924</v>
      </c>
      <c r="AC198">
        <v>899</v>
      </c>
      <c r="AD198">
        <v>928</v>
      </c>
      <c r="AE198">
        <v>922</v>
      </c>
      <c r="AF198">
        <v>953</v>
      </c>
      <c r="AG198">
        <v>974</v>
      </c>
      <c r="AH198">
        <v>984</v>
      </c>
      <c r="AI198">
        <v>989</v>
      </c>
      <c r="AJ198">
        <v>1049</v>
      </c>
      <c r="AK198">
        <v>1076</v>
      </c>
      <c r="AL198">
        <v>1039</v>
      </c>
      <c r="AM198">
        <v>1048</v>
      </c>
      <c r="AN198">
        <v>1100</v>
      </c>
      <c r="AO198">
        <v>1047</v>
      </c>
      <c r="AP198">
        <v>1017</v>
      </c>
      <c r="AQ198">
        <v>1111</v>
      </c>
      <c r="AR198">
        <v>1045</v>
      </c>
      <c r="BA198">
        <f t="shared" ref="BA198:BA261" si="3">COUNT(C198:AZ198)</f>
        <v>20</v>
      </c>
    </row>
    <row r="199" spans="2:53" ht="14.25" customHeight="1" x14ac:dyDescent="0.25">
      <c r="B199" s="100" t="s">
        <v>158</v>
      </c>
      <c r="C199">
        <v>2966</v>
      </c>
      <c r="D199">
        <v>2805</v>
      </c>
      <c r="E199">
        <v>2700</v>
      </c>
      <c r="F199">
        <v>2715</v>
      </c>
      <c r="G199">
        <v>2719</v>
      </c>
      <c r="H199">
        <v>2896</v>
      </c>
      <c r="I199">
        <v>3145</v>
      </c>
      <c r="J199">
        <v>3068</v>
      </c>
      <c r="K199">
        <v>3034</v>
      </c>
      <c r="L199">
        <v>3097</v>
      </c>
      <c r="M199">
        <v>2983</v>
      </c>
      <c r="N199">
        <v>3163</v>
      </c>
      <c r="O199">
        <v>3087</v>
      </c>
      <c r="P199">
        <v>3231</v>
      </c>
      <c r="Q199">
        <v>3203</v>
      </c>
      <c r="R199">
        <v>3348</v>
      </c>
      <c r="S199">
        <v>3478</v>
      </c>
      <c r="T199">
        <v>3461</v>
      </c>
      <c r="U199">
        <v>3450</v>
      </c>
      <c r="V199">
        <v>3271</v>
      </c>
      <c r="W199">
        <v>3133</v>
      </c>
      <c r="X199">
        <v>3045</v>
      </c>
      <c r="Y199">
        <v>2983</v>
      </c>
      <c r="Z199">
        <v>3013</v>
      </c>
      <c r="AA199">
        <v>3030</v>
      </c>
      <c r="AB199">
        <v>3019</v>
      </c>
      <c r="AC199">
        <v>2880</v>
      </c>
      <c r="AD199">
        <v>2792</v>
      </c>
      <c r="AE199">
        <v>2857</v>
      </c>
      <c r="AF199">
        <v>2935</v>
      </c>
      <c r="AG199">
        <v>3002</v>
      </c>
      <c r="AH199">
        <v>2989</v>
      </c>
      <c r="AI199">
        <v>3269</v>
      </c>
      <c r="AJ199">
        <v>3337</v>
      </c>
      <c r="AK199">
        <v>3612</v>
      </c>
      <c r="AL199">
        <v>3579</v>
      </c>
      <c r="AM199">
        <v>3521</v>
      </c>
      <c r="AN199">
        <v>3655</v>
      </c>
      <c r="AO199">
        <v>3756</v>
      </c>
      <c r="AP199">
        <v>3359</v>
      </c>
      <c r="AQ199">
        <v>3512</v>
      </c>
      <c r="AR199">
        <v>3389</v>
      </c>
      <c r="BA199">
        <f t="shared" si="3"/>
        <v>42</v>
      </c>
    </row>
    <row r="200" spans="2:53" ht="14.25" customHeight="1" x14ac:dyDescent="0.25">
      <c r="B200" s="100" t="s">
        <v>1209</v>
      </c>
      <c r="C200">
        <v>11441</v>
      </c>
      <c r="Z200">
        <v>8013</v>
      </c>
      <c r="AA200">
        <v>8165</v>
      </c>
      <c r="AB200">
        <v>7916</v>
      </c>
      <c r="AC200">
        <v>7434</v>
      </c>
      <c r="AD200">
        <v>7279</v>
      </c>
      <c r="AE200">
        <v>7268</v>
      </c>
      <c r="AF200">
        <v>7431</v>
      </c>
      <c r="AG200">
        <v>7745</v>
      </c>
      <c r="AH200">
        <v>7902</v>
      </c>
      <c r="AI200">
        <v>8008</v>
      </c>
      <c r="AJ200">
        <v>8109</v>
      </c>
      <c r="AK200">
        <v>8357</v>
      </c>
      <c r="AL200">
        <v>8087</v>
      </c>
      <c r="AM200">
        <v>8404</v>
      </c>
      <c r="AN200">
        <v>8483</v>
      </c>
      <c r="AO200">
        <v>8361</v>
      </c>
      <c r="AP200">
        <v>7839</v>
      </c>
      <c r="AQ200">
        <v>7866</v>
      </c>
      <c r="AR200">
        <v>7861</v>
      </c>
      <c r="BA200">
        <f t="shared" si="3"/>
        <v>20</v>
      </c>
    </row>
    <row r="201" spans="2:53" ht="14.25" customHeight="1" x14ac:dyDescent="0.25">
      <c r="B201" s="100" t="s">
        <v>1208</v>
      </c>
      <c r="C201">
        <v>11441</v>
      </c>
      <c r="D201">
        <v>21724</v>
      </c>
      <c r="E201">
        <v>20654</v>
      </c>
      <c r="F201">
        <v>20178</v>
      </c>
      <c r="G201">
        <v>20872</v>
      </c>
      <c r="H201">
        <v>22766</v>
      </c>
      <c r="I201">
        <v>23382</v>
      </c>
      <c r="J201">
        <v>22890</v>
      </c>
      <c r="K201">
        <v>22148</v>
      </c>
      <c r="L201">
        <v>22298</v>
      </c>
      <c r="M201">
        <v>22342</v>
      </c>
      <c r="N201">
        <v>22760</v>
      </c>
      <c r="O201">
        <v>23040</v>
      </c>
      <c r="P201">
        <v>23518</v>
      </c>
      <c r="Q201">
        <v>11945</v>
      </c>
      <c r="R201">
        <v>12160</v>
      </c>
      <c r="S201">
        <v>12691</v>
      </c>
      <c r="T201">
        <v>12619</v>
      </c>
      <c r="U201">
        <v>12418</v>
      </c>
      <c r="V201">
        <v>11990</v>
      </c>
      <c r="W201">
        <v>11811</v>
      </c>
      <c r="X201">
        <v>11476</v>
      </c>
      <c r="Y201">
        <v>11400</v>
      </c>
      <c r="Z201">
        <v>11026</v>
      </c>
      <c r="AA201">
        <v>11195</v>
      </c>
      <c r="AB201">
        <v>10935</v>
      </c>
      <c r="AC201">
        <v>10314</v>
      </c>
      <c r="BA201">
        <f t="shared" si="3"/>
        <v>27</v>
      </c>
    </row>
    <row r="202" spans="2:53" ht="14.25" customHeight="1" x14ac:dyDescent="0.25">
      <c r="B202" s="100" t="s">
        <v>178</v>
      </c>
      <c r="T202">
        <v>715</v>
      </c>
      <c r="U202">
        <v>723</v>
      </c>
      <c r="V202">
        <v>668</v>
      </c>
      <c r="W202">
        <v>678</v>
      </c>
      <c r="X202">
        <v>641</v>
      </c>
      <c r="Y202">
        <v>680</v>
      </c>
      <c r="Z202">
        <v>676</v>
      </c>
      <c r="AA202">
        <v>696</v>
      </c>
      <c r="AB202">
        <v>672</v>
      </c>
      <c r="AC202">
        <v>592</v>
      </c>
      <c r="AD202">
        <v>620</v>
      </c>
      <c r="AE202">
        <v>565</v>
      </c>
      <c r="AF202">
        <v>630</v>
      </c>
      <c r="AG202">
        <v>589</v>
      </c>
      <c r="AH202">
        <v>563</v>
      </c>
      <c r="AI202">
        <v>560</v>
      </c>
      <c r="AJ202">
        <v>583</v>
      </c>
      <c r="AK202">
        <v>554</v>
      </c>
      <c r="AL202">
        <v>580</v>
      </c>
      <c r="AM202">
        <v>557</v>
      </c>
      <c r="AN202">
        <v>605</v>
      </c>
      <c r="AO202">
        <v>555</v>
      </c>
      <c r="AP202">
        <v>490</v>
      </c>
      <c r="AQ202">
        <v>525</v>
      </c>
      <c r="AR202">
        <v>547</v>
      </c>
      <c r="BA202">
        <f t="shared" si="3"/>
        <v>25</v>
      </c>
    </row>
    <row r="203" spans="2:53" ht="14.25" customHeight="1" x14ac:dyDescent="0.25">
      <c r="B203" s="100" t="s">
        <v>1066</v>
      </c>
      <c r="C203">
        <v>1098</v>
      </c>
      <c r="D203">
        <v>1065</v>
      </c>
      <c r="E203">
        <v>954</v>
      </c>
      <c r="F203">
        <v>962</v>
      </c>
      <c r="G203">
        <v>1001</v>
      </c>
      <c r="H203">
        <v>1116</v>
      </c>
      <c r="I203">
        <v>1137</v>
      </c>
      <c r="J203">
        <v>1006</v>
      </c>
      <c r="K203">
        <v>1085</v>
      </c>
      <c r="L203">
        <v>1053</v>
      </c>
      <c r="M203">
        <v>1051</v>
      </c>
      <c r="N203">
        <v>1048</v>
      </c>
      <c r="O203">
        <v>1046</v>
      </c>
      <c r="P203">
        <v>1031</v>
      </c>
      <c r="Q203">
        <v>1033</v>
      </c>
      <c r="R203">
        <v>1001</v>
      </c>
      <c r="S203">
        <v>1095</v>
      </c>
      <c r="T203">
        <v>1087</v>
      </c>
      <c r="U203">
        <v>1134</v>
      </c>
      <c r="V203">
        <v>1051</v>
      </c>
      <c r="W203">
        <v>973</v>
      </c>
      <c r="X203">
        <v>1023</v>
      </c>
      <c r="Y203">
        <v>1014</v>
      </c>
      <c r="Z203">
        <v>969</v>
      </c>
      <c r="AA203">
        <v>955</v>
      </c>
      <c r="AB203">
        <v>899</v>
      </c>
      <c r="AC203">
        <v>911</v>
      </c>
      <c r="AD203">
        <v>872</v>
      </c>
      <c r="AE203">
        <v>840</v>
      </c>
      <c r="AF203">
        <v>877</v>
      </c>
      <c r="AG203">
        <v>899</v>
      </c>
      <c r="AH203">
        <v>922</v>
      </c>
      <c r="AI203">
        <v>985</v>
      </c>
      <c r="AJ203">
        <v>1109</v>
      </c>
      <c r="AK203">
        <v>1016</v>
      </c>
      <c r="AL203">
        <v>1096</v>
      </c>
      <c r="AM203">
        <v>1108</v>
      </c>
      <c r="BA203">
        <f t="shared" si="3"/>
        <v>37</v>
      </c>
    </row>
    <row r="204" spans="2:53" ht="14.25" customHeight="1" x14ac:dyDescent="0.25">
      <c r="B204" s="100" t="s">
        <v>1212</v>
      </c>
      <c r="AA204">
        <v>6945</v>
      </c>
      <c r="AB204">
        <v>6671</v>
      </c>
      <c r="AC204">
        <v>6393</v>
      </c>
      <c r="AD204">
        <v>6227</v>
      </c>
      <c r="AE204">
        <v>6254</v>
      </c>
      <c r="AF204">
        <v>6455</v>
      </c>
      <c r="AG204">
        <v>6669</v>
      </c>
      <c r="AH204">
        <v>6693</v>
      </c>
      <c r="AI204">
        <v>6802</v>
      </c>
      <c r="AJ204">
        <v>7067</v>
      </c>
      <c r="AK204">
        <v>7172</v>
      </c>
      <c r="AL204">
        <v>7366</v>
      </c>
      <c r="AM204">
        <v>7372</v>
      </c>
      <c r="AN204">
        <v>7520</v>
      </c>
      <c r="AO204">
        <v>7585</v>
      </c>
      <c r="AP204">
        <v>7185</v>
      </c>
      <c r="AQ204">
        <v>7153</v>
      </c>
      <c r="AR204">
        <v>7095</v>
      </c>
      <c r="BA204">
        <f t="shared" si="3"/>
        <v>18</v>
      </c>
    </row>
    <row r="205" spans="2:53" ht="14.25" customHeight="1" x14ac:dyDescent="0.25">
      <c r="B205" s="100" t="s">
        <v>1211</v>
      </c>
      <c r="C205">
        <v>21768</v>
      </c>
      <c r="D205">
        <v>20274</v>
      </c>
      <c r="E205">
        <v>19754</v>
      </c>
      <c r="F205">
        <v>19456</v>
      </c>
      <c r="G205">
        <v>19832</v>
      </c>
      <c r="H205">
        <v>21386</v>
      </c>
      <c r="I205">
        <v>21918</v>
      </c>
      <c r="J205">
        <v>21492</v>
      </c>
      <c r="K205">
        <v>21284</v>
      </c>
      <c r="L205">
        <v>21470</v>
      </c>
      <c r="M205">
        <v>21608</v>
      </c>
      <c r="N205">
        <v>22680</v>
      </c>
      <c r="O205">
        <v>23334</v>
      </c>
      <c r="P205">
        <v>23974</v>
      </c>
      <c r="Q205">
        <v>12380</v>
      </c>
      <c r="R205">
        <v>12297</v>
      </c>
      <c r="S205">
        <v>12434</v>
      </c>
      <c r="T205">
        <v>12221</v>
      </c>
      <c r="U205">
        <v>12067</v>
      </c>
      <c r="V205">
        <v>11769</v>
      </c>
      <c r="W205">
        <v>11535</v>
      </c>
      <c r="X205">
        <v>11188</v>
      </c>
      <c r="Y205">
        <v>11420</v>
      </c>
      <c r="Z205">
        <v>11220</v>
      </c>
      <c r="AA205">
        <v>10978</v>
      </c>
      <c r="AB205">
        <v>10626</v>
      </c>
      <c r="AC205">
        <v>10112</v>
      </c>
      <c r="BA205">
        <f t="shared" si="3"/>
        <v>27</v>
      </c>
    </row>
    <row r="206" spans="2:53" ht="14.25" customHeight="1" x14ac:dyDescent="0.25">
      <c r="B206" s="100" t="s">
        <v>1213</v>
      </c>
      <c r="C206">
        <v>375</v>
      </c>
      <c r="D206">
        <v>362</v>
      </c>
      <c r="E206">
        <v>338</v>
      </c>
      <c r="F206">
        <v>345</v>
      </c>
      <c r="G206">
        <v>380</v>
      </c>
      <c r="H206">
        <v>388</v>
      </c>
      <c r="I206">
        <v>386</v>
      </c>
      <c r="J206">
        <v>432</v>
      </c>
      <c r="K206">
        <v>426</v>
      </c>
      <c r="L206">
        <v>407</v>
      </c>
      <c r="M206">
        <v>404</v>
      </c>
      <c r="N206">
        <v>418</v>
      </c>
      <c r="O206">
        <v>422</v>
      </c>
      <c r="P206">
        <v>419</v>
      </c>
      <c r="Q206">
        <v>416</v>
      </c>
      <c r="R206">
        <v>430</v>
      </c>
      <c r="S206">
        <v>419</v>
      </c>
      <c r="T206">
        <v>414</v>
      </c>
      <c r="U206">
        <v>429</v>
      </c>
      <c r="V206">
        <v>385</v>
      </c>
      <c r="W206">
        <v>401</v>
      </c>
      <c r="X206">
        <v>397</v>
      </c>
      <c r="BA206">
        <f t="shared" si="3"/>
        <v>22</v>
      </c>
    </row>
    <row r="207" spans="2:53" ht="14.25" customHeight="1" x14ac:dyDescent="0.25">
      <c r="B207" s="100" t="s">
        <v>138</v>
      </c>
      <c r="C207">
        <v>3902</v>
      </c>
      <c r="D207">
        <v>3702</v>
      </c>
      <c r="E207">
        <v>3610</v>
      </c>
      <c r="F207">
        <v>3500</v>
      </c>
      <c r="G207">
        <v>3698</v>
      </c>
      <c r="H207">
        <v>3869</v>
      </c>
      <c r="I207">
        <v>4000</v>
      </c>
      <c r="J207">
        <v>3997</v>
      </c>
      <c r="K207">
        <v>3872</v>
      </c>
      <c r="L207">
        <v>3999</v>
      </c>
      <c r="M207">
        <v>3939</v>
      </c>
      <c r="N207">
        <v>4075</v>
      </c>
      <c r="O207">
        <v>4130</v>
      </c>
      <c r="P207">
        <v>4207</v>
      </c>
      <c r="Q207">
        <v>4030</v>
      </c>
      <c r="R207">
        <v>4027</v>
      </c>
      <c r="S207">
        <v>4268</v>
      </c>
      <c r="T207">
        <v>4181</v>
      </c>
      <c r="U207">
        <v>4107</v>
      </c>
      <c r="V207">
        <v>3973</v>
      </c>
      <c r="W207">
        <v>3826</v>
      </c>
      <c r="X207">
        <v>3779</v>
      </c>
      <c r="Y207">
        <v>3623</v>
      </c>
      <c r="Z207">
        <v>3596</v>
      </c>
      <c r="AA207">
        <v>3538</v>
      </c>
      <c r="AB207">
        <v>3307</v>
      </c>
      <c r="AC207">
        <v>3178</v>
      </c>
      <c r="AD207">
        <v>3225</v>
      </c>
      <c r="AE207">
        <v>3121</v>
      </c>
      <c r="AF207">
        <v>3298</v>
      </c>
      <c r="AG207">
        <v>3425</v>
      </c>
      <c r="AH207">
        <v>3554</v>
      </c>
      <c r="AI207">
        <v>3612</v>
      </c>
      <c r="AJ207">
        <v>3678</v>
      </c>
      <c r="AK207">
        <v>3804</v>
      </c>
      <c r="AL207">
        <v>3841</v>
      </c>
      <c r="AM207">
        <v>3798</v>
      </c>
      <c r="AN207">
        <v>3776</v>
      </c>
      <c r="AO207">
        <v>3752</v>
      </c>
      <c r="AP207">
        <v>3673</v>
      </c>
      <c r="AQ207">
        <v>3561</v>
      </c>
      <c r="AR207">
        <v>3562</v>
      </c>
      <c r="BA207">
        <f t="shared" si="3"/>
        <v>42</v>
      </c>
    </row>
    <row r="208" spans="2:53" ht="14.25" customHeight="1" x14ac:dyDescent="0.25">
      <c r="B208" s="100" t="s">
        <v>632</v>
      </c>
      <c r="Z208">
        <v>3705</v>
      </c>
      <c r="AA208">
        <v>3644</v>
      </c>
      <c r="AB208">
        <v>3351</v>
      </c>
      <c r="AC208">
        <v>3293</v>
      </c>
      <c r="AD208">
        <v>3291</v>
      </c>
      <c r="AE208">
        <v>3291</v>
      </c>
      <c r="AF208">
        <v>3352</v>
      </c>
      <c r="AG208">
        <v>3395</v>
      </c>
      <c r="AH208">
        <v>3487</v>
      </c>
      <c r="AI208">
        <v>3474</v>
      </c>
      <c r="AJ208">
        <v>3679</v>
      </c>
      <c r="AK208">
        <v>3734</v>
      </c>
      <c r="AL208">
        <v>3687</v>
      </c>
      <c r="AM208">
        <v>3664</v>
      </c>
      <c r="AN208">
        <v>3658</v>
      </c>
      <c r="AO208">
        <v>3674</v>
      </c>
      <c r="AP208">
        <v>3547</v>
      </c>
      <c r="AQ208">
        <v>3482</v>
      </c>
      <c r="AR208">
        <v>3470</v>
      </c>
      <c r="BA208">
        <f t="shared" si="3"/>
        <v>19</v>
      </c>
    </row>
    <row r="209" spans="2:53" ht="14.25" customHeight="1" x14ac:dyDescent="0.25">
      <c r="B209" s="100" t="s">
        <v>552</v>
      </c>
      <c r="C209">
        <v>1144</v>
      </c>
      <c r="D209">
        <v>1120</v>
      </c>
      <c r="E209">
        <v>1152</v>
      </c>
      <c r="F209">
        <v>1073</v>
      </c>
      <c r="G209">
        <v>1095</v>
      </c>
      <c r="H209">
        <v>1263</v>
      </c>
      <c r="I209">
        <v>1207</v>
      </c>
      <c r="J209">
        <v>1219</v>
      </c>
      <c r="K209">
        <v>1155</v>
      </c>
      <c r="L209">
        <v>1223</v>
      </c>
      <c r="M209">
        <v>1113</v>
      </c>
      <c r="N209">
        <v>1295</v>
      </c>
      <c r="O209">
        <v>1296</v>
      </c>
      <c r="P209">
        <v>1310</v>
      </c>
      <c r="Q209">
        <v>1349</v>
      </c>
      <c r="R209">
        <v>1324</v>
      </c>
      <c r="S209">
        <v>1329</v>
      </c>
      <c r="T209">
        <v>1371</v>
      </c>
      <c r="U209">
        <v>1377</v>
      </c>
      <c r="V209">
        <v>1351</v>
      </c>
      <c r="W209">
        <v>1267</v>
      </c>
      <c r="X209">
        <v>1250</v>
      </c>
      <c r="Y209">
        <v>1150</v>
      </c>
      <c r="Z209">
        <v>1248</v>
      </c>
      <c r="AA209">
        <v>1235</v>
      </c>
      <c r="AB209">
        <v>1120</v>
      </c>
      <c r="AC209">
        <v>1106</v>
      </c>
      <c r="AD209">
        <v>1078</v>
      </c>
      <c r="AE209">
        <v>1003</v>
      </c>
      <c r="AF209">
        <v>1036</v>
      </c>
      <c r="AG209">
        <v>1079</v>
      </c>
      <c r="AH209">
        <v>1151</v>
      </c>
      <c r="AI209">
        <v>1139</v>
      </c>
      <c r="AJ209">
        <v>1195</v>
      </c>
      <c r="AK209">
        <v>1204</v>
      </c>
      <c r="AL209">
        <v>1206</v>
      </c>
      <c r="AM209">
        <v>1241</v>
      </c>
      <c r="AN209">
        <v>1170</v>
      </c>
      <c r="AO209">
        <v>1257</v>
      </c>
      <c r="AP209">
        <v>1150</v>
      </c>
      <c r="AQ209">
        <v>1170</v>
      </c>
      <c r="AR209">
        <v>1130</v>
      </c>
      <c r="BA209">
        <f t="shared" si="3"/>
        <v>42</v>
      </c>
    </row>
    <row r="210" spans="2:53" ht="14.25" customHeight="1" x14ac:dyDescent="0.25">
      <c r="B210" s="100" t="s">
        <v>282</v>
      </c>
      <c r="C210">
        <v>4069</v>
      </c>
      <c r="D210">
        <v>3837</v>
      </c>
      <c r="E210">
        <v>3539</v>
      </c>
      <c r="F210">
        <v>3415</v>
      </c>
      <c r="G210">
        <v>3630</v>
      </c>
      <c r="H210">
        <v>3788</v>
      </c>
      <c r="I210">
        <v>4028</v>
      </c>
      <c r="J210">
        <v>3683</v>
      </c>
      <c r="K210">
        <v>3670</v>
      </c>
      <c r="L210">
        <v>3737</v>
      </c>
      <c r="M210">
        <v>3755</v>
      </c>
      <c r="N210">
        <v>3826</v>
      </c>
      <c r="O210">
        <v>3901</v>
      </c>
      <c r="P210">
        <v>3984</v>
      </c>
      <c r="Q210">
        <v>3873</v>
      </c>
      <c r="R210">
        <v>4097</v>
      </c>
      <c r="S210">
        <v>4106</v>
      </c>
      <c r="T210">
        <v>4094</v>
      </c>
      <c r="U210">
        <v>4100</v>
      </c>
      <c r="V210">
        <v>3933</v>
      </c>
      <c r="W210">
        <v>3892</v>
      </c>
      <c r="X210">
        <v>3916</v>
      </c>
      <c r="Y210">
        <v>3803</v>
      </c>
      <c r="Z210">
        <v>3739</v>
      </c>
      <c r="AA210">
        <v>3569</v>
      </c>
      <c r="AB210">
        <v>3451</v>
      </c>
      <c r="AC210">
        <v>3527</v>
      </c>
      <c r="AD210">
        <v>3313</v>
      </c>
      <c r="AE210">
        <v>3417</v>
      </c>
      <c r="AF210">
        <v>3344</v>
      </c>
      <c r="AG210">
        <v>3514</v>
      </c>
      <c r="AH210">
        <v>3546</v>
      </c>
      <c r="AI210">
        <v>3548</v>
      </c>
      <c r="AJ210">
        <v>3592</v>
      </c>
      <c r="AK210">
        <v>3707</v>
      </c>
      <c r="AL210">
        <v>3623</v>
      </c>
      <c r="AM210">
        <v>3779</v>
      </c>
      <c r="AN210">
        <v>3712</v>
      </c>
      <c r="AO210">
        <v>3966</v>
      </c>
      <c r="AP210">
        <v>3853</v>
      </c>
      <c r="AQ210">
        <v>3758</v>
      </c>
      <c r="AR210">
        <v>3672</v>
      </c>
      <c r="BA210">
        <f t="shared" si="3"/>
        <v>42</v>
      </c>
    </row>
    <row r="211" spans="2:53" ht="14.25" customHeight="1" x14ac:dyDescent="0.25">
      <c r="B211" s="100" t="s">
        <v>1067</v>
      </c>
      <c r="C211">
        <v>1078</v>
      </c>
      <c r="D211">
        <v>1083</v>
      </c>
      <c r="E211">
        <v>986</v>
      </c>
      <c r="F211">
        <v>990</v>
      </c>
      <c r="G211">
        <v>1064</v>
      </c>
      <c r="H211">
        <v>1218</v>
      </c>
      <c r="I211">
        <v>1071</v>
      </c>
      <c r="J211">
        <v>1098</v>
      </c>
      <c r="K211">
        <v>1043</v>
      </c>
      <c r="L211">
        <v>992</v>
      </c>
      <c r="M211">
        <v>921</v>
      </c>
      <c r="N211">
        <v>986</v>
      </c>
      <c r="O211">
        <v>925</v>
      </c>
      <c r="P211">
        <v>899</v>
      </c>
      <c r="Q211">
        <v>913</v>
      </c>
      <c r="R211">
        <v>874</v>
      </c>
      <c r="S211">
        <v>946</v>
      </c>
      <c r="T211">
        <v>907</v>
      </c>
      <c r="U211">
        <v>949</v>
      </c>
      <c r="V211">
        <v>917</v>
      </c>
      <c r="W211">
        <v>844</v>
      </c>
      <c r="X211">
        <v>832</v>
      </c>
      <c r="Y211">
        <v>835</v>
      </c>
      <c r="Z211">
        <v>831</v>
      </c>
      <c r="AA211">
        <v>829</v>
      </c>
      <c r="AB211">
        <v>857</v>
      </c>
      <c r="AC211">
        <v>780</v>
      </c>
      <c r="AD211">
        <v>715</v>
      </c>
      <c r="AE211">
        <v>801</v>
      </c>
      <c r="AF211">
        <v>790</v>
      </c>
      <c r="AG211">
        <v>806</v>
      </c>
      <c r="AH211">
        <v>788</v>
      </c>
      <c r="AI211">
        <v>773</v>
      </c>
      <c r="AJ211">
        <v>872</v>
      </c>
      <c r="AK211">
        <v>838</v>
      </c>
      <c r="AL211">
        <v>797</v>
      </c>
      <c r="AM211">
        <v>940</v>
      </c>
      <c r="BA211">
        <f t="shared" si="3"/>
        <v>37</v>
      </c>
    </row>
    <row r="212" spans="2:53" ht="14.25" customHeight="1" x14ac:dyDescent="0.25">
      <c r="B212" s="100" t="s">
        <v>1217</v>
      </c>
      <c r="C212">
        <v>7602</v>
      </c>
      <c r="D212">
        <v>7286</v>
      </c>
      <c r="E212">
        <v>6965</v>
      </c>
      <c r="F212">
        <v>6890</v>
      </c>
      <c r="G212">
        <v>7285</v>
      </c>
      <c r="H212">
        <v>8161</v>
      </c>
      <c r="I212">
        <v>7881</v>
      </c>
      <c r="J212">
        <v>7683</v>
      </c>
      <c r="K212">
        <v>7566</v>
      </c>
      <c r="L212">
        <v>7473</v>
      </c>
      <c r="M212">
        <v>7330</v>
      </c>
      <c r="N212">
        <v>7582</v>
      </c>
      <c r="O212">
        <v>7483</v>
      </c>
      <c r="P212">
        <v>7468</v>
      </c>
      <c r="Q212">
        <v>7493</v>
      </c>
      <c r="R212">
        <v>7355</v>
      </c>
      <c r="S212">
        <v>7899</v>
      </c>
      <c r="T212">
        <v>7902</v>
      </c>
      <c r="U212">
        <v>7866</v>
      </c>
      <c r="V212">
        <v>7409</v>
      </c>
      <c r="W212">
        <v>7058</v>
      </c>
      <c r="X212">
        <v>6954</v>
      </c>
      <c r="Y212">
        <v>6890</v>
      </c>
      <c r="Z212">
        <v>6777</v>
      </c>
      <c r="AA212">
        <v>6724</v>
      </c>
      <c r="AB212">
        <v>6450</v>
      </c>
      <c r="AC212">
        <v>6040</v>
      </c>
      <c r="AD212">
        <v>4768</v>
      </c>
      <c r="AE212">
        <v>4900</v>
      </c>
      <c r="AF212">
        <v>4929</v>
      </c>
      <c r="AG212">
        <v>5344</v>
      </c>
      <c r="AH212">
        <v>5189</v>
      </c>
      <c r="AI212">
        <v>5402</v>
      </c>
      <c r="AJ212">
        <v>5631</v>
      </c>
      <c r="AK212">
        <v>5686</v>
      </c>
      <c r="AL212">
        <v>5453</v>
      </c>
      <c r="AM212">
        <v>5846</v>
      </c>
      <c r="BA212">
        <f t="shared" si="3"/>
        <v>37</v>
      </c>
    </row>
    <row r="213" spans="2:53" ht="14.25" customHeight="1" x14ac:dyDescent="0.25">
      <c r="B213" s="100" t="s">
        <v>1218</v>
      </c>
      <c r="C213">
        <v>303</v>
      </c>
      <c r="D213">
        <v>307</v>
      </c>
      <c r="E213">
        <v>247</v>
      </c>
      <c r="F213">
        <v>264</v>
      </c>
      <c r="G213">
        <v>279</v>
      </c>
      <c r="H213">
        <v>284</v>
      </c>
      <c r="I213">
        <v>265</v>
      </c>
      <c r="J213">
        <v>266</v>
      </c>
      <c r="K213">
        <v>242</v>
      </c>
      <c r="L213">
        <v>245</v>
      </c>
      <c r="M213">
        <v>281</v>
      </c>
      <c r="N213">
        <v>254</v>
      </c>
      <c r="O213">
        <v>293</v>
      </c>
      <c r="P213">
        <v>280</v>
      </c>
      <c r="Q213">
        <v>302</v>
      </c>
      <c r="R213">
        <v>258</v>
      </c>
      <c r="S213">
        <v>303</v>
      </c>
      <c r="T213">
        <v>265</v>
      </c>
      <c r="U213">
        <v>299</v>
      </c>
      <c r="V213">
        <v>293</v>
      </c>
      <c r="W213">
        <v>276</v>
      </c>
      <c r="X213">
        <v>293</v>
      </c>
      <c r="BA213">
        <f t="shared" si="3"/>
        <v>22</v>
      </c>
    </row>
    <row r="214" spans="2:53" ht="14.25" customHeight="1" x14ac:dyDescent="0.25">
      <c r="B214" s="100" t="s">
        <v>1219</v>
      </c>
      <c r="C214">
        <v>7790</v>
      </c>
      <c r="D214">
        <v>7324</v>
      </c>
      <c r="E214">
        <v>7232</v>
      </c>
      <c r="F214">
        <v>7160</v>
      </c>
      <c r="G214">
        <v>7456</v>
      </c>
      <c r="H214">
        <v>8114</v>
      </c>
      <c r="I214">
        <v>8026</v>
      </c>
      <c r="J214">
        <v>8044</v>
      </c>
      <c r="K214">
        <v>8084</v>
      </c>
      <c r="L214">
        <v>7610</v>
      </c>
      <c r="M214">
        <v>7720</v>
      </c>
      <c r="N214">
        <v>7970</v>
      </c>
      <c r="O214">
        <v>7816</v>
      </c>
      <c r="P214">
        <v>12618</v>
      </c>
      <c r="Q214">
        <v>4140</v>
      </c>
      <c r="R214">
        <v>4064</v>
      </c>
      <c r="S214">
        <v>4158</v>
      </c>
      <c r="T214">
        <v>4113</v>
      </c>
      <c r="U214">
        <v>4073</v>
      </c>
      <c r="V214">
        <v>3881</v>
      </c>
      <c r="W214">
        <v>3854</v>
      </c>
      <c r="X214">
        <v>3730</v>
      </c>
      <c r="BA214">
        <f t="shared" si="3"/>
        <v>22</v>
      </c>
    </row>
    <row r="215" spans="2:53" ht="14.25" customHeight="1" x14ac:dyDescent="0.25">
      <c r="B215" s="100" t="s">
        <v>454</v>
      </c>
      <c r="C215">
        <v>4113</v>
      </c>
      <c r="D215">
        <v>3936</v>
      </c>
      <c r="E215">
        <v>3831</v>
      </c>
      <c r="F215">
        <v>3806</v>
      </c>
      <c r="G215">
        <v>4219</v>
      </c>
      <c r="H215">
        <v>4345</v>
      </c>
      <c r="I215">
        <v>4469</v>
      </c>
      <c r="J215">
        <v>4314</v>
      </c>
      <c r="K215">
        <v>4250</v>
      </c>
      <c r="L215">
        <v>4251</v>
      </c>
      <c r="M215">
        <v>4246</v>
      </c>
      <c r="N215">
        <v>4308</v>
      </c>
      <c r="O215">
        <v>4216</v>
      </c>
      <c r="P215">
        <v>4344</v>
      </c>
      <c r="Q215">
        <v>4281</v>
      </c>
      <c r="R215">
        <v>4123</v>
      </c>
      <c r="S215">
        <v>4462</v>
      </c>
      <c r="T215">
        <v>4442</v>
      </c>
      <c r="U215">
        <v>4641</v>
      </c>
      <c r="V215">
        <v>4457</v>
      </c>
      <c r="W215">
        <v>4482</v>
      </c>
      <c r="X215">
        <v>4562</v>
      </c>
      <c r="Y215">
        <v>4443</v>
      </c>
      <c r="Z215">
        <v>4431</v>
      </c>
      <c r="AA215">
        <v>4507</v>
      </c>
      <c r="AB215">
        <v>4421</v>
      </c>
      <c r="AC215">
        <v>4396</v>
      </c>
      <c r="AD215">
        <v>4392</v>
      </c>
      <c r="AE215">
        <v>4436</v>
      </c>
      <c r="AF215">
        <v>4479</v>
      </c>
      <c r="AG215">
        <v>4767</v>
      </c>
      <c r="AH215">
        <v>4838</v>
      </c>
      <c r="AI215">
        <v>5066</v>
      </c>
      <c r="AJ215">
        <v>5346</v>
      </c>
      <c r="AK215">
        <v>5549</v>
      </c>
      <c r="AL215">
        <v>5638</v>
      </c>
      <c r="AM215">
        <v>5861</v>
      </c>
      <c r="AN215">
        <v>5803</v>
      </c>
      <c r="AO215">
        <v>5847</v>
      </c>
      <c r="AP215">
        <v>5395</v>
      </c>
      <c r="AQ215">
        <v>5474</v>
      </c>
      <c r="AR215">
        <v>5210</v>
      </c>
      <c r="BA215">
        <f t="shared" si="3"/>
        <v>42</v>
      </c>
    </row>
    <row r="216" spans="2:53" ht="14.25" customHeight="1" x14ac:dyDescent="0.25">
      <c r="B216" s="100" t="s">
        <v>1007</v>
      </c>
      <c r="C216">
        <v>1328</v>
      </c>
      <c r="D216">
        <v>1245</v>
      </c>
      <c r="E216">
        <v>1248</v>
      </c>
      <c r="F216">
        <v>1138</v>
      </c>
      <c r="G216">
        <v>1248</v>
      </c>
      <c r="H216">
        <v>1420</v>
      </c>
      <c r="I216">
        <v>1356</v>
      </c>
      <c r="J216">
        <v>1348</v>
      </c>
      <c r="K216">
        <v>1238</v>
      </c>
      <c r="L216">
        <v>1314</v>
      </c>
      <c r="M216">
        <v>1325</v>
      </c>
      <c r="N216">
        <v>1342</v>
      </c>
      <c r="O216">
        <v>1327</v>
      </c>
      <c r="P216">
        <v>1397</v>
      </c>
      <c r="Q216">
        <v>1342</v>
      </c>
      <c r="R216">
        <v>1315</v>
      </c>
      <c r="S216">
        <v>1488</v>
      </c>
      <c r="T216">
        <v>1528</v>
      </c>
      <c r="U216">
        <v>1429</v>
      </c>
      <c r="V216">
        <v>1361</v>
      </c>
      <c r="W216">
        <v>1243</v>
      </c>
      <c r="X216">
        <v>1200</v>
      </c>
      <c r="Y216">
        <v>1202</v>
      </c>
      <c r="Z216">
        <v>1179</v>
      </c>
      <c r="AA216">
        <v>1165</v>
      </c>
      <c r="AB216">
        <v>1058</v>
      </c>
      <c r="AC216">
        <v>928</v>
      </c>
      <c r="AD216">
        <v>933</v>
      </c>
      <c r="AE216">
        <v>987</v>
      </c>
      <c r="AF216">
        <v>921</v>
      </c>
      <c r="AG216">
        <v>1103</v>
      </c>
      <c r="AH216">
        <v>1069</v>
      </c>
      <c r="AI216">
        <v>1093</v>
      </c>
      <c r="AJ216">
        <v>1074</v>
      </c>
      <c r="AK216">
        <v>1177</v>
      </c>
      <c r="AL216">
        <v>1098</v>
      </c>
      <c r="AM216">
        <v>1247</v>
      </c>
      <c r="BA216">
        <f t="shared" si="3"/>
        <v>37</v>
      </c>
    </row>
    <row r="217" spans="2:53" ht="14.25" customHeight="1" x14ac:dyDescent="0.25">
      <c r="B217" s="100" t="s">
        <v>1220</v>
      </c>
      <c r="C217">
        <v>23816</v>
      </c>
      <c r="D217">
        <v>22629</v>
      </c>
      <c r="E217">
        <v>21987</v>
      </c>
      <c r="F217">
        <v>21480</v>
      </c>
      <c r="G217">
        <v>22071</v>
      </c>
      <c r="H217">
        <v>23799</v>
      </c>
      <c r="I217">
        <v>24782</v>
      </c>
      <c r="J217">
        <v>23687</v>
      </c>
      <c r="K217">
        <v>22834</v>
      </c>
      <c r="L217">
        <v>23075</v>
      </c>
      <c r="M217">
        <v>23685</v>
      </c>
      <c r="N217">
        <v>24487</v>
      </c>
      <c r="O217">
        <v>24592</v>
      </c>
      <c r="P217">
        <v>25799</v>
      </c>
      <c r="Q217">
        <v>26600</v>
      </c>
      <c r="R217">
        <v>25972</v>
      </c>
      <c r="S217">
        <v>26587</v>
      </c>
      <c r="T217">
        <v>26279</v>
      </c>
      <c r="U217">
        <v>26092</v>
      </c>
      <c r="V217">
        <v>25578</v>
      </c>
      <c r="W217">
        <v>25677</v>
      </c>
      <c r="Y217">
        <v>24478</v>
      </c>
      <c r="BA217">
        <f t="shared" si="3"/>
        <v>22</v>
      </c>
    </row>
    <row r="218" spans="2:53" ht="14.25" customHeight="1" x14ac:dyDescent="0.25">
      <c r="B218" s="100" t="s">
        <v>1222</v>
      </c>
      <c r="C218">
        <v>4036</v>
      </c>
      <c r="D218">
        <v>3803</v>
      </c>
      <c r="E218">
        <v>3839</v>
      </c>
      <c r="F218">
        <v>3882</v>
      </c>
      <c r="G218">
        <v>4116</v>
      </c>
      <c r="H218">
        <v>4506</v>
      </c>
      <c r="I218">
        <v>4679</v>
      </c>
      <c r="J218">
        <v>4646</v>
      </c>
      <c r="K218">
        <v>4414</v>
      </c>
      <c r="L218">
        <v>4383</v>
      </c>
      <c r="M218">
        <v>4525</v>
      </c>
      <c r="N218">
        <v>4681</v>
      </c>
      <c r="O218">
        <v>4645</v>
      </c>
      <c r="P218">
        <v>4768</v>
      </c>
      <c r="Q218">
        <v>4922</v>
      </c>
      <c r="R218">
        <v>4942</v>
      </c>
      <c r="S218">
        <v>5047</v>
      </c>
      <c r="T218">
        <v>5027</v>
      </c>
      <c r="U218">
        <v>4985</v>
      </c>
      <c r="V218">
        <v>5024</v>
      </c>
      <c r="W218">
        <v>5046</v>
      </c>
      <c r="X218">
        <v>5080</v>
      </c>
      <c r="Y218">
        <v>5050</v>
      </c>
      <c r="Z218">
        <v>5114</v>
      </c>
      <c r="AA218">
        <v>5021</v>
      </c>
      <c r="AB218">
        <v>5057</v>
      </c>
      <c r="AC218">
        <v>4870</v>
      </c>
      <c r="AD218">
        <v>4835</v>
      </c>
      <c r="AE218">
        <v>4784</v>
      </c>
      <c r="AF218">
        <v>5082</v>
      </c>
      <c r="AG218">
        <v>5115</v>
      </c>
      <c r="AH218">
        <v>5238</v>
      </c>
      <c r="AI218">
        <v>5525</v>
      </c>
      <c r="AJ218">
        <v>5815</v>
      </c>
      <c r="AK218">
        <v>5958</v>
      </c>
      <c r="AL218">
        <v>5995</v>
      </c>
      <c r="AM218">
        <v>6104</v>
      </c>
      <c r="BA218">
        <f t="shared" si="3"/>
        <v>37</v>
      </c>
    </row>
    <row r="219" spans="2:53" ht="14.25" customHeight="1" x14ac:dyDescent="0.25">
      <c r="B219" s="100" t="s">
        <v>324</v>
      </c>
      <c r="C219">
        <v>682</v>
      </c>
      <c r="D219">
        <v>609</v>
      </c>
      <c r="E219">
        <v>620</v>
      </c>
      <c r="F219">
        <v>569</v>
      </c>
      <c r="G219">
        <v>621</v>
      </c>
      <c r="H219">
        <v>656</v>
      </c>
      <c r="I219">
        <v>681</v>
      </c>
      <c r="J219">
        <v>650</v>
      </c>
      <c r="K219">
        <v>596</v>
      </c>
      <c r="L219">
        <v>616</v>
      </c>
      <c r="M219">
        <v>648</v>
      </c>
      <c r="N219">
        <v>696</v>
      </c>
      <c r="O219">
        <v>687</v>
      </c>
      <c r="P219">
        <v>767</v>
      </c>
      <c r="Q219">
        <v>773</v>
      </c>
      <c r="R219">
        <v>779</v>
      </c>
      <c r="S219">
        <v>798</v>
      </c>
      <c r="T219">
        <v>751</v>
      </c>
      <c r="U219">
        <v>720</v>
      </c>
      <c r="V219">
        <v>707</v>
      </c>
      <c r="W219">
        <v>804</v>
      </c>
      <c r="X219">
        <v>748</v>
      </c>
      <c r="Y219">
        <v>731</v>
      </c>
      <c r="Z219">
        <v>784</v>
      </c>
      <c r="AA219">
        <v>821</v>
      </c>
      <c r="AB219">
        <v>798</v>
      </c>
      <c r="AC219">
        <v>792</v>
      </c>
      <c r="AD219">
        <v>759</v>
      </c>
      <c r="AE219">
        <v>844</v>
      </c>
      <c r="AF219">
        <v>909</v>
      </c>
      <c r="AG219">
        <v>887</v>
      </c>
      <c r="AH219">
        <v>964</v>
      </c>
      <c r="AI219">
        <v>916</v>
      </c>
      <c r="AJ219">
        <v>984</v>
      </c>
      <c r="AK219">
        <v>1061</v>
      </c>
      <c r="AL219">
        <v>1018</v>
      </c>
      <c r="AM219">
        <v>1091</v>
      </c>
      <c r="AN219">
        <v>1120</v>
      </c>
      <c r="AO219">
        <v>1105</v>
      </c>
      <c r="AP219">
        <v>1026</v>
      </c>
      <c r="AQ219">
        <v>1035</v>
      </c>
      <c r="AR219">
        <v>1042</v>
      </c>
      <c r="BA219">
        <f t="shared" si="3"/>
        <v>42</v>
      </c>
    </row>
    <row r="220" spans="2:53" ht="14.25" customHeight="1" x14ac:dyDescent="0.25">
      <c r="B220" s="100" t="s">
        <v>650</v>
      </c>
      <c r="C220">
        <v>1028</v>
      </c>
      <c r="D220">
        <v>908</v>
      </c>
      <c r="E220">
        <v>916</v>
      </c>
      <c r="F220">
        <v>872</v>
      </c>
      <c r="G220">
        <v>937</v>
      </c>
      <c r="H220">
        <v>1002</v>
      </c>
      <c r="I220">
        <v>979</v>
      </c>
      <c r="J220">
        <v>964</v>
      </c>
      <c r="K220">
        <v>943</v>
      </c>
      <c r="L220">
        <v>953</v>
      </c>
      <c r="M220">
        <v>987</v>
      </c>
      <c r="N220">
        <v>967</v>
      </c>
      <c r="O220">
        <v>1066</v>
      </c>
      <c r="P220">
        <v>1087</v>
      </c>
      <c r="Q220">
        <v>1101</v>
      </c>
      <c r="R220">
        <v>1110</v>
      </c>
      <c r="S220">
        <v>1144</v>
      </c>
      <c r="T220">
        <v>1101</v>
      </c>
      <c r="U220">
        <v>1114</v>
      </c>
      <c r="V220">
        <v>1104</v>
      </c>
      <c r="W220">
        <v>1061</v>
      </c>
      <c r="X220">
        <v>1132</v>
      </c>
      <c r="Y220">
        <v>1121</v>
      </c>
      <c r="Z220">
        <v>1103</v>
      </c>
      <c r="AA220">
        <v>1096</v>
      </c>
      <c r="AB220">
        <v>1004</v>
      </c>
      <c r="AC220">
        <v>1039</v>
      </c>
      <c r="AD220">
        <v>943</v>
      </c>
      <c r="AE220">
        <v>908</v>
      </c>
      <c r="AF220">
        <v>966</v>
      </c>
      <c r="AG220">
        <v>1627</v>
      </c>
      <c r="AH220">
        <v>1024</v>
      </c>
      <c r="AI220">
        <v>986</v>
      </c>
      <c r="AJ220">
        <v>1769</v>
      </c>
      <c r="AK220">
        <v>1063</v>
      </c>
      <c r="AL220">
        <v>1072</v>
      </c>
      <c r="AM220">
        <v>1084</v>
      </c>
      <c r="AN220">
        <v>1109</v>
      </c>
      <c r="AO220">
        <v>1169</v>
      </c>
      <c r="AP220">
        <v>1107</v>
      </c>
      <c r="AQ220">
        <v>1166</v>
      </c>
      <c r="AR220">
        <v>1180</v>
      </c>
      <c r="BA220">
        <f t="shared" si="3"/>
        <v>42</v>
      </c>
    </row>
    <row r="221" spans="2:53" ht="14.25" customHeight="1" x14ac:dyDescent="0.25">
      <c r="B221" s="100" t="s">
        <v>844</v>
      </c>
      <c r="T221">
        <v>739</v>
      </c>
      <c r="U221">
        <v>649</v>
      </c>
      <c r="V221">
        <v>710</v>
      </c>
      <c r="W221">
        <v>660</v>
      </c>
      <c r="X221">
        <v>705</v>
      </c>
      <c r="Y221">
        <v>713</v>
      </c>
      <c r="Z221">
        <v>720</v>
      </c>
      <c r="AA221">
        <v>698</v>
      </c>
      <c r="AB221">
        <v>633</v>
      </c>
      <c r="AC221">
        <v>652</v>
      </c>
      <c r="AD221">
        <v>640</v>
      </c>
      <c r="AE221">
        <v>616</v>
      </c>
      <c r="AF221">
        <v>695</v>
      </c>
      <c r="AH221">
        <v>675</v>
      </c>
      <c r="AI221">
        <v>653</v>
      </c>
      <c r="AK221">
        <v>689</v>
      </c>
      <c r="AL221">
        <v>666</v>
      </c>
      <c r="AM221">
        <v>652</v>
      </c>
      <c r="AN221">
        <v>681</v>
      </c>
      <c r="AO221">
        <v>649</v>
      </c>
      <c r="AP221">
        <v>625</v>
      </c>
      <c r="AQ221">
        <v>662</v>
      </c>
      <c r="AR221">
        <v>652</v>
      </c>
      <c r="BA221">
        <f t="shared" si="3"/>
        <v>23</v>
      </c>
    </row>
    <row r="222" spans="2:53" ht="14.25" customHeight="1" x14ac:dyDescent="0.25">
      <c r="B222" s="100" t="s">
        <v>1224</v>
      </c>
      <c r="C222">
        <v>1156</v>
      </c>
      <c r="D222">
        <v>1087</v>
      </c>
      <c r="E222">
        <v>1047</v>
      </c>
      <c r="F222">
        <v>1032</v>
      </c>
      <c r="G222">
        <v>1125</v>
      </c>
      <c r="H222">
        <v>1134</v>
      </c>
      <c r="I222">
        <v>1151</v>
      </c>
      <c r="J222">
        <v>1211</v>
      </c>
      <c r="K222">
        <v>1136</v>
      </c>
      <c r="L222">
        <v>1206</v>
      </c>
      <c r="M222">
        <v>1170</v>
      </c>
      <c r="N222">
        <v>1195</v>
      </c>
      <c r="O222">
        <v>1264</v>
      </c>
      <c r="P222">
        <v>1309</v>
      </c>
      <c r="Q222">
        <v>1286</v>
      </c>
      <c r="R222">
        <v>1337</v>
      </c>
      <c r="S222">
        <v>1327</v>
      </c>
      <c r="T222">
        <v>1302</v>
      </c>
      <c r="U222">
        <v>1284</v>
      </c>
      <c r="V222">
        <v>1326</v>
      </c>
      <c r="W222">
        <v>1278</v>
      </c>
      <c r="X222">
        <v>1280</v>
      </c>
      <c r="Y222">
        <v>1290</v>
      </c>
      <c r="Z222">
        <v>1292</v>
      </c>
      <c r="AA222">
        <v>1312</v>
      </c>
      <c r="AB222">
        <v>1188</v>
      </c>
      <c r="AC222">
        <v>1061</v>
      </c>
      <c r="AD222">
        <v>1133</v>
      </c>
      <c r="AE222">
        <v>1104</v>
      </c>
      <c r="AF222">
        <v>1115</v>
      </c>
      <c r="AG222">
        <v>1128</v>
      </c>
      <c r="AH222">
        <v>1142</v>
      </c>
      <c r="AI222">
        <v>1176</v>
      </c>
      <c r="AJ222">
        <v>1187</v>
      </c>
      <c r="AK222">
        <v>1177</v>
      </c>
      <c r="AL222">
        <v>1163</v>
      </c>
      <c r="AM222">
        <v>1167</v>
      </c>
      <c r="AN222">
        <v>1180</v>
      </c>
      <c r="AO222">
        <v>1214</v>
      </c>
      <c r="AP222">
        <v>1075</v>
      </c>
      <c r="AQ222">
        <v>1117</v>
      </c>
      <c r="AR222">
        <v>1043</v>
      </c>
      <c r="BA222">
        <f t="shared" si="3"/>
        <v>42</v>
      </c>
    </row>
    <row r="223" spans="2:53" ht="14.25" customHeight="1" x14ac:dyDescent="0.25">
      <c r="B223" s="100" t="s">
        <v>376</v>
      </c>
      <c r="C223">
        <v>1393</v>
      </c>
      <c r="D223">
        <v>1271</v>
      </c>
      <c r="E223">
        <v>1208</v>
      </c>
      <c r="F223">
        <v>1243</v>
      </c>
      <c r="G223">
        <v>1315</v>
      </c>
      <c r="H223">
        <v>1339</v>
      </c>
      <c r="I223">
        <v>1430</v>
      </c>
      <c r="J223">
        <v>1386</v>
      </c>
      <c r="K223">
        <v>1313</v>
      </c>
      <c r="L223">
        <v>1406</v>
      </c>
      <c r="M223">
        <v>1328</v>
      </c>
      <c r="N223">
        <v>1411</v>
      </c>
      <c r="O223">
        <v>1462</v>
      </c>
      <c r="P223">
        <v>1522</v>
      </c>
      <c r="Q223">
        <v>1574</v>
      </c>
      <c r="R223">
        <v>1576</v>
      </c>
      <c r="S223">
        <v>1553</v>
      </c>
      <c r="T223">
        <v>1597</v>
      </c>
      <c r="U223">
        <v>1581</v>
      </c>
      <c r="V223">
        <v>1581</v>
      </c>
      <c r="W223">
        <v>1597</v>
      </c>
      <c r="X223">
        <v>1638</v>
      </c>
      <c r="Y223">
        <v>1647</v>
      </c>
      <c r="Z223">
        <v>1705</v>
      </c>
      <c r="AA223">
        <v>1717</v>
      </c>
      <c r="AB223">
        <v>1731</v>
      </c>
      <c r="AC223">
        <v>1552</v>
      </c>
      <c r="AD223">
        <v>1607</v>
      </c>
      <c r="AE223">
        <v>1542</v>
      </c>
      <c r="AF223">
        <v>1593</v>
      </c>
      <c r="AG223">
        <v>1537</v>
      </c>
      <c r="AH223">
        <v>1595</v>
      </c>
      <c r="AI223">
        <v>1562</v>
      </c>
      <c r="AJ223">
        <v>1586</v>
      </c>
      <c r="AK223">
        <v>1634</v>
      </c>
      <c r="AL223">
        <v>1593</v>
      </c>
      <c r="AM223">
        <v>1681</v>
      </c>
      <c r="AN223">
        <v>1728</v>
      </c>
      <c r="AO223">
        <v>1589</v>
      </c>
      <c r="AP223">
        <v>1581</v>
      </c>
      <c r="AQ223">
        <v>1625</v>
      </c>
      <c r="AR223">
        <v>1594</v>
      </c>
      <c r="BA223">
        <f t="shared" si="3"/>
        <v>42</v>
      </c>
    </row>
    <row r="224" spans="2:53" ht="14.25" customHeight="1" x14ac:dyDescent="0.25">
      <c r="B224" s="100" t="s">
        <v>208</v>
      </c>
      <c r="C224">
        <v>1244</v>
      </c>
      <c r="D224">
        <v>1136</v>
      </c>
      <c r="E224">
        <v>1106</v>
      </c>
      <c r="F224">
        <v>1104</v>
      </c>
      <c r="G224">
        <v>1176</v>
      </c>
      <c r="H224">
        <v>1142</v>
      </c>
      <c r="I224">
        <v>1248</v>
      </c>
      <c r="J224">
        <v>1102</v>
      </c>
      <c r="K224">
        <v>1053</v>
      </c>
      <c r="L224">
        <v>1132</v>
      </c>
      <c r="M224">
        <v>1063</v>
      </c>
      <c r="N224">
        <v>1119</v>
      </c>
      <c r="O224">
        <v>1180</v>
      </c>
      <c r="P224">
        <v>1207</v>
      </c>
      <c r="Q224">
        <v>1333</v>
      </c>
      <c r="R224">
        <v>1294</v>
      </c>
      <c r="S224">
        <v>1290</v>
      </c>
      <c r="T224">
        <v>1274</v>
      </c>
      <c r="U224">
        <v>1295</v>
      </c>
      <c r="V224">
        <v>1254</v>
      </c>
      <c r="W224">
        <v>1272</v>
      </c>
      <c r="X224">
        <v>1225</v>
      </c>
      <c r="Y224">
        <v>1193</v>
      </c>
      <c r="Z224">
        <v>1195</v>
      </c>
      <c r="AA224">
        <v>1201</v>
      </c>
      <c r="AB224">
        <v>1116</v>
      </c>
      <c r="AC224">
        <v>1126</v>
      </c>
      <c r="AD224">
        <v>1035</v>
      </c>
      <c r="AE224">
        <v>1033</v>
      </c>
      <c r="AF224">
        <v>1061</v>
      </c>
      <c r="AG224">
        <v>1117</v>
      </c>
      <c r="AH224">
        <v>1186</v>
      </c>
      <c r="AI224">
        <v>1156</v>
      </c>
      <c r="AJ224">
        <v>1214</v>
      </c>
      <c r="AK224">
        <v>1297</v>
      </c>
      <c r="AL224">
        <v>1295</v>
      </c>
      <c r="AM224">
        <v>1399</v>
      </c>
      <c r="AN224">
        <v>1292</v>
      </c>
      <c r="AO224">
        <v>1295</v>
      </c>
      <c r="AP224">
        <v>1259</v>
      </c>
      <c r="AQ224">
        <v>1202</v>
      </c>
      <c r="AR224">
        <v>1211</v>
      </c>
      <c r="BA224">
        <f t="shared" si="3"/>
        <v>42</v>
      </c>
    </row>
    <row r="225" spans="1:53" ht="14.25" customHeight="1" x14ac:dyDescent="0.25">
      <c r="B225" s="100" t="s">
        <v>1226</v>
      </c>
      <c r="C225">
        <v>50045</v>
      </c>
      <c r="D225">
        <v>47089</v>
      </c>
      <c r="E225">
        <v>45881</v>
      </c>
      <c r="F225">
        <v>44568</v>
      </c>
      <c r="G225">
        <v>46221</v>
      </c>
      <c r="H225">
        <v>49213</v>
      </c>
      <c r="I225">
        <v>51330</v>
      </c>
      <c r="J225">
        <v>49169</v>
      </c>
      <c r="K225">
        <v>48096</v>
      </c>
      <c r="L225">
        <v>48277</v>
      </c>
      <c r="M225">
        <v>48828</v>
      </c>
      <c r="N225">
        <v>50101</v>
      </c>
      <c r="O225">
        <v>50306</v>
      </c>
      <c r="P225">
        <v>52421</v>
      </c>
      <c r="Q225">
        <v>53248</v>
      </c>
      <c r="R225">
        <v>53572</v>
      </c>
      <c r="S225">
        <v>54807</v>
      </c>
      <c r="T225">
        <v>54006</v>
      </c>
      <c r="U225">
        <v>53322</v>
      </c>
      <c r="V225">
        <v>51737</v>
      </c>
      <c r="W225">
        <v>51422</v>
      </c>
      <c r="X225">
        <v>49566</v>
      </c>
      <c r="Y225">
        <v>49400</v>
      </c>
      <c r="Z225">
        <v>48352</v>
      </c>
      <c r="AA225">
        <v>48339</v>
      </c>
      <c r="AB225">
        <v>47035</v>
      </c>
      <c r="AC225">
        <v>45787</v>
      </c>
      <c r="AD225">
        <v>44642</v>
      </c>
      <c r="AE225">
        <v>45039</v>
      </c>
      <c r="AF225">
        <v>46916</v>
      </c>
      <c r="AG225">
        <v>48245</v>
      </c>
      <c r="AH225">
        <v>49080</v>
      </c>
      <c r="AI225">
        <v>50717</v>
      </c>
      <c r="AJ225">
        <v>52482</v>
      </c>
      <c r="AK225">
        <v>54192</v>
      </c>
      <c r="AL225">
        <v>53746</v>
      </c>
      <c r="AM225">
        <v>55232</v>
      </c>
      <c r="AN225">
        <v>55378</v>
      </c>
      <c r="AO225">
        <v>55645</v>
      </c>
      <c r="AP225">
        <v>52895</v>
      </c>
      <c r="AQ225">
        <v>53170</v>
      </c>
      <c r="AR225">
        <v>53641</v>
      </c>
      <c r="BA225">
        <f t="shared" si="3"/>
        <v>42</v>
      </c>
    </row>
    <row r="226" spans="1:53" ht="14.25" customHeight="1" x14ac:dyDescent="0.25">
      <c r="B226" s="100" t="s">
        <v>782</v>
      </c>
      <c r="C226">
        <v>863</v>
      </c>
      <c r="D226">
        <v>830</v>
      </c>
      <c r="E226">
        <v>855</v>
      </c>
      <c r="F226">
        <v>760</v>
      </c>
      <c r="G226">
        <v>795</v>
      </c>
      <c r="H226">
        <v>861</v>
      </c>
      <c r="I226">
        <v>893</v>
      </c>
      <c r="J226">
        <v>731</v>
      </c>
      <c r="K226">
        <v>768</v>
      </c>
      <c r="L226">
        <v>729</v>
      </c>
      <c r="M226">
        <v>703</v>
      </c>
      <c r="N226">
        <v>807</v>
      </c>
      <c r="O226">
        <v>792</v>
      </c>
      <c r="P226">
        <v>809</v>
      </c>
      <c r="Q226">
        <v>851</v>
      </c>
      <c r="R226">
        <v>876</v>
      </c>
      <c r="S226">
        <v>889</v>
      </c>
      <c r="T226">
        <v>913</v>
      </c>
      <c r="U226">
        <v>861</v>
      </c>
      <c r="V226">
        <v>835</v>
      </c>
      <c r="W226">
        <v>876</v>
      </c>
      <c r="X226">
        <v>794</v>
      </c>
      <c r="Y226">
        <v>779</v>
      </c>
      <c r="Z226">
        <v>835</v>
      </c>
      <c r="AA226">
        <v>822</v>
      </c>
      <c r="AB226">
        <v>860</v>
      </c>
      <c r="AC226">
        <v>900</v>
      </c>
      <c r="AD226">
        <v>831</v>
      </c>
      <c r="AE226">
        <v>881</v>
      </c>
      <c r="AF226">
        <v>930</v>
      </c>
      <c r="AG226">
        <v>938</v>
      </c>
      <c r="AH226">
        <v>948</v>
      </c>
      <c r="AI226">
        <v>976</v>
      </c>
      <c r="AJ226">
        <v>1040</v>
      </c>
      <c r="AK226">
        <v>1039</v>
      </c>
      <c r="AL226">
        <v>958</v>
      </c>
      <c r="AM226">
        <v>1017</v>
      </c>
      <c r="AN226">
        <v>961</v>
      </c>
      <c r="AO226">
        <v>930</v>
      </c>
      <c r="AP226">
        <v>1012</v>
      </c>
      <c r="AQ226">
        <v>858</v>
      </c>
      <c r="AR226">
        <v>901</v>
      </c>
      <c r="BA226">
        <f t="shared" si="3"/>
        <v>42</v>
      </c>
    </row>
    <row r="227" spans="1:53" ht="14.25" customHeight="1" x14ac:dyDescent="0.25">
      <c r="B227" s="100" t="s">
        <v>1391</v>
      </c>
      <c r="X227">
        <v>64721</v>
      </c>
      <c r="Y227">
        <v>64564</v>
      </c>
      <c r="Z227">
        <v>64740</v>
      </c>
      <c r="AA227">
        <v>64386</v>
      </c>
      <c r="AB227">
        <v>62685</v>
      </c>
      <c r="AC227">
        <v>61186</v>
      </c>
      <c r="AD227">
        <v>60090</v>
      </c>
      <c r="AE227">
        <v>60171</v>
      </c>
      <c r="AF227">
        <v>62711</v>
      </c>
      <c r="AG227">
        <v>64250</v>
      </c>
      <c r="AH227">
        <v>64687</v>
      </c>
      <c r="AI227">
        <v>66870</v>
      </c>
      <c r="AJ227">
        <v>69311</v>
      </c>
      <c r="AK227">
        <v>71738</v>
      </c>
      <c r="AL227">
        <v>71335</v>
      </c>
      <c r="AM227">
        <v>73001</v>
      </c>
      <c r="AN227">
        <v>73220</v>
      </c>
      <c r="AO227">
        <v>74571</v>
      </c>
      <c r="AP227">
        <v>71309</v>
      </c>
      <c r="AQ227">
        <v>71855</v>
      </c>
      <c r="AR227">
        <v>72505</v>
      </c>
      <c r="BA227">
        <f t="shared" si="3"/>
        <v>21</v>
      </c>
    </row>
    <row r="228" spans="1:53" ht="14.25" customHeight="1" x14ac:dyDescent="0.25">
      <c r="B228" s="100" t="s">
        <v>122</v>
      </c>
      <c r="Y228">
        <v>3069</v>
      </c>
      <c r="Z228">
        <v>3004</v>
      </c>
      <c r="AA228">
        <v>3033</v>
      </c>
      <c r="AB228">
        <v>2982</v>
      </c>
      <c r="AC228">
        <v>2773</v>
      </c>
      <c r="AD228">
        <v>2792</v>
      </c>
      <c r="AE228">
        <v>2842</v>
      </c>
      <c r="AF228">
        <v>2894</v>
      </c>
      <c r="AG228">
        <v>3036</v>
      </c>
      <c r="AH228">
        <v>2887</v>
      </c>
      <c r="AI228">
        <v>3071</v>
      </c>
      <c r="AJ228">
        <v>3151</v>
      </c>
      <c r="AK228">
        <v>3064</v>
      </c>
      <c r="AL228">
        <v>3136</v>
      </c>
      <c r="AM228">
        <v>3097</v>
      </c>
      <c r="AN228">
        <v>3068</v>
      </c>
      <c r="AO228">
        <v>3162</v>
      </c>
      <c r="AP228">
        <v>2978</v>
      </c>
      <c r="AQ228">
        <v>3009</v>
      </c>
      <c r="AR228">
        <v>2900</v>
      </c>
      <c r="BA228">
        <f t="shared" si="3"/>
        <v>20</v>
      </c>
    </row>
    <row r="229" spans="1:53" ht="14.25" customHeight="1" x14ac:dyDescent="0.25">
      <c r="B229" s="100" t="s">
        <v>250</v>
      </c>
      <c r="C229">
        <v>1184</v>
      </c>
      <c r="D229">
        <v>1177</v>
      </c>
      <c r="E229">
        <v>1107</v>
      </c>
      <c r="F229">
        <v>1054</v>
      </c>
      <c r="G229">
        <v>1156</v>
      </c>
      <c r="H229">
        <v>1256</v>
      </c>
      <c r="I229">
        <v>1327</v>
      </c>
      <c r="J229">
        <v>1159</v>
      </c>
      <c r="K229">
        <v>1172</v>
      </c>
      <c r="L229">
        <v>1188</v>
      </c>
      <c r="M229">
        <v>1206</v>
      </c>
      <c r="N229">
        <v>1209</v>
      </c>
      <c r="O229">
        <v>1237</v>
      </c>
      <c r="P229">
        <v>1270</v>
      </c>
      <c r="Q229">
        <v>1333</v>
      </c>
      <c r="R229">
        <v>1393</v>
      </c>
      <c r="S229">
        <v>1448</v>
      </c>
      <c r="T229">
        <v>1412</v>
      </c>
      <c r="U229">
        <v>1410</v>
      </c>
      <c r="V229">
        <v>1338</v>
      </c>
      <c r="W229">
        <v>1254</v>
      </c>
      <c r="X229">
        <v>1298</v>
      </c>
      <c r="Y229">
        <v>1182</v>
      </c>
      <c r="Z229">
        <v>1196</v>
      </c>
      <c r="AA229">
        <v>1207</v>
      </c>
      <c r="AB229">
        <v>1200</v>
      </c>
      <c r="AC229">
        <v>1195</v>
      </c>
      <c r="AD229">
        <v>1233</v>
      </c>
      <c r="AE229">
        <v>1233</v>
      </c>
      <c r="AF229">
        <v>1224</v>
      </c>
      <c r="AG229">
        <v>1284</v>
      </c>
      <c r="AH229">
        <v>1271</v>
      </c>
      <c r="AI229">
        <v>1267</v>
      </c>
      <c r="AJ229">
        <v>1398</v>
      </c>
      <c r="AK229">
        <v>1486</v>
      </c>
      <c r="AL229">
        <v>1449</v>
      </c>
      <c r="AM229">
        <v>1438</v>
      </c>
      <c r="AN229">
        <v>1487</v>
      </c>
      <c r="AO229">
        <v>1515</v>
      </c>
      <c r="AP229">
        <v>1379</v>
      </c>
      <c r="AQ229">
        <v>1438</v>
      </c>
      <c r="AR229">
        <v>1449</v>
      </c>
      <c r="BA229">
        <f t="shared" si="3"/>
        <v>42</v>
      </c>
    </row>
    <row r="230" spans="1:53" ht="14.25" customHeight="1" x14ac:dyDescent="0.25">
      <c r="B230" s="100" t="s">
        <v>1228</v>
      </c>
      <c r="Z230">
        <v>5099</v>
      </c>
      <c r="AA230">
        <v>5088</v>
      </c>
      <c r="AB230">
        <v>4897</v>
      </c>
      <c r="AC230">
        <v>4710</v>
      </c>
      <c r="AD230">
        <v>4564</v>
      </c>
      <c r="AE230">
        <v>4530</v>
      </c>
      <c r="AF230">
        <v>4771</v>
      </c>
      <c r="AG230">
        <v>4811</v>
      </c>
      <c r="AH230">
        <v>4783</v>
      </c>
      <c r="AI230">
        <v>4989</v>
      </c>
      <c r="AJ230">
        <v>5120</v>
      </c>
      <c r="AK230">
        <v>5157</v>
      </c>
      <c r="BA230">
        <f t="shared" si="3"/>
        <v>12</v>
      </c>
    </row>
    <row r="231" spans="1:53" ht="14.25" customHeight="1" x14ac:dyDescent="0.25">
      <c r="B231" s="100" t="s">
        <v>1229</v>
      </c>
      <c r="C231">
        <v>12658</v>
      </c>
      <c r="D231">
        <v>11760</v>
      </c>
      <c r="E231">
        <v>11486</v>
      </c>
      <c r="F231">
        <v>11448</v>
      </c>
      <c r="G231">
        <v>12264</v>
      </c>
      <c r="H231">
        <v>13384</v>
      </c>
      <c r="I231">
        <v>13658</v>
      </c>
      <c r="J231">
        <v>13272</v>
      </c>
      <c r="K231">
        <v>13238</v>
      </c>
      <c r="L231">
        <v>13666</v>
      </c>
      <c r="M231">
        <v>14076</v>
      </c>
      <c r="N231">
        <v>14746</v>
      </c>
      <c r="O231">
        <v>14910</v>
      </c>
      <c r="P231">
        <v>16078</v>
      </c>
      <c r="Q231">
        <v>8235</v>
      </c>
      <c r="R231">
        <v>8372</v>
      </c>
      <c r="S231">
        <v>8240</v>
      </c>
      <c r="T231">
        <v>8231</v>
      </c>
      <c r="U231">
        <v>8166</v>
      </c>
      <c r="V231">
        <v>8217</v>
      </c>
      <c r="W231">
        <v>8196</v>
      </c>
      <c r="X231">
        <v>7919</v>
      </c>
      <c r="Y231">
        <v>7663</v>
      </c>
      <c r="Z231">
        <v>7928</v>
      </c>
      <c r="AA231">
        <v>7964</v>
      </c>
      <c r="AB231">
        <v>7735</v>
      </c>
      <c r="AC231">
        <v>7489</v>
      </c>
      <c r="AL231">
        <v>5203</v>
      </c>
      <c r="AM231">
        <v>5364</v>
      </c>
      <c r="AN231">
        <v>5399</v>
      </c>
      <c r="AO231">
        <v>5451</v>
      </c>
      <c r="AP231">
        <v>5268</v>
      </c>
      <c r="AQ231">
        <v>5152</v>
      </c>
      <c r="AR231">
        <v>5046</v>
      </c>
      <c r="BA231">
        <f t="shared" si="3"/>
        <v>34</v>
      </c>
    </row>
    <row r="232" spans="1:53" ht="14.25" customHeight="1" x14ac:dyDescent="0.25">
      <c r="B232" s="100" t="s">
        <v>1230</v>
      </c>
      <c r="J232">
        <v>806</v>
      </c>
      <c r="K232">
        <v>1791</v>
      </c>
      <c r="L232">
        <v>1770</v>
      </c>
      <c r="M232">
        <v>1785</v>
      </c>
      <c r="N232">
        <v>1926</v>
      </c>
      <c r="O232">
        <v>1892</v>
      </c>
      <c r="P232">
        <v>1949</v>
      </c>
      <c r="Q232">
        <v>1160</v>
      </c>
      <c r="R232">
        <v>1136</v>
      </c>
      <c r="S232">
        <v>2139</v>
      </c>
      <c r="T232">
        <v>1028</v>
      </c>
      <c r="U232">
        <v>1010</v>
      </c>
      <c r="V232">
        <v>937</v>
      </c>
      <c r="W232">
        <v>927</v>
      </c>
      <c r="X232">
        <v>2076</v>
      </c>
      <c r="BA232">
        <f t="shared" si="3"/>
        <v>15</v>
      </c>
    </row>
    <row r="233" spans="1:53" ht="14.25" customHeight="1" x14ac:dyDescent="0.25">
      <c r="B233" s="100" t="s">
        <v>510</v>
      </c>
      <c r="C233">
        <v>622</v>
      </c>
      <c r="D233">
        <v>591</v>
      </c>
      <c r="E233">
        <v>592</v>
      </c>
      <c r="F233">
        <v>620</v>
      </c>
      <c r="G233">
        <v>650</v>
      </c>
      <c r="H233">
        <v>716</v>
      </c>
      <c r="I233">
        <v>739</v>
      </c>
      <c r="J233">
        <v>727</v>
      </c>
      <c r="K233">
        <v>684</v>
      </c>
      <c r="L233">
        <v>743</v>
      </c>
      <c r="M233">
        <v>789</v>
      </c>
      <c r="N233">
        <v>825</v>
      </c>
      <c r="O233">
        <v>779</v>
      </c>
      <c r="P233">
        <v>903</v>
      </c>
      <c r="Q233">
        <v>900</v>
      </c>
      <c r="R233">
        <v>905</v>
      </c>
      <c r="S233">
        <v>922</v>
      </c>
      <c r="T233">
        <v>963</v>
      </c>
      <c r="U233">
        <v>929</v>
      </c>
      <c r="V233">
        <v>989</v>
      </c>
      <c r="W233">
        <v>939</v>
      </c>
      <c r="X233">
        <v>908</v>
      </c>
      <c r="Y233">
        <v>814</v>
      </c>
      <c r="Z233">
        <v>969</v>
      </c>
      <c r="AA233">
        <v>940</v>
      </c>
      <c r="AB233">
        <v>876</v>
      </c>
      <c r="AC233">
        <v>869</v>
      </c>
      <c r="AD233">
        <v>892</v>
      </c>
      <c r="AE233">
        <v>853</v>
      </c>
      <c r="AF233">
        <v>988</v>
      </c>
      <c r="AG233">
        <v>989</v>
      </c>
      <c r="AH233">
        <v>968</v>
      </c>
      <c r="AI233">
        <v>1011</v>
      </c>
      <c r="AJ233">
        <v>1041</v>
      </c>
      <c r="AK233">
        <v>1092</v>
      </c>
      <c r="AL233">
        <v>1167</v>
      </c>
      <c r="AM233">
        <v>1163</v>
      </c>
      <c r="AN233">
        <v>1185</v>
      </c>
      <c r="AO233">
        <v>1193</v>
      </c>
      <c r="AP233">
        <v>1125</v>
      </c>
      <c r="AQ233">
        <v>1110</v>
      </c>
      <c r="AR233">
        <v>1070</v>
      </c>
      <c r="BA233">
        <f t="shared" si="3"/>
        <v>42</v>
      </c>
    </row>
    <row r="234" spans="1:53" ht="14.25" customHeight="1" x14ac:dyDescent="0.25">
      <c r="B234" s="100" t="s">
        <v>526</v>
      </c>
      <c r="C234">
        <v>1042</v>
      </c>
      <c r="D234">
        <v>1025</v>
      </c>
      <c r="E234">
        <v>983</v>
      </c>
      <c r="F234">
        <v>1003</v>
      </c>
      <c r="G234">
        <v>1070</v>
      </c>
      <c r="H234">
        <v>1316</v>
      </c>
      <c r="I234">
        <v>1351</v>
      </c>
      <c r="J234">
        <v>1406</v>
      </c>
      <c r="K234">
        <v>1330</v>
      </c>
      <c r="L234">
        <v>1383</v>
      </c>
      <c r="M234">
        <v>1324</v>
      </c>
      <c r="N234">
        <v>1377</v>
      </c>
      <c r="O234">
        <v>1297</v>
      </c>
      <c r="P234">
        <v>1488</v>
      </c>
      <c r="Q234">
        <v>1446</v>
      </c>
      <c r="R234">
        <v>1385</v>
      </c>
      <c r="S234">
        <v>1551</v>
      </c>
      <c r="T234">
        <v>1415</v>
      </c>
      <c r="U234">
        <v>1445</v>
      </c>
      <c r="V234">
        <v>1445</v>
      </c>
      <c r="W234">
        <v>1402</v>
      </c>
      <c r="X234">
        <v>1476</v>
      </c>
      <c r="Y234">
        <v>1396</v>
      </c>
      <c r="Z234">
        <v>1349</v>
      </c>
      <c r="AA234">
        <v>1380</v>
      </c>
      <c r="AB234">
        <v>1358</v>
      </c>
      <c r="AC234">
        <v>1331</v>
      </c>
      <c r="AD234">
        <v>1192</v>
      </c>
      <c r="AE234">
        <v>1167</v>
      </c>
      <c r="AF234">
        <v>1198</v>
      </c>
      <c r="AG234">
        <v>1294</v>
      </c>
      <c r="AH234">
        <v>1298</v>
      </c>
      <c r="AI234">
        <v>1403</v>
      </c>
      <c r="AJ234">
        <v>1345</v>
      </c>
      <c r="AK234">
        <v>1432</v>
      </c>
      <c r="AL234">
        <v>1475</v>
      </c>
      <c r="AM234">
        <v>1474</v>
      </c>
      <c r="AN234">
        <v>1547</v>
      </c>
      <c r="AO234">
        <v>1581</v>
      </c>
      <c r="AP234">
        <v>1519</v>
      </c>
      <c r="AQ234">
        <v>1548</v>
      </c>
      <c r="AR234">
        <v>1468</v>
      </c>
      <c r="BA234">
        <f t="shared" si="3"/>
        <v>42</v>
      </c>
    </row>
    <row r="235" spans="1:53" ht="14.25" customHeight="1" x14ac:dyDescent="0.25">
      <c r="B235" s="100" t="s">
        <v>736</v>
      </c>
      <c r="C235">
        <v>439</v>
      </c>
      <c r="D235">
        <v>484</v>
      </c>
      <c r="E235">
        <v>427</v>
      </c>
      <c r="F235">
        <v>449</v>
      </c>
      <c r="G235">
        <v>476</v>
      </c>
      <c r="H235">
        <v>508</v>
      </c>
      <c r="I235">
        <v>517</v>
      </c>
      <c r="J235">
        <v>498</v>
      </c>
      <c r="K235">
        <v>441</v>
      </c>
      <c r="L235">
        <v>434</v>
      </c>
      <c r="M235">
        <v>446</v>
      </c>
      <c r="N235">
        <v>488</v>
      </c>
      <c r="O235">
        <v>465</v>
      </c>
      <c r="P235">
        <v>472</v>
      </c>
      <c r="Q235">
        <v>470</v>
      </c>
      <c r="R235">
        <v>491</v>
      </c>
      <c r="S235">
        <v>529</v>
      </c>
      <c r="T235">
        <v>524</v>
      </c>
      <c r="U235">
        <v>563</v>
      </c>
      <c r="V235">
        <v>476</v>
      </c>
      <c r="W235">
        <v>504</v>
      </c>
      <c r="X235">
        <v>456</v>
      </c>
      <c r="Y235">
        <v>530</v>
      </c>
      <c r="Z235">
        <v>506</v>
      </c>
      <c r="AA235">
        <v>518</v>
      </c>
      <c r="AB235">
        <v>499</v>
      </c>
      <c r="AC235">
        <v>471</v>
      </c>
      <c r="AD235">
        <v>471</v>
      </c>
      <c r="AE235">
        <v>412</v>
      </c>
      <c r="AF235">
        <v>470</v>
      </c>
      <c r="AG235">
        <v>491</v>
      </c>
      <c r="AH235">
        <v>456</v>
      </c>
      <c r="AI235">
        <v>476</v>
      </c>
      <c r="AJ235">
        <v>454</v>
      </c>
      <c r="AK235">
        <v>472</v>
      </c>
      <c r="AL235">
        <v>478</v>
      </c>
      <c r="AM235">
        <v>452</v>
      </c>
      <c r="AN235">
        <v>426</v>
      </c>
      <c r="AO235">
        <v>442</v>
      </c>
      <c r="AP235">
        <v>447</v>
      </c>
      <c r="AQ235">
        <v>399</v>
      </c>
      <c r="AR235">
        <v>395</v>
      </c>
      <c r="BA235">
        <f t="shared" si="3"/>
        <v>42</v>
      </c>
    </row>
    <row r="236" spans="1:53" ht="14.25" customHeight="1" x14ac:dyDescent="0.25">
      <c r="A236" t="s">
        <v>1346</v>
      </c>
      <c r="B236" s="100" t="s">
        <v>1231</v>
      </c>
      <c r="C236">
        <v>1188</v>
      </c>
      <c r="D236">
        <v>1130</v>
      </c>
      <c r="E236">
        <v>1134</v>
      </c>
      <c r="F236">
        <v>1057</v>
      </c>
      <c r="G236">
        <v>1093</v>
      </c>
      <c r="H236">
        <v>1232</v>
      </c>
      <c r="I236">
        <v>1195</v>
      </c>
      <c r="J236">
        <v>1168</v>
      </c>
      <c r="K236">
        <v>1123</v>
      </c>
      <c r="L236">
        <v>1181</v>
      </c>
      <c r="M236">
        <v>1079</v>
      </c>
      <c r="N236">
        <v>1154</v>
      </c>
      <c r="O236">
        <v>1108</v>
      </c>
      <c r="P236">
        <v>1159</v>
      </c>
      <c r="Q236">
        <v>1161</v>
      </c>
      <c r="R236">
        <v>1174</v>
      </c>
      <c r="S236">
        <v>1168</v>
      </c>
      <c r="T236">
        <v>1192</v>
      </c>
      <c r="U236">
        <v>1117</v>
      </c>
      <c r="V236">
        <v>1031</v>
      </c>
      <c r="W236">
        <v>989</v>
      </c>
      <c r="X236">
        <v>963</v>
      </c>
      <c r="Y236">
        <v>1055</v>
      </c>
      <c r="Z236">
        <v>955</v>
      </c>
      <c r="AA236">
        <v>945</v>
      </c>
      <c r="AB236">
        <v>915</v>
      </c>
      <c r="AC236">
        <v>857</v>
      </c>
      <c r="AD236">
        <v>816</v>
      </c>
      <c r="AE236">
        <v>868</v>
      </c>
      <c r="AF236">
        <v>837</v>
      </c>
      <c r="AG236">
        <v>856</v>
      </c>
      <c r="AH236">
        <v>912</v>
      </c>
      <c r="AI236">
        <v>890</v>
      </c>
      <c r="AJ236">
        <v>919</v>
      </c>
      <c r="AK236">
        <v>959</v>
      </c>
      <c r="AL236">
        <v>870</v>
      </c>
      <c r="AM236">
        <v>962</v>
      </c>
      <c r="BA236">
        <f t="shared" si="3"/>
        <v>37</v>
      </c>
    </row>
    <row r="237" spans="1:53" ht="14.25" customHeight="1" x14ac:dyDescent="0.25">
      <c r="B237" s="100" t="s">
        <v>584</v>
      </c>
      <c r="C237">
        <v>1307</v>
      </c>
      <c r="D237">
        <v>1211</v>
      </c>
      <c r="E237">
        <v>1133</v>
      </c>
      <c r="F237">
        <v>1151</v>
      </c>
      <c r="G237">
        <v>1165</v>
      </c>
      <c r="H237">
        <v>1261</v>
      </c>
      <c r="I237">
        <v>1261</v>
      </c>
      <c r="J237">
        <v>1172</v>
      </c>
      <c r="K237">
        <v>1130</v>
      </c>
      <c r="L237">
        <v>1147</v>
      </c>
      <c r="M237">
        <v>1245</v>
      </c>
      <c r="N237">
        <v>1215</v>
      </c>
      <c r="O237">
        <v>1241</v>
      </c>
      <c r="P237">
        <v>1298</v>
      </c>
      <c r="Q237">
        <v>1429</v>
      </c>
      <c r="R237">
        <v>1406</v>
      </c>
      <c r="S237">
        <v>1363</v>
      </c>
      <c r="T237">
        <v>1405</v>
      </c>
      <c r="U237">
        <v>1511</v>
      </c>
      <c r="V237">
        <v>1435</v>
      </c>
      <c r="W237">
        <v>1484</v>
      </c>
      <c r="X237">
        <v>1529</v>
      </c>
      <c r="Y237">
        <v>1598</v>
      </c>
      <c r="Z237">
        <v>1493</v>
      </c>
      <c r="AA237">
        <v>1624</v>
      </c>
      <c r="AB237">
        <v>1565</v>
      </c>
      <c r="AC237">
        <v>1488</v>
      </c>
      <c r="AD237">
        <v>1468</v>
      </c>
      <c r="AE237">
        <v>1466</v>
      </c>
      <c r="AF237">
        <v>1520</v>
      </c>
      <c r="AG237">
        <v>1550</v>
      </c>
      <c r="AH237">
        <v>1629</v>
      </c>
      <c r="AI237">
        <v>1732</v>
      </c>
      <c r="AJ237">
        <v>1773</v>
      </c>
      <c r="AK237">
        <v>1783</v>
      </c>
      <c r="AL237">
        <v>1760</v>
      </c>
      <c r="AM237">
        <v>1890</v>
      </c>
      <c r="AN237">
        <v>1879</v>
      </c>
      <c r="AO237">
        <v>1826</v>
      </c>
      <c r="AP237">
        <v>1848</v>
      </c>
      <c r="AQ237">
        <v>1785</v>
      </c>
      <c r="AR237">
        <v>1755</v>
      </c>
      <c r="BA237">
        <f t="shared" si="3"/>
        <v>42</v>
      </c>
    </row>
    <row r="238" spans="1:53" ht="14.25" customHeight="1" x14ac:dyDescent="0.25">
      <c r="B238" s="100" t="s">
        <v>456</v>
      </c>
      <c r="C238">
        <v>3086</v>
      </c>
      <c r="D238">
        <v>2920</v>
      </c>
      <c r="E238">
        <v>3019</v>
      </c>
      <c r="F238">
        <v>2962</v>
      </c>
      <c r="G238">
        <v>3063</v>
      </c>
      <c r="H238">
        <v>3312</v>
      </c>
      <c r="I238">
        <v>3350</v>
      </c>
      <c r="J238">
        <v>3283</v>
      </c>
      <c r="K238">
        <v>3184</v>
      </c>
      <c r="L238">
        <v>3250</v>
      </c>
      <c r="M238">
        <v>3427</v>
      </c>
      <c r="N238">
        <v>3493</v>
      </c>
      <c r="O238">
        <v>3539</v>
      </c>
      <c r="P238">
        <v>3717</v>
      </c>
      <c r="Q238">
        <v>3813</v>
      </c>
      <c r="R238">
        <v>3680</v>
      </c>
      <c r="S238">
        <v>3924</v>
      </c>
      <c r="T238">
        <v>3962</v>
      </c>
      <c r="U238">
        <v>4004</v>
      </c>
      <c r="V238">
        <v>3862</v>
      </c>
      <c r="W238">
        <v>3750</v>
      </c>
      <c r="X238">
        <v>4050</v>
      </c>
      <c r="Y238">
        <v>3907</v>
      </c>
      <c r="Z238">
        <v>3925</v>
      </c>
      <c r="AA238">
        <v>3982</v>
      </c>
      <c r="AB238">
        <v>3829</v>
      </c>
      <c r="AC238">
        <v>3872</v>
      </c>
      <c r="AD238">
        <v>3747</v>
      </c>
      <c r="AE238">
        <v>3988</v>
      </c>
      <c r="AF238">
        <v>4087</v>
      </c>
      <c r="AG238">
        <v>4222</v>
      </c>
      <c r="AH238">
        <v>4496</v>
      </c>
      <c r="AI238">
        <v>4543</v>
      </c>
      <c r="AJ238">
        <v>4856</v>
      </c>
      <c r="AK238">
        <v>5000</v>
      </c>
      <c r="AL238">
        <v>4828</v>
      </c>
      <c r="AM238">
        <v>5122</v>
      </c>
      <c r="AN238">
        <v>4904</v>
      </c>
      <c r="AO238">
        <v>5094</v>
      </c>
      <c r="AP238">
        <v>4908</v>
      </c>
      <c r="AQ238">
        <v>4824</v>
      </c>
      <c r="AR238">
        <v>5027</v>
      </c>
      <c r="BA238">
        <f t="shared" si="3"/>
        <v>42</v>
      </c>
    </row>
    <row r="239" spans="1:53" ht="14.25" customHeight="1" x14ac:dyDescent="0.25">
      <c r="B239" s="100" t="s">
        <v>1232</v>
      </c>
      <c r="T239">
        <v>7451</v>
      </c>
      <c r="U239">
        <v>7514</v>
      </c>
      <c r="V239">
        <v>7324</v>
      </c>
      <c r="W239">
        <v>7240</v>
      </c>
      <c r="X239">
        <v>7596</v>
      </c>
      <c r="BA239">
        <f t="shared" si="3"/>
        <v>5</v>
      </c>
    </row>
    <row r="240" spans="1:53" ht="14.25" customHeight="1" x14ac:dyDescent="0.25">
      <c r="B240" s="100" t="s">
        <v>1118</v>
      </c>
      <c r="C240">
        <v>603153</v>
      </c>
      <c r="D240">
        <v>568900</v>
      </c>
      <c r="E240">
        <v>550383</v>
      </c>
      <c r="F240">
        <v>536953</v>
      </c>
      <c r="G240">
        <v>562589</v>
      </c>
      <c r="H240">
        <v>601316</v>
      </c>
      <c r="I240">
        <v>618401</v>
      </c>
      <c r="J240">
        <v>598163</v>
      </c>
      <c r="K240">
        <v>589711</v>
      </c>
      <c r="L240">
        <v>593255</v>
      </c>
      <c r="M240">
        <v>600573</v>
      </c>
      <c r="N240">
        <v>619301</v>
      </c>
      <c r="O240">
        <v>623609</v>
      </c>
      <c r="P240">
        <v>643330</v>
      </c>
      <c r="Q240">
        <v>654363</v>
      </c>
      <c r="R240">
        <v>649357</v>
      </c>
      <c r="S240">
        <v>666920</v>
      </c>
      <c r="T240">
        <v>660806</v>
      </c>
      <c r="U240">
        <v>651784</v>
      </c>
      <c r="V240">
        <v>636473</v>
      </c>
      <c r="W240">
        <v>628956</v>
      </c>
      <c r="X240">
        <v>613257</v>
      </c>
      <c r="Y240">
        <v>614184</v>
      </c>
      <c r="Z240">
        <v>1214432</v>
      </c>
      <c r="AA240">
        <v>602111</v>
      </c>
      <c r="AB240">
        <v>589468</v>
      </c>
      <c r="AC240">
        <v>572826</v>
      </c>
      <c r="AD240">
        <v>563744</v>
      </c>
      <c r="AE240">
        <v>565709</v>
      </c>
      <c r="AF240">
        <v>589851</v>
      </c>
      <c r="AG240">
        <v>607184</v>
      </c>
      <c r="AH240">
        <v>613028</v>
      </c>
      <c r="AI240">
        <v>635748</v>
      </c>
      <c r="AJ240">
        <v>655357</v>
      </c>
      <c r="AK240">
        <v>672809</v>
      </c>
      <c r="AL240">
        <v>671058</v>
      </c>
      <c r="AM240">
        <v>687007</v>
      </c>
      <c r="AN240">
        <v>688120</v>
      </c>
      <c r="AO240">
        <v>694241</v>
      </c>
      <c r="AP240">
        <v>664517</v>
      </c>
      <c r="AQ240">
        <v>661496</v>
      </c>
      <c r="AR240">
        <v>664399</v>
      </c>
      <c r="BA240">
        <f t="shared" si="3"/>
        <v>42</v>
      </c>
    </row>
    <row r="241" spans="2:53" ht="14.25" customHeight="1" x14ac:dyDescent="0.25">
      <c r="B241" s="100" t="s">
        <v>1233</v>
      </c>
      <c r="C241">
        <v>639885</v>
      </c>
      <c r="D241">
        <v>603445</v>
      </c>
      <c r="E241">
        <v>584270</v>
      </c>
      <c r="F241">
        <v>569259</v>
      </c>
      <c r="G241">
        <v>596418</v>
      </c>
      <c r="H241">
        <v>638028</v>
      </c>
      <c r="I241">
        <v>656234</v>
      </c>
      <c r="J241">
        <v>634492</v>
      </c>
      <c r="K241">
        <v>625931</v>
      </c>
      <c r="L241">
        <v>629134</v>
      </c>
      <c r="M241">
        <v>636818</v>
      </c>
      <c r="N241">
        <v>656417</v>
      </c>
      <c r="O241">
        <v>661018</v>
      </c>
      <c r="P241">
        <v>681511</v>
      </c>
      <c r="Q241">
        <v>693577</v>
      </c>
      <c r="R241">
        <v>687725</v>
      </c>
      <c r="S241">
        <v>706140</v>
      </c>
      <c r="T241">
        <v>699217</v>
      </c>
      <c r="U241">
        <v>689656</v>
      </c>
      <c r="V241">
        <v>673467</v>
      </c>
      <c r="W241">
        <v>664726</v>
      </c>
      <c r="X241">
        <v>648138</v>
      </c>
      <c r="Y241">
        <v>649485</v>
      </c>
      <c r="Z241">
        <v>1284186</v>
      </c>
      <c r="AA241">
        <v>635901</v>
      </c>
      <c r="AB241">
        <v>621872</v>
      </c>
      <c r="AC241">
        <v>604441</v>
      </c>
      <c r="AD241">
        <v>594634</v>
      </c>
      <c r="AE241">
        <v>596122</v>
      </c>
      <c r="AF241">
        <v>621469</v>
      </c>
      <c r="AG241">
        <v>639721</v>
      </c>
      <c r="AH241">
        <v>645835</v>
      </c>
      <c r="AI241">
        <v>669601</v>
      </c>
      <c r="AK241">
        <v>708711</v>
      </c>
      <c r="AL241">
        <v>705995</v>
      </c>
      <c r="AM241">
        <v>723165</v>
      </c>
      <c r="AN241">
        <v>723913</v>
      </c>
      <c r="AO241">
        <v>729674</v>
      </c>
      <c r="AP241">
        <v>698512</v>
      </c>
      <c r="AQ241">
        <v>695233</v>
      </c>
      <c r="AR241">
        <v>697852</v>
      </c>
      <c r="BA241">
        <f t="shared" si="3"/>
        <v>41</v>
      </c>
    </row>
    <row r="242" spans="2:53" ht="14.25" customHeight="1" x14ac:dyDescent="0.25">
      <c r="B242" s="100" t="s">
        <v>1362</v>
      </c>
      <c r="C242">
        <v>1355</v>
      </c>
      <c r="D242">
        <v>1211</v>
      </c>
      <c r="E242">
        <v>1143</v>
      </c>
      <c r="F242">
        <v>1155</v>
      </c>
      <c r="G242">
        <v>1099</v>
      </c>
      <c r="H242">
        <v>1190</v>
      </c>
      <c r="I242">
        <v>1134</v>
      </c>
      <c r="J242">
        <v>1213</v>
      </c>
      <c r="K242">
        <v>1169</v>
      </c>
      <c r="L242">
        <v>1103</v>
      </c>
      <c r="M242">
        <v>1278</v>
      </c>
      <c r="N242">
        <v>1276</v>
      </c>
      <c r="O242">
        <v>1295</v>
      </c>
      <c r="P242">
        <v>1432</v>
      </c>
      <c r="Q242">
        <v>1396</v>
      </c>
      <c r="R242">
        <v>1390</v>
      </c>
      <c r="S242">
        <v>1437</v>
      </c>
      <c r="T242">
        <v>1410</v>
      </c>
      <c r="U242">
        <v>1454</v>
      </c>
      <c r="V242">
        <v>1507</v>
      </c>
      <c r="W242">
        <v>1439</v>
      </c>
      <c r="X242">
        <v>1459</v>
      </c>
      <c r="Y242">
        <v>1462</v>
      </c>
      <c r="Z242">
        <v>1464</v>
      </c>
      <c r="AA242">
        <v>1472</v>
      </c>
      <c r="AB242">
        <v>1441</v>
      </c>
      <c r="AC242">
        <v>1396</v>
      </c>
      <c r="AD242">
        <v>1367</v>
      </c>
      <c r="AE242">
        <v>1339</v>
      </c>
      <c r="AF242">
        <v>1411</v>
      </c>
      <c r="AG242">
        <v>1428</v>
      </c>
      <c r="AH242">
        <v>1400</v>
      </c>
      <c r="AI242">
        <v>1439</v>
      </c>
      <c r="AJ242">
        <v>1456</v>
      </c>
      <c r="AK242">
        <v>1500</v>
      </c>
      <c r="AL242">
        <v>1548</v>
      </c>
      <c r="AM242">
        <v>1519</v>
      </c>
      <c r="AN242">
        <v>1591</v>
      </c>
      <c r="AO242">
        <v>1622</v>
      </c>
      <c r="AP242">
        <v>1553</v>
      </c>
      <c r="AQ242">
        <v>1478</v>
      </c>
      <c r="AR242">
        <v>1627</v>
      </c>
      <c r="BA242">
        <f t="shared" si="3"/>
        <v>42</v>
      </c>
    </row>
    <row r="243" spans="2:53" ht="14.25" customHeight="1" x14ac:dyDescent="0.25">
      <c r="B243" s="100" t="s">
        <v>586</v>
      </c>
      <c r="C243">
        <v>754</v>
      </c>
      <c r="D243">
        <v>716</v>
      </c>
      <c r="E243">
        <v>605</v>
      </c>
      <c r="F243">
        <v>713</v>
      </c>
      <c r="G243">
        <v>707</v>
      </c>
      <c r="H243">
        <v>730</v>
      </c>
      <c r="I243">
        <v>807</v>
      </c>
      <c r="J243">
        <v>694</v>
      </c>
      <c r="K243">
        <v>657</v>
      </c>
      <c r="L243">
        <v>666</v>
      </c>
      <c r="M243">
        <v>693</v>
      </c>
      <c r="N243">
        <v>703</v>
      </c>
      <c r="O243">
        <v>693</v>
      </c>
      <c r="P243">
        <v>748</v>
      </c>
      <c r="Q243">
        <v>743</v>
      </c>
      <c r="R243">
        <v>776</v>
      </c>
      <c r="S243">
        <v>757</v>
      </c>
      <c r="T243">
        <v>749</v>
      </c>
      <c r="U243">
        <v>760</v>
      </c>
      <c r="V243">
        <v>755</v>
      </c>
      <c r="W243">
        <v>729</v>
      </c>
      <c r="X243">
        <v>794</v>
      </c>
      <c r="Y243">
        <v>736</v>
      </c>
      <c r="Z243">
        <v>768</v>
      </c>
      <c r="AA243">
        <v>818</v>
      </c>
      <c r="AB243">
        <v>812</v>
      </c>
      <c r="AC243">
        <v>762</v>
      </c>
      <c r="AD243">
        <v>725</v>
      </c>
      <c r="AE243">
        <v>749</v>
      </c>
      <c r="AF243">
        <v>790</v>
      </c>
      <c r="AG243">
        <v>773</v>
      </c>
      <c r="AH243">
        <v>782</v>
      </c>
      <c r="AI243">
        <v>826</v>
      </c>
      <c r="AJ243">
        <v>907</v>
      </c>
      <c r="AK243">
        <v>904</v>
      </c>
      <c r="AL243">
        <v>867</v>
      </c>
      <c r="AM243">
        <v>918</v>
      </c>
      <c r="AN243">
        <v>930</v>
      </c>
      <c r="AO243">
        <v>952</v>
      </c>
      <c r="AP243">
        <v>909</v>
      </c>
      <c r="AQ243">
        <v>920</v>
      </c>
      <c r="AR243">
        <v>958</v>
      </c>
      <c r="BA243">
        <f t="shared" si="3"/>
        <v>42</v>
      </c>
    </row>
    <row r="244" spans="2:53" ht="14.25" customHeight="1" x14ac:dyDescent="0.25">
      <c r="B244" s="100" t="s">
        <v>180</v>
      </c>
      <c r="C244">
        <v>1356</v>
      </c>
      <c r="D244">
        <v>1269</v>
      </c>
      <c r="E244">
        <v>1167</v>
      </c>
      <c r="F244">
        <v>1108</v>
      </c>
      <c r="G244">
        <v>1202</v>
      </c>
      <c r="H244">
        <v>1264</v>
      </c>
      <c r="I244">
        <v>1329</v>
      </c>
      <c r="J244">
        <v>1439</v>
      </c>
      <c r="K244">
        <v>1253</v>
      </c>
      <c r="L244">
        <v>1352</v>
      </c>
      <c r="M244">
        <v>1293</v>
      </c>
      <c r="N244">
        <v>1373</v>
      </c>
      <c r="O244">
        <v>1349</v>
      </c>
      <c r="P244">
        <v>1468</v>
      </c>
      <c r="Q244">
        <v>1445</v>
      </c>
      <c r="R244">
        <v>1474</v>
      </c>
      <c r="S244">
        <v>1543</v>
      </c>
      <c r="T244">
        <v>1551</v>
      </c>
      <c r="U244">
        <v>1488</v>
      </c>
      <c r="V244">
        <v>1494</v>
      </c>
      <c r="W244">
        <v>1365</v>
      </c>
      <c r="X244">
        <v>1394</v>
      </c>
      <c r="Y244">
        <v>1371</v>
      </c>
      <c r="Z244">
        <v>1285</v>
      </c>
      <c r="AA244">
        <v>1307</v>
      </c>
      <c r="AB244">
        <v>1249</v>
      </c>
      <c r="AC244">
        <v>1186</v>
      </c>
      <c r="AD244">
        <v>1162</v>
      </c>
      <c r="AE244">
        <v>1210</v>
      </c>
      <c r="AF244">
        <v>1140</v>
      </c>
      <c r="AG244">
        <v>1248</v>
      </c>
      <c r="AH244">
        <v>1227</v>
      </c>
      <c r="AI244">
        <v>1220</v>
      </c>
      <c r="AJ244">
        <v>1223</v>
      </c>
      <c r="AK244">
        <v>1313</v>
      </c>
      <c r="AL244">
        <v>1211</v>
      </c>
      <c r="AM244">
        <v>1316</v>
      </c>
      <c r="AN244">
        <v>1309</v>
      </c>
      <c r="AO244">
        <v>1348</v>
      </c>
      <c r="AP244">
        <v>1263</v>
      </c>
      <c r="AQ244">
        <v>1296</v>
      </c>
      <c r="AR244">
        <v>1300</v>
      </c>
      <c r="BA244">
        <f t="shared" si="3"/>
        <v>42</v>
      </c>
    </row>
    <row r="245" spans="2:53" ht="14.25" customHeight="1" x14ac:dyDescent="0.25">
      <c r="B245" s="100" t="s">
        <v>332</v>
      </c>
      <c r="C245">
        <v>38478</v>
      </c>
      <c r="D245">
        <v>36180</v>
      </c>
      <c r="E245">
        <v>35758</v>
      </c>
      <c r="F245">
        <v>34488</v>
      </c>
      <c r="G245">
        <v>35916</v>
      </c>
      <c r="H245">
        <v>38354</v>
      </c>
      <c r="I245">
        <v>39214</v>
      </c>
      <c r="J245">
        <v>38064</v>
      </c>
      <c r="K245">
        <v>36280</v>
      </c>
      <c r="L245">
        <v>36534</v>
      </c>
      <c r="M245">
        <v>37534</v>
      </c>
      <c r="N245">
        <v>37906</v>
      </c>
      <c r="O245">
        <v>38560</v>
      </c>
      <c r="P245">
        <v>40506</v>
      </c>
      <c r="Q245">
        <v>20594</v>
      </c>
      <c r="R245">
        <v>20411</v>
      </c>
      <c r="S245">
        <v>20760</v>
      </c>
      <c r="T245">
        <v>20556</v>
      </c>
      <c r="U245">
        <v>20385</v>
      </c>
      <c r="AA245">
        <v>15003</v>
      </c>
      <c r="AB245">
        <v>14852</v>
      </c>
      <c r="AC245">
        <v>14198</v>
      </c>
      <c r="AD245">
        <v>14083</v>
      </c>
      <c r="AE245">
        <v>14005</v>
      </c>
      <c r="AF245">
        <v>14558</v>
      </c>
      <c r="AG245">
        <v>14881</v>
      </c>
      <c r="AH245">
        <v>14905</v>
      </c>
      <c r="AI245">
        <v>15370</v>
      </c>
      <c r="AJ245">
        <v>15769</v>
      </c>
      <c r="AK245">
        <v>16005</v>
      </c>
      <c r="AL245">
        <v>16264</v>
      </c>
      <c r="AM245">
        <v>16483</v>
      </c>
      <c r="AN245">
        <v>16330</v>
      </c>
      <c r="AO245">
        <v>16860</v>
      </c>
      <c r="AP245">
        <v>15949</v>
      </c>
      <c r="AQ245">
        <v>16449</v>
      </c>
      <c r="AR245">
        <v>16335</v>
      </c>
      <c r="BA245">
        <f t="shared" si="3"/>
        <v>37</v>
      </c>
    </row>
    <row r="246" spans="2:53" ht="14.25" customHeight="1" x14ac:dyDescent="0.25">
      <c r="B246" s="100" t="s">
        <v>652</v>
      </c>
      <c r="C246">
        <v>1147</v>
      </c>
      <c r="D246">
        <v>1064</v>
      </c>
      <c r="E246">
        <v>1059</v>
      </c>
      <c r="F246">
        <v>1022</v>
      </c>
      <c r="G246">
        <v>1012</v>
      </c>
      <c r="H246">
        <v>1211</v>
      </c>
      <c r="I246">
        <v>1251</v>
      </c>
      <c r="J246">
        <v>1118</v>
      </c>
      <c r="K246">
        <v>1182</v>
      </c>
      <c r="L246">
        <v>1140</v>
      </c>
      <c r="M246">
        <v>1178</v>
      </c>
      <c r="N246">
        <v>1188</v>
      </c>
      <c r="O246">
        <v>1292</v>
      </c>
      <c r="P246">
        <v>1366</v>
      </c>
      <c r="Q246">
        <v>1310</v>
      </c>
      <c r="R246">
        <v>1352</v>
      </c>
      <c r="S246">
        <v>1273</v>
      </c>
      <c r="T246">
        <v>1270</v>
      </c>
      <c r="U246">
        <v>1227</v>
      </c>
      <c r="V246">
        <v>1246</v>
      </c>
      <c r="W246">
        <v>1181</v>
      </c>
      <c r="X246">
        <v>1159</v>
      </c>
      <c r="Y246">
        <v>1226</v>
      </c>
      <c r="Z246">
        <v>1175</v>
      </c>
      <c r="AA246">
        <v>1199</v>
      </c>
      <c r="AB246">
        <v>1167</v>
      </c>
      <c r="AC246">
        <v>1104</v>
      </c>
      <c r="AD246">
        <v>1109</v>
      </c>
      <c r="AE246">
        <v>1111</v>
      </c>
      <c r="AF246">
        <v>1101</v>
      </c>
      <c r="AG246">
        <v>1145</v>
      </c>
      <c r="AH246">
        <v>1252</v>
      </c>
      <c r="AI246">
        <v>1194</v>
      </c>
      <c r="AJ246">
        <v>1301</v>
      </c>
      <c r="AK246">
        <v>1411</v>
      </c>
      <c r="AL246">
        <v>1442</v>
      </c>
      <c r="AM246">
        <v>1420</v>
      </c>
      <c r="AN246">
        <v>1466</v>
      </c>
      <c r="AO246">
        <v>1446</v>
      </c>
      <c r="AP246">
        <v>1384</v>
      </c>
      <c r="AQ246">
        <v>1346</v>
      </c>
      <c r="AR246">
        <v>1322</v>
      </c>
      <c r="BA246">
        <f t="shared" si="3"/>
        <v>42</v>
      </c>
    </row>
    <row r="247" spans="2:53" ht="14.25" customHeight="1" x14ac:dyDescent="0.25">
      <c r="B247" s="100" t="s">
        <v>528</v>
      </c>
      <c r="C247">
        <v>1102</v>
      </c>
      <c r="D247">
        <v>889</v>
      </c>
      <c r="E247">
        <v>924</v>
      </c>
      <c r="F247">
        <v>861</v>
      </c>
      <c r="G247">
        <v>881</v>
      </c>
      <c r="H247">
        <v>976</v>
      </c>
      <c r="I247">
        <v>997</v>
      </c>
      <c r="J247">
        <v>987</v>
      </c>
      <c r="K247">
        <v>925</v>
      </c>
      <c r="L247">
        <v>1003</v>
      </c>
      <c r="M247">
        <v>1010</v>
      </c>
      <c r="N247">
        <v>1077</v>
      </c>
      <c r="O247">
        <v>1170</v>
      </c>
      <c r="P247">
        <v>1179</v>
      </c>
      <c r="Q247">
        <v>1266</v>
      </c>
      <c r="R247">
        <v>1258</v>
      </c>
      <c r="S247">
        <v>1222</v>
      </c>
      <c r="T247">
        <v>1150</v>
      </c>
      <c r="U247">
        <v>1097</v>
      </c>
      <c r="V247">
        <v>1146</v>
      </c>
      <c r="W247">
        <v>1086</v>
      </c>
      <c r="X247">
        <v>1102</v>
      </c>
      <c r="Y247">
        <v>1053</v>
      </c>
      <c r="Z247">
        <v>1034</v>
      </c>
      <c r="AA247">
        <v>1035</v>
      </c>
      <c r="AB247">
        <v>1043</v>
      </c>
      <c r="AC247">
        <v>995</v>
      </c>
      <c r="AD247">
        <v>1080</v>
      </c>
      <c r="AE247">
        <v>978</v>
      </c>
      <c r="AF247">
        <v>1064</v>
      </c>
      <c r="AG247">
        <v>1077</v>
      </c>
      <c r="AH247">
        <v>961</v>
      </c>
      <c r="AI247">
        <v>970</v>
      </c>
      <c r="AJ247">
        <v>1023</v>
      </c>
      <c r="AK247">
        <v>1128</v>
      </c>
      <c r="AL247">
        <v>1055</v>
      </c>
      <c r="AM247">
        <v>1076</v>
      </c>
      <c r="AN247">
        <v>1109</v>
      </c>
      <c r="AO247">
        <v>1121</v>
      </c>
      <c r="AP247">
        <v>1047</v>
      </c>
      <c r="AQ247">
        <v>1030</v>
      </c>
      <c r="AR247">
        <v>1094</v>
      </c>
      <c r="BA247">
        <f t="shared" si="3"/>
        <v>42</v>
      </c>
    </row>
    <row r="248" spans="2:53" ht="14.25" customHeight="1" x14ac:dyDescent="0.25">
      <c r="B248" s="100" t="s">
        <v>326</v>
      </c>
      <c r="C248">
        <v>895</v>
      </c>
      <c r="D248">
        <v>842</v>
      </c>
      <c r="E248">
        <v>836</v>
      </c>
      <c r="F248">
        <v>774</v>
      </c>
      <c r="G248">
        <v>767</v>
      </c>
      <c r="H248">
        <v>786</v>
      </c>
      <c r="I248">
        <v>832</v>
      </c>
      <c r="J248">
        <v>821</v>
      </c>
      <c r="K248">
        <v>790</v>
      </c>
      <c r="L248">
        <v>787</v>
      </c>
      <c r="M248">
        <v>780</v>
      </c>
      <c r="N248">
        <v>862</v>
      </c>
      <c r="O248">
        <v>808</v>
      </c>
      <c r="P248">
        <v>850</v>
      </c>
      <c r="Q248">
        <v>941</v>
      </c>
      <c r="R248">
        <v>967</v>
      </c>
      <c r="S248">
        <v>942</v>
      </c>
      <c r="T248">
        <v>957</v>
      </c>
      <c r="U248">
        <v>992</v>
      </c>
      <c r="V248">
        <v>968</v>
      </c>
      <c r="W248">
        <v>1038</v>
      </c>
      <c r="X248">
        <v>970</v>
      </c>
      <c r="Y248">
        <v>996</v>
      </c>
      <c r="Z248">
        <v>984</v>
      </c>
      <c r="AA248">
        <v>963</v>
      </c>
      <c r="AB248">
        <v>891</v>
      </c>
      <c r="AC248">
        <v>892</v>
      </c>
      <c r="AD248">
        <v>845</v>
      </c>
      <c r="AE248">
        <v>818</v>
      </c>
      <c r="AF248">
        <v>934</v>
      </c>
      <c r="AG248">
        <v>825</v>
      </c>
      <c r="AH248">
        <v>917</v>
      </c>
      <c r="AI248">
        <v>1006</v>
      </c>
      <c r="AJ248">
        <v>1018</v>
      </c>
      <c r="AK248">
        <v>1056</v>
      </c>
      <c r="AL248">
        <v>1109</v>
      </c>
      <c r="AM248">
        <v>1127</v>
      </c>
      <c r="AN248">
        <v>1147</v>
      </c>
      <c r="AO248">
        <v>1207</v>
      </c>
      <c r="AP248">
        <v>1170</v>
      </c>
      <c r="AQ248">
        <v>1118</v>
      </c>
      <c r="AR248">
        <v>1175</v>
      </c>
      <c r="BA248">
        <f t="shared" si="3"/>
        <v>42</v>
      </c>
    </row>
    <row r="249" spans="2:53" ht="14.25" customHeight="1" x14ac:dyDescent="0.25">
      <c r="B249" s="100" t="s">
        <v>690</v>
      </c>
      <c r="Y249">
        <v>1753</v>
      </c>
      <c r="Z249">
        <v>1701</v>
      </c>
      <c r="AA249">
        <v>1786</v>
      </c>
      <c r="AB249">
        <v>1705</v>
      </c>
      <c r="AC249">
        <v>1621</v>
      </c>
      <c r="AD249">
        <v>1644</v>
      </c>
      <c r="AE249">
        <v>1624</v>
      </c>
      <c r="AF249">
        <v>1607</v>
      </c>
      <c r="AG249">
        <v>1724</v>
      </c>
      <c r="AH249">
        <v>1642</v>
      </c>
      <c r="AI249">
        <v>1719</v>
      </c>
      <c r="AJ249">
        <v>1743</v>
      </c>
      <c r="AK249">
        <v>1743</v>
      </c>
      <c r="AL249">
        <v>1754</v>
      </c>
      <c r="AM249">
        <v>1808</v>
      </c>
      <c r="AN249">
        <v>1701</v>
      </c>
      <c r="AO249">
        <v>1689</v>
      </c>
      <c r="AP249">
        <v>1657</v>
      </c>
      <c r="AQ249">
        <v>1623</v>
      </c>
      <c r="AR249">
        <v>1577</v>
      </c>
      <c r="BA249">
        <f t="shared" si="3"/>
        <v>20</v>
      </c>
    </row>
    <row r="250" spans="2:53" ht="14.25" customHeight="1" x14ac:dyDescent="0.25">
      <c r="B250" s="100" t="s">
        <v>1237</v>
      </c>
      <c r="T250">
        <v>7191</v>
      </c>
      <c r="U250">
        <v>7269</v>
      </c>
      <c r="V250">
        <v>7047</v>
      </c>
      <c r="W250">
        <v>6836</v>
      </c>
      <c r="X250">
        <v>6786</v>
      </c>
      <c r="BA250">
        <f t="shared" si="3"/>
        <v>5</v>
      </c>
    </row>
    <row r="251" spans="2:53" ht="14.25" customHeight="1" x14ac:dyDescent="0.25">
      <c r="B251" s="100" t="s">
        <v>822</v>
      </c>
      <c r="C251">
        <v>783</v>
      </c>
      <c r="D251">
        <v>834</v>
      </c>
      <c r="E251">
        <v>762</v>
      </c>
      <c r="F251">
        <v>695</v>
      </c>
      <c r="G251">
        <v>721</v>
      </c>
      <c r="H251">
        <v>739</v>
      </c>
      <c r="I251">
        <v>841</v>
      </c>
      <c r="J251">
        <v>804</v>
      </c>
      <c r="K251">
        <v>782</v>
      </c>
      <c r="L251">
        <v>799</v>
      </c>
      <c r="M251">
        <v>838</v>
      </c>
      <c r="N251">
        <v>768</v>
      </c>
      <c r="O251">
        <v>871</v>
      </c>
      <c r="P251">
        <v>818</v>
      </c>
      <c r="Q251">
        <v>860</v>
      </c>
      <c r="R251">
        <v>874</v>
      </c>
      <c r="S251">
        <v>963</v>
      </c>
      <c r="T251">
        <v>883</v>
      </c>
      <c r="U251">
        <v>871</v>
      </c>
      <c r="V251">
        <v>782</v>
      </c>
      <c r="W251">
        <v>851</v>
      </c>
      <c r="X251">
        <v>825</v>
      </c>
      <c r="Y251">
        <v>815</v>
      </c>
      <c r="Z251">
        <v>851</v>
      </c>
      <c r="AA251">
        <v>821</v>
      </c>
      <c r="AB251">
        <v>749</v>
      </c>
      <c r="AC251">
        <v>766</v>
      </c>
      <c r="AD251">
        <v>776</v>
      </c>
      <c r="AE251">
        <v>753</v>
      </c>
      <c r="AF251">
        <v>781</v>
      </c>
      <c r="AG251">
        <v>858</v>
      </c>
      <c r="AH251">
        <v>756</v>
      </c>
      <c r="AI251">
        <v>808</v>
      </c>
      <c r="AJ251">
        <v>826</v>
      </c>
      <c r="AK251">
        <v>869</v>
      </c>
      <c r="AL251">
        <v>912</v>
      </c>
      <c r="AM251">
        <v>932</v>
      </c>
      <c r="AN251">
        <v>1039</v>
      </c>
      <c r="AO251">
        <v>1031</v>
      </c>
      <c r="AP251">
        <v>953</v>
      </c>
      <c r="AQ251">
        <v>1015</v>
      </c>
      <c r="AR251">
        <v>991</v>
      </c>
      <c r="BA251">
        <f t="shared" si="3"/>
        <v>42</v>
      </c>
    </row>
    <row r="252" spans="2:53" ht="14.25" customHeight="1" x14ac:dyDescent="0.25">
      <c r="B252" s="100" t="s">
        <v>672</v>
      </c>
      <c r="C252">
        <v>916</v>
      </c>
      <c r="D252">
        <v>848</v>
      </c>
      <c r="E252">
        <v>801</v>
      </c>
      <c r="F252">
        <v>737</v>
      </c>
      <c r="G252">
        <v>793</v>
      </c>
      <c r="H252">
        <v>890</v>
      </c>
      <c r="I252">
        <v>857</v>
      </c>
      <c r="J252">
        <v>830</v>
      </c>
      <c r="K252">
        <v>830</v>
      </c>
      <c r="L252">
        <v>844</v>
      </c>
      <c r="M252">
        <v>876</v>
      </c>
      <c r="N252">
        <v>890</v>
      </c>
      <c r="O252">
        <v>798</v>
      </c>
      <c r="P252">
        <v>892</v>
      </c>
      <c r="Q252">
        <v>895</v>
      </c>
      <c r="R252">
        <v>868</v>
      </c>
      <c r="S252">
        <v>929</v>
      </c>
      <c r="T252">
        <v>905</v>
      </c>
      <c r="U252">
        <v>845</v>
      </c>
      <c r="V252">
        <v>863</v>
      </c>
      <c r="W252">
        <v>896</v>
      </c>
      <c r="X252">
        <v>833</v>
      </c>
      <c r="Y252">
        <v>904</v>
      </c>
      <c r="Z252">
        <v>873</v>
      </c>
      <c r="AA252">
        <v>832</v>
      </c>
      <c r="AB252">
        <v>843</v>
      </c>
      <c r="AC252">
        <v>855</v>
      </c>
      <c r="AD252">
        <v>729</v>
      </c>
      <c r="AE252">
        <v>750</v>
      </c>
      <c r="AF252">
        <v>812</v>
      </c>
      <c r="AG252">
        <v>787</v>
      </c>
      <c r="AH252">
        <v>773</v>
      </c>
      <c r="AI252">
        <v>793</v>
      </c>
      <c r="AJ252">
        <v>805</v>
      </c>
      <c r="AK252">
        <v>817</v>
      </c>
      <c r="AL252">
        <v>782</v>
      </c>
      <c r="AM252">
        <v>843</v>
      </c>
      <c r="AN252">
        <v>783</v>
      </c>
      <c r="AO252">
        <v>803</v>
      </c>
      <c r="AP252">
        <v>734</v>
      </c>
      <c r="AQ252">
        <v>779</v>
      </c>
      <c r="AR252">
        <v>786</v>
      </c>
      <c r="BA252">
        <f t="shared" si="3"/>
        <v>42</v>
      </c>
    </row>
    <row r="253" spans="2:53" ht="14.25" customHeight="1" x14ac:dyDescent="0.25">
      <c r="B253" s="100" t="s">
        <v>88</v>
      </c>
      <c r="C253">
        <v>717</v>
      </c>
      <c r="D253">
        <v>644</v>
      </c>
      <c r="E253">
        <v>616</v>
      </c>
      <c r="F253">
        <v>609</v>
      </c>
      <c r="G253">
        <v>585</v>
      </c>
      <c r="H253">
        <v>639</v>
      </c>
      <c r="I253">
        <v>658</v>
      </c>
      <c r="J253">
        <v>634</v>
      </c>
      <c r="K253">
        <v>654</v>
      </c>
      <c r="L253">
        <v>676</v>
      </c>
      <c r="M253">
        <v>648</v>
      </c>
      <c r="N253">
        <v>696</v>
      </c>
      <c r="O253">
        <v>729</v>
      </c>
      <c r="P253">
        <v>725</v>
      </c>
      <c r="Q253">
        <v>768</v>
      </c>
      <c r="R253">
        <v>775</v>
      </c>
      <c r="S253">
        <v>738</v>
      </c>
      <c r="T253">
        <v>729</v>
      </c>
      <c r="U253">
        <v>722</v>
      </c>
      <c r="V253">
        <v>720</v>
      </c>
      <c r="W253">
        <v>679</v>
      </c>
      <c r="X253">
        <v>704</v>
      </c>
      <c r="Y253">
        <v>663</v>
      </c>
      <c r="Z253">
        <v>693</v>
      </c>
      <c r="AA253">
        <v>665</v>
      </c>
      <c r="AB253">
        <v>669</v>
      </c>
      <c r="AC253">
        <v>592</v>
      </c>
      <c r="AD253">
        <v>636</v>
      </c>
      <c r="AE253">
        <v>573</v>
      </c>
      <c r="AF253">
        <v>567</v>
      </c>
      <c r="AG253">
        <v>600</v>
      </c>
      <c r="AH253">
        <v>655</v>
      </c>
      <c r="AI253">
        <v>578</v>
      </c>
      <c r="AJ253">
        <v>630</v>
      </c>
      <c r="AK253">
        <v>642</v>
      </c>
      <c r="AL253">
        <v>621</v>
      </c>
      <c r="AM253">
        <v>679</v>
      </c>
      <c r="AN253">
        <v>693</v>
      </c>
      <c r="AO253">
        <v>682</v>
      </c>
      <c r="AP253">
        <v>645</v>
      </c>
      <c r="AQ253">
        <v>600</v>
      </c>
      <c r="AR253">
        <v>633</v>
      </c>
      <c r="BA253">
        <f t="shared" si="3"/>
        <v>42</v>
      </c>
    </row>
    <row r="254" spans="2:53" ht="14.25" customHeight="1" x14ac:dyDescent="0.25">
      <c r="B254" s="100" t="s">
        <v>32</v>
      </c>
      <c r="C254">
        <v>2840</v>
      </c>
      <c r="D254">
        <v>2708</v>
      </c>
      <c r="E254">
        <v>2564</v>
      </c>
      <c r="F254">
        <v>2364</v>
      </c>
      <c r="G254">
        <v>2621</v>
      </c>
      <c r="H254">
        <v>2844</v>
      </c>
      <c r="I254">
        <v>2703</v>
      </c>
      <c r="J254">
        <v>2607</v>
      </c>
      <c r="K254">
        <v>2604</v>
      </c>
      <c r="L254">
        <v>2446</v>
      </c>
      <c r="M254">
        <v>2584</v>
      </c>
      <c r="N254">
        <v>2673</v>
      </c>
      <c r="O254">
        <v>2594</v>
      </c>
      <c r="P254">
        <v>2621</v>
      </c>
      <c r="Q254">
        <v>2601</v>
      </c>
      <c r="R254">
        <v>2581</v>
      </c>
      <c r="S254">
        <v>2566</v>
      </c>
      <c r="T254">
        <v>2690</v>
      </c>
      <c r="U254">
        <v>2514</v>
      </c>
      <c r="V254">
        <v>2463</v>
      </c>
      <c r="W254">
        <v>2415</v>
      </c>
      <c r="X254">
        <v>2359</v>
      </c>
      <c r="Y254">
        <v>2300</v>
      </c>
      <c r="Z254">
        <v>2327</v>
      </c>
      <c r="AA254">
        <v>2162</v>
      </c>
      <c r="AB254">
        <v>2109</v>
      </c>
      <c r="AC254">
        <v>2070</v>
      </c>
      <c r="AD254">
        <v>1995</v>
      </c>
      <c r="AE254">
        <v>2012</v>
      </c>
      <c r="AF254">
        <v>2020</v>
      </c>
      <c r="AG254">
        <v>2128</v>
      </c>
      <c r="AH254">
        <v>2118</v>
      </c>
      <c r="AI254">
        <v>2251</v>
      </c>
      <c r="AJ254">
        <v>2241</v>
      </c>
      <c r="AK254">
        <v>2352</v>
      </c>
      <c r="AL254">
        <v>2326</v>
      </c>
      <c r="AM254">
        <v>2400</v>
      </c>
      <c r="AN254">
        <v>2375</v>
      </c>
      <c r="AO254">
        <v>2321</v>
      </c>
      <c r="AP254">
        <v>2297</v>
      </c>
      <c r="AQ254">
        <v>2274</v>
      </c>
      <c r="AR254">
        <v>2214</v>
      </c>
      <c r="BA254">
        <f t="shared" si="3"/>
        <v>42</v>
      </c>
    </row>
    <row r="255" spans="2:53" ht="14.25" customHeight="1" x14ac:dyDescent="0.25">
      <c r="B255" s="100" t="s">
        <v>228</v>
      </c>
      <c r="C255">
        <v>1309</v>
      </c>
      <c r="D255">
        <v>1258</v>
      </c>
      <c r="E255">
        <v>1265</v>
      </c>
      <c r="F255">
        <v>1196</v>
      </c>
      <c r="G255">
        <v>1226</v>
      </c>
      <c r="H255">
        <v>1261</v>
      </c>
      <c r="I255">
        <v>1400</v>
      </c>
      <c r="J255">
        <v>1230</v>
      </c>
      <c r="K255">
        <v>1177</v>
      </c>
      <c r="L255">
        <v>1247</v>
      </c>
      <c r="M255">
        <v>1223</v>
      </c>
      <c r="N255">
        <v>1258</v>
      </c>
      <c r="O255">
        <v>1237</v>
      </c>
      <c r="P255">
        <v>1413</v>
      </c>
      <c r="Q255">
        <v>1383</v>
      </c>
      <c r="R255">
        <v>1326</v>
      </c>
      <c r="S255">
        <v>1403</v>
      </c>
      <c r="T255">
        <v>1342</v>
      </c>
      <c r="U255">
        <v>1270</v>
      </c>
      <c r="V255">
        <v>1286</v>
      </c>
      <c r="W255">
        <v>1345</v>
      </c>
      <c r="X255">
        <v>1197</v>
      </c>
      <c r="Y255">
        <v>1275</v>
      </c>
      <c r="Z255">
        <v>1226</v>
      </c>
      <c r="AA255">
        <v>1159</v>
      </c>
      <c r="AB255">
        <v>1162</v>
      </c>
      <c r="AC255">
        <v>1127</v>
      </c>
      <c r="AD255">
        <v>1077</v>
      </c>
      <c r="AE255">
        <v>1074</v>
      </c>
      <c r="AF255">
        <v>1074</v>
      </c>
      <c r="AG255">
        <v>1139</v>
      </c>
      <c r="AH255">
        <v>1109</v>
      </c>
      <c r="AI255">
        <v>1176</v>
      </c>
      <c r="AJ255">
        <v>1253</v>
      </c>
      <c r="AK255">
        <v>1195</v>
      </c>
      <c r="AL255">
        <v>1240</v>
      </c>
      <c r="AM255">
        <v>1278</v>
      </c>
      <c r="AN255">
        <v>1225</v>
      </c>
      <c r="AO255">
        <v>1256</v>
      </c>
      <c r="AP255">
        <v>1274</v>
      </c>
      <c r="AQ255">
        <v>1243</v>
      </c>
      <c r="AR255">
        <v>1305</v>
      </c>
      <c r="BA255">
        <f t="shared" si="3"/>
        <v>42</v>
      </c>
    </row>
    <row r="256" spans="2:53" ht="14.25" customHeight="1" x14ac:dyDescent="0.25">
      <c r="B256" s="100" t="s">
        <v>1238</v>
      </c>
      <c r="C256">
        <v>1448</v>
      </c>
      <c r="D256">
        <v>1447</v>
      </c>
      <c r="E256">
        <v>1412</v>
      </c>
      <c r="F256">
        <v>1377</v>
      </c>
      <c r="G256">
        <v>1421</v>
      </c>
      <c r="H256">
        <v>1584</v>
      </c>
      <c r="I256">
        <v>1534</v>
      </c>
      <c r="J256">
        <v>1527</v>
      </c>
      <c r="K256">
        <v>1483</v>
      </c>
      <c r="L256">
        <v>1478</v>
      </c>
      <c r="M256">
        <v>1413</v>
      </c>
      <c r="N256">
        <v>1550</v>
      </c>
      <c r="O256">
        <v>1420</v>
      </c>
      <c r="P256">
        <v>1503</v>
      </c>
      <c r="Q256">
        <v>1534</v>
      </c>
      <c r="R256">
        <v>1521</v>
      </c>
      <c r="S256">
        <v>1533</v>
      </c>
      <c r="T256">
        <v>1403</v>
      </c>
      <c r="U256">
        <v>1418</v>
      </c>
      <c r="V256">
        <v>1366</v>
      </c>
      <c r="W256">
        <v>1313</v>
      </c>
      <c r="X256">
        <v>1264</v>
      </c>
      <c r="Y256">
        <v>1245</v>
      </c>
      <c r="Z256">
        <v>1255</v>
      </c>
      <c r="BA256">
        <f t="shared" si="3"/>
        <v>24</v>
      </c>
    </row>
    <row r="257" spans="2:53" ht="14.25" customHeight="1" x14ac:dyDescent="0.25">
      <c r="B257" s="100" t="s">
        <v>1239</v>
      </c>
      <c r="C257">
        <v>768</v>
      </c>
      <c r="D257">
        <v>781</v>
      </c>
      <c r="E257">
        <v>712</v>
      </c>
      <c r="F257">
        <v>769</v>
      </c>
      <c r="G257">
        <v>750</v>
      </c>
      <c r="H257">
        <v>871</v>
      </c>
      <c r="I257">
        <v>921</v>
      </c>
      <c r="J257">
        <v>806</v>
      </c>
      <c r="K257">
        <v>807</v>
      </c>
      <c r="L257">
        <v>801</v>
      </c>
      <c r="M257">
        <v>831</v>
      </c>
      <c r="N257">
        <v>838</v>
      </c>
      <c r="O257">
        <v>762</v>
      </c>
      <c r="P257">
        <v>810</v>
      </c>
      <c r="Q257">
        <v>908</v>
      </c>
      <c r="R257">
        <v>948</v>
      </c>
      <c r="S257">
        <v>854</v>
      </c>
      <c r="T257">
        <v>832</v>
      </c>
      <c r="U257">
        <v>896</v>
      </c>
      <c r="V257">
        <v>761</v>
      </c>
      <c r="W257">
        <v>829</v>
      </c>
      <c r="X257">
        <v>784</v>
      </c>
      <c r="BA257">
        <f t="shared" si="3"/>
        <v>22</v>
      </c>
    </row>
    <row r="258" spans="2:53" ht="14.25" customHeight="1" x14ac:dyDescent="0.25">
      <c r="B258" s="100" t="s">
        <v>674</v>
      </c>
      <c r="C258">
        <v>1174</v>
      </c>
      <c r="D258">
        <v>1063</v>
      </c>
      <c r="E258">
        <v>1041</v>
      </c>
      <c r="F258">
        <v>1033</v>
      </c>
      <c r="G258">
        <v>1063</v>
      </c>
      <c r="H258">
        <v>1204</v>
      </c>
      <c r="I258">
        <v>1265</v>
      </c>
      <c r="J258">
        <v>1212</v>
      </c>
      <c r="K258">
        <v>1271</v>
      </c>
      <c r="L258">
        <v>1208</v>
      </c>
      <c r="M258">
        <v>1297</v>
      </c>
      <c r="N258">
        <v>1328</v>
      </c>
      <c r="O258">
        <v>1300</v>
      </c>
      <c r="P258">
        <v>1399</v>
      </c>
      <c r="Q258">
        <v>1435</v>
      </c>
      <c r="R258">
        <v>1444</v>
      </c>
      <c r="S258">
        <v>1514</v>
      </c>
      <c r="T258">
        <v>1651</v>
      </c>
      <c r="U258">
        <v>1620</v>
      </c>
      <c r="V258">
        <v>1639</v>
      </c>
      <c r="W258">
        <v>1602</v>
      </c>
      <c r="X258">
        <v>1593</v>
      </c>
      <c r="Y258">
        <v>1525</v>
      </c>
      <c r="Z258">
        <v>1523</v>
      </c>
      <c r="AA258">
        <v>1565</v>
      </c>
      <c r="AB258">
        <v>1479</v>
      </c>
      <c r="AC258">
        <v>1441</v>
      </c>
      <c r="AD258">
        <v>1319</v>
      </c>
      <c r="AE258">
        <v>1384</v>
      </c>
      <c r="AF258">
        <v>1456</v>
      </c>
      <c r="AG258">
        <v>1438</v>
      </c>
      <c r="AH258">
        <v>1441</v>
      </c>
      <c r="AI258">
        <v>1476</v>
      </c>
      <c r="AJ258">
        <v>1700</v>
      </c>
      <c r="AK258">
        <v>1746</v>
      </c>
      <c r="AL258">
        <v>1669</v>
      </c>
      <c r="AM258">
        <v>1789</v>
      </c>
      <c r="AN258">
        <v>1810</v>
      </c>
      <c r="AO258">
        <v>1903</v>
      </c>
      <c r="AP258">
        <v>1760</v>
      </c>
      <c r="AQ258">
        <v>1730</v>
      </c>
      <c r="AR258">
        <v>1796</v>
      </c>
      <c r="BA258">
        <f t="shared" si="3"/>
        <v>42</v>
      </c>
    </row>
    <row r="259" spans="2:53" ht="14.25" customHeight="1" x14ac:dyDescent="0.25">
      <c r="B259" s="100" t="s">
        <v>853</v>
      </c>
      <c r="C259">
        <v>12322</v>
      </c>
      <c r="D259">
        <v>11684</v>
      </c>
      <c r="E259">
        <v>11198</v>
      </c>
      <c r="F259">
        <v>10900</v>
      </c>
      <c r="G259">
        <v>11400</v>
      </c>
      <c r="H259">
        <v>12284</v>
      </c>
      <c r="I259">
        <v>12672</v>
      </c>
      <c r="J259">
        <v>11916</v>
      </c>
      <c r="K259">
        <v>12314</v>
      </c>
      <c r="L259">
        <v>11958</v>
      </c>
      <c r="M259">
        <v>12088</v>
      </c>
      <c r="N259">
        <v>12576</v>
      </c>
      <c r="O259">
        <v>12568</v>
      </c>
      <c r="P259">
        <v>13254</v>
      </c>
      <c r="Q259">
        <v>6789</v>
      </c>
      <c r="R259">
        <v>6865</v>
      </c>
      <c r="S259">
        <v>7068</v>
      </c>
      <c r="T259">
        <v>6789</v>
      </c>
      <c r="U259">
        <v>6790</v>
      </c>
      <c r="V259">
        <v>6715</v>
      </c>
      <c r="W259">
        <v>6760</v>
      </c>
      <c r="X259">
        <v>6574</v>
      </c>
      <c r="AA259">
        <v>6439</v>
      </c>
      <c r="AB259">
        <v>6240</v>
      </c>
      <c r="AC259">
        <v>6064</v>
      </c>
      <c r="AD259">
        <v>5782</v>
      </c>
      <c r="AE259">
        <v>5797</v>
      </c>
      <c r="AF259">
        <v>6088</v>
      </c>
      <c r="AG259">
        <v>6017</v>
      </c>
      <c r="AH259">
        <v>5946</v>
      </c>
      <c r="AI259">
        <v>6211</v>
      </c>
      <c r="AJ259">
        <v>6562</v>
      </c>
      <c r="AK259">
        <v>6730</v>
      </c>
      <c r="AL259">
        <v>6529</v>
      </c>
      <c r="AM259">
        <v>6875</v>
      </c>
      <c r="AN259">
        <v>6720</v>
      </c>
      <c r="AO259">
        <v>6880</v>
      </c>
      <c r="AP259">
        <v>6554</v>
      </c>
      <c r="AQ259">
        <v>6631</v>
      </c>
      <c r="AR259">
        <v>6697</v>
      </c>
      <c r="BA259">
        <f t="shared" si="3"/>
        <v>40</v>
      </c>
    </row>
    <row r="260" spans="2:53" ht="14.25" customHeight="1" x14ac:dyDescent="0.25">
      <c r="B260" s="100" t="s">
        <v>1241</v>
      </c>
      <c r="C260">
        <v>473</v>
      </c>
      <c r="D260">
        <v>452</v>
      </c>
      <c r="E260">
        <v>478</v>
      </c>
      <c r="F260">
        <v>408</v>
      </c>
      <c r="G260">
        <v>415</v>
      </c>
      <c r="H260">
        <v>457</v>
      </c>
      <c r="I260">
        <v>413</v>
      </c>
      <c r="J260">
        <v>431</v>
      </c>
      <c r="K260">
        <v>457</v>
      </c>
      <c r="L260">
        <v>427</v>
      </c>
      <c r="M260">
        <v>446</v>
      </c>
      <c r="N260">
        <v>454</v>
      </c>
      <c r="O260">
        <v>484</v>
      </c>
      <c r="P260">
        <v>477</v>
      </c>
      <c r="Q260">
        <v>480</v>
      </c>
      <c r="R260">
        <v>517</v>
      </c>
      <c r="S260">
        <v>510</v>
      </c>
      <c r="T260">
        <v>508</v>
      </c>
      <c r="U260">
        <v>528</v>
      </c>
      <c r="V260">
        <v>493</v>
      </c>
      <c r="W260">
        <v>466</v>
      </c>
      <c r="X260">
        <v>502</v>
      </c>
      <c r="BA260">
        <f t="shared" si="3"/>
        <v>22</v>
      </c>
    </row>
    <row r="261" spans="2:53" ht="14.25" customHeight="1" x14ac:dyDescent="0.25">
      <c r="B261" s="100" t="s">
        <v>530</v>
      </c>
      <c r="C261">
        <v>1369</v>
      </c>
      <c r="D261">
        <v>1206</v>
      </c>
      <c r="E261">
        <v>1268</v>
      </c>
      <c r="F261">
        <v>1165</v>
      </c>
      <c r="G261">
        <v>1207</v>
      </c>
      <c r="H261">
        <v>1290</v>
      </c>
      <c r="I261">
        <v>1295</v>
      </c>
      <c r="J261">
        <v>1324</v>
      </c>
      <c r="K261">
        <v>1265</v>
      </c>
      <c r="L261">
        <v>1267</v>
      </c>
      <c r="M261">
        <v>1261</v>
      </c>
      <c r="N261">
        <v>1232</v>
      </c>
      <c r="O261">
        <v>1299</v>
      </c>
      <c r="P261">
        <v>1227</v>
      </c>
      <c r="Q261">
        <v>1241</v>
      </c>
      <c r="R261">
        <v>1156</v>
      </c>
      <c r="S261">
        <v>1154</v>
      </c>
      <c r="T261">
        <v>1104</v>
      </c>
      <c r="U261">
        <v>1166</v>
      </c>
      <c r="V261">
        <v>1193</v>
      </c>
      <c r="W261">
        <v>1100</v>
      </c>
      <c r="X261">
        <v>1064</v>
      </c>
      <c r="Y261">
        <v>1070</v>
      </c>
      <c r="Z261">
        <v>983</v>
      </c>
      <c r="AA261">
        <v>975</v>
      </c>
      <c r="AB261">
        <v>961</v>
      </c>
      <c r="AC261">
        <v>961</v>
      </c>
      <c r="AD261">
        <v>838</v>
      </c>
      <c r="AE261">
        <v>877</v>
      </c>
      <c r="AF261">
        <v>880</v>
      </c>
      <c r="AG261">
        <v>945</v>
      </c>
      <c r="AH261">
        <v>942</v>
      </c>
      <c r="AI261">
        <v>1028</v>
      </c>
      <c r="AJ261">
        <v>1059</v>
      </c>
      <c r="AK261">
        <v>1101</v>
      </c>
      <c r="AL261">
        <v>1059</v>
      </c>
      <c r="AM261">
        <v>1052</v>
      </c>
      <c r="AN261">
        <v>1036</v>
      </c>
      <c r="AO261">
        <v>1037</v>
      </c>
      <c r="AP261">
        <v>937</v>
      </c>
      <c r="AQ261">
        <v>942</v>
      </c>
      <c r="AR261">
        <v>977</v>
      </c>
      <c r="BA261">
        <f t="shared" si="3"/>
        <v>42</v>
      </c>
    </row>
    <row r="262" spans="2:53" ht="14.25" customHeight="1" x14ac:dyDescent="0.25">
      <c r="B262" s="100" t="s">
        <v>554</v>
      </c>
      <c r="C262">
        <v>1395</v>
      </c>
      <c r="D262">
        <v>1297</v>
      </c>
      <c r="E262">
        <v>1282</v>
      </c>
      <c r="F262">
        <v>1117</v>
      </c>
      <c r="G262">
        <v>1207</v>
      </c>
      <c r="H262">
        <v>1267</v>
      </c>
      <c r="I262">
        <v>1245</v>
      </c>
      <c r="J262">
        <v>1318</v>
      </c>
      <c r="K262">
        <v>1233</v>
      </c>
      <c r="L262">
        <v>1203</v>
      </c>
      <c r="M262">
        <v>1195</v>
      </c>
      <c r="N262">
        <v>1277</v>
      </c>
      <c r="O262">
        <v>1289</v>
      </c>
      <c r="P262">
        <v>1339</v>
      </c>
      <c r="Q262">
        <v>1352</v>
      </c>
      <c r="R262">
        <v>1321</v>
      </c>
      <c r="S262">
        <v>1459</v>
      </c>
      <c r="T262">
        <v>1309</v>
      </c>
      <c r="U262">
        <v>1288</v>
      </c>
      <c r="V262">
        <v>1302</v>
      </c>
      <c r="W262">
        <v>1274</v>
      </c>
      <c r="X262">
        <v>1223</v>
      </c>
      <c r="Y262">
        <v>1233</v>
      </c>
      <c r="Z262">
        <v>1220</v>
      </c>
      <c r="AA262">
        <v>1187</v>
      </c>
      <c r="AB262">
        <v>1127</v>
      </c>
      <c r="AC262">
        <v>1089</v>
      </c>
      <c r="AD262">
        <v>1098</v>
      </c>
      <c r="AE262">
        <v>1055</v>
      </c>
      <c r="AF262">
        <v>1078</v>
      </c>
      <c r="AG262">
        <v>1120</v>
      </c>
      <c r="AH262">
        <v>1203</v>
      </c>
      <c r="AI262">
        <v>1199</v>
      </c>
      <c r="AJ262">
        <v>1329</v>
      </c>
      <c r="AK262">
        <v>1226</v>
      </c>
      <c r="AL262">
        <v>1337</v>
      </c>
      <c r="AM262">
        <v>1302</v>
      </c>
      <c r="AN262">
        <v>1396</v>
      </c>
      <c r="AO262">
        <v>1472</v>
      </c>
      <c r="AP262">
        <v>1389</v>
      </c>
      <c r="AQ262">
        <v>1454</v>
      </c>
      <c r="AR262">
        <v>1410</v>
      </c>
      <c r="BA262">
        <f t="shared" ref="BA262:BA325" si="4">COUNT(C262:AZ262)</f>
        <v>42</v>
      </c>
    </row>
    <row r="263" spans="2:53" ht="14.25" customHeight="1" x14ac:dyDescent="0.25">
      <c r="B263" s="100" t="s">
        <v>1242</v>
      </c>
      <c r="S263">
        <v>1496</v>
      </c>
      <c r="T263">
        <v>1447</v>
      </c>
      <c r="U263">
        <v>1371</v>
      </c>
      <c r="V263">
        <v>1304</v>
      </c>
      <c r="W263">
        <v>1286</v>
      </c>
      <c r="X263">
        <v>1173</v>
      </c>
      <c r="BA263">
        <f t="shared" si="4"/>
        <v>6</v>
      </c>
    </row>
    <row r="264" spans="2:53" ht="14.25" customHeight="1" x14ac:dyDescent="0.25">
      <c r="B264" s="100" t="s">
        <v>386</v>
      </c>
      <c r="C264">
        <v>973</v>
      </c>
      <c r="D264">
        <v>979</v>
      </c>
      <c r="E264">
        <v>996</v>
      </c>
      <c r="F264">
        <v>866</v>
      </c>
      <c r="G264">
        <v>932</v>
      </c>
      <c r="H264">
        <v>958</v>
      </c>
      <c r="I264">
        <v>1025</v>
      </c>
      <c r="J264">
        <v>968</v>
      </c>
      <c r="K264">
        <v>951</v>
      </c>
      <c r="L264">
        <v>976</v>
      </c>
      <c r="M264">
        <v>1014</v>
      </c>
      <c r="N264">
        <v>1027</v>
      </c>
      <c r="O264">
        <v>1103</v>
      </c>
      <c r="P264">
        <v>1133</v>
      </c>
      <c r="Q264">
        <v>1149</v>
      </c>
      <c r="R264">
        <v>1137</v>
      </c>
      <c r="S264">
        <v>1130</v>
      </c>
      <c r="T264">
        <v>1099</v>
      </c>
      <c r="U264">
        <v>1182</v>
      </c>
      <c r="V264">
        <v>1097</v>
      </c>
      <c r="W264">
        <v>1090</v>
      </c>
      <c r="X264">
        <v>1085</v>
      </c>
      <c r="Y264">
        <v>1050</v>
      </c>
      <c r="Z264">
        <v>1034</v>
      </c>
      <c r="AA264">
        <v>1032</v>
      </c>
      <c r="AB264">
        <v>984</v>
      </c>
      <c r="AC264">
        <v>957</v>
      </c>
      <c r="AD264">
        <v>930</v>
      </c>
      <c r="AE264">
        <v>903</v>
      </c>
      <c r="AF264">
        <v>993</v>
      </c>
      <c r="AG264">
        <v>1001</v>
      </c>
      <c r="AH264">
        <v>995</v>
      </c>
      <c r="AI264">
        <v>1018</v>
      </c>
      <c r="AJ264">
        <v>1080</v>
      </c>
      <c r="AK264">
        <v>1136</v>
      </c>
      <c r="AL264">
        <v>1076</v>
      </c>
      <c r="AM264">
        <v>1178</v>
      </c>
      <c r="AN264">
        <v>1103</v>
      </c>
      <c r="AO264">
        <v>1143</v>
      </c>
      <c r="AP264">
        <v>1094</v>
      </c>
      <c r="AQ264">
        <v>1076</v>
      </c>
      <c r="AR264">
        <v>1070</v>
      </c>
      <c r="BA264">
        <f t="shared" si="4"/>
        <v>42</v>
      </c>
    </row>
    <row r="265" spans="2:53" ht="14.25" customHeight="1" x14ac:dyDescent="0.25">
      <c r="B265" s="100" t="s">
        <v>60</v>
      </c>
      <c r="C265">
        <v>36572</v>
      </c>
      <c r="D265">
        <v>34192</v>
      </c>
      <c r="E265">
        <v>32893</v>
      </c>
      <c r="F265">
        <v>31684</v>
      </c>
      <c r="G265">
        <v>33293</v>
      </c>
      <c r="H265">
        <v>35525</v>
      </c>
      <c r="I265">
        <v>36218</v>
      </c>
      <c r="J265">
        <v>35294</v>
      </c>
      <c r="K265">
        <v>35328</v>
      </c>
      <c r="L265">
        <v>35380</v>
      </c>
      <c r="M265">
        <v>35774</v>
      </c>
      <c r="N265">
        <v>36860</v>
      </c>
      <c r="O265">
        <v>36549</v>
      </c>
      <c r="P265">
        <v>37240</v>
      </c>
      <c r="Q265">
        <v>37659</v>
      </c>
      <c r="R265">
        <v>37063</v>
      </c>
      <c r="S265">
        <v>38694</v>
      </c>
      <c r="T265">
        <v>38236</v>
      </c>
      <c r="U265">
        <v>37194</v>
      </c>
      <c r="V265">
        <v>35566</v>
      </c>
      <c r="W265">
        <v>34281</v>
      </c>
      <c r="X265">
        <v>33130</v>
      </c>
      <c r="Y265">
        <v>33271</v>
      </c>
      <c r="Z265">
        <v>32709</v>
      </c>
      <c r="AA265">
        <v>32043</v>
      </c>
      <c r="AB265">
        <v>31505</v>
      </c>
      <c r="AC265">
        <v>30401</v>
      </c>
      <c r="AD265">
        <v>29964</v>
      </c>
      <c r="AE265">
        <v>30362</v>
      </c>
      <c r="AF265">
        <v>31209</v>
      </c>
      <c r="AG265">
        <v>33022</v>
      </c>
      <c r="AH265">
        <v>33544</v>
      </c>
      <c r="AI265">
        <v>34864</v>
      </c>
      <c r="AJ265">
        <v>35939</v>
      </c>
      <c r="AK265">
        <v>36830</v>
      </c>
      <c r="AL265">
        <v>37145</v>
      </c>
      <c r="AM265">
        <v>37876</v>
      </c>
      <c r="AN265">
        <v>37584</v>
      </c>
      <c r="AO265">
        <v>37852</v>
      </c>
      <c r="AP265">
        <v>37045</v>
      </c>
      <c r="AQ265">
        <v>36402</v>
      </c>
      <c r="AR265">
        <v>36644</v>
      </c>
      <c r="BA265">
        <f t="shared" si="4"/>
        <v>42</v>
      </c>
    </row>
    <row r="266" spans="2:53" ht="14.25" customHeight="1" x14ac:dyDescent="0.25">
      <c r="B266" s="100" t="s">
        <v>458</v>
      </c>
      <c r="C266">
        <v>2603</v>
      </c>
      <c r="D266">
        <v>2643</v>
      </c>
      <c r="E266">
        <v>2656</v>
      </c>
      <c r="F266">
        <v>2662</v>
      </c>
      <c r="G266">
        <v>2866</v>
      </c>
      <c r="H266">
        <v>3083</v>
      </c>
      <c r="I266">
        <v>3136</v>
      </c>
      <c r="J266">
        <v>3118</v>
      </c>
      <c r="K266">
        <v>3070</v>
      </c>
      <c r="L266">
        <v>3119</v>
      </c>
      <c r="M266">
        <v>3087</v>
      </c>
      <c r="N266">
        <v>3348</v>
      </c>
      <c r="O266">
        <v>3308</v>
      </c>
      <c r="P266">
        <v>3394</v>
      </c>
      <c r="Q266">
        <v>3535</v>
      </c>
      <c r="R266">
        <v>3415</v>
      </c>
      <c r="S266">
        <v>3520</v>
      </c>
      <c r="T266">
        <v>3552</v>
      </c>
      <c r="U266">
        <v>3410</v>
      </c>
      <c r="V266">
        <v>3319</v>
      </c>
      <c r="W266">
        <v>3136</v>
      </c>
      <c r="X266">
        <v>3177</v>
      </c>
      <c r="Y266">
        <v>3171</v>
      </c>
      <c r="Z266">
        <v>3071</v>
      </c>
      <c r="AA266">
        <v>3255</v>
      </c>
      <c r="AB266">
        <v>3177</v>
      </c>
      <c r="AC266">
        <v>3240</v>
      </c>
      <c r="AD266">
        <v>3210</v>
      </c>
      <c r="AE266">
        <v>3345</v>
      </c>
      <c r="AF266">
        <v>3446</v>
      </c>
      <c r="AG266">
        <v>3721</v>
      </c>
      <c r="AH266">
        <v>3963</v>
      </c>
      <c r="AI266">
        <v>4236</v>
      </c>
      <c r="AJ266">
        <v>4471</v>
      </c>
      <c r="AK266">
        <v>4361</v>
      </c>
      <c r="AL266">
        <v>4480</v>
      </c>
      <c r="AM266">
        <v>4674</v>
      </c>
      <c r="AN266">
        <v>4561</v>
      </c>
      <c r="AO266">
        <v>4624</v>
      </c>
      <c r="AP266">
        <v>4442</v>
      </c>
      <c r="AQ266">
        <v>4368</v>
      </c>
      <c r="AR266">
        <v>4644</v>
      </c>
      <c r="BA266">
        <f t="shared" si="4"/>
        <v>42</v>
      </c>
    </row>
    <row r="267" spans="2:53" ht="14.25" customHeight="1" x14ac:dyDescent="0.25">
      <c r="B267" s="100" t="s">
        <v>1243</v>
      </c>
      <c r="T267">
        <v>6655</v>
      </c>
      <c r="U267">
        <v>6434</v>
      </c>
      <c r="V267">
        <v>6283</v>
      </c>
      <c r="W267">
        <v>5989</v>
      </c>
      <c r="X267">
        <v>6010</v>
      </c>
      <c r="BA267">
        <f t="shared" si="4"/>
        <v>5</v>
      </c>
    </row>
    <row r="268" spans="2:53" ht="14.25" customHeight="1" x14ac:dyDescent="0.25">
      <c r="B268" s="100" t="s">
        <v>1244</v>
      </c>
      <c r="C268">
        <v>1275</v>
      </c>
      <c r="D268">
        <v>1187</v>
      </c>
      <c r="E268">
        <v>1171</v>
      </c>
      <c r="F268">
        <v>1110</v>
      </c>
      <c r="G268">
        <v>1161</v>
      </c>
      <c r="H268">
        <v>1282</v>
      </c>
      <c r="I268">
        <v>1339</v>
      </c>
      <c r="J268">
        <v>1343</v>
      </c>
      <c r="K268">
        <v>1381</v>
      </c>
      <c r="L268">
        <v>1372</v>
      </c>
      <c r="M268">
        <v>1407</v>
      </c>
      <c r="N268">
        <v>1475</v>
      </c>
      <c r="O268">
        <v>1451</v>
      </c>
      <c r="P268">
        <v>1534</v>
      </c>
      <c r="Q268">
        <v>804</v>
      </c>
      <c r="R268">
        <v>850</v>
      </c>
      <c r="BA268">
        <f t="shared" si="4"/>
        <v>16</v>
      </c>
    </row>
    <row r="269" spans="2:53" ht="14.25" customHeight="1" x14ac:dyDescent="0.25">
      <c r="B269" s="100" t="s">
        <v>588</v>
      </c>
      <c r="C269">
        <v>1431</v>
      </c>
      <c r="D269">
        <v>1337</v>
      </c>
      <c r="E269">
        <v>1276</v>
      </c>
      <c r="F269">
        <v>1322</v>
      </c>
      <c r="G269">
        <v>1361</v>
      </c>
      <c r="H269">
        <v>1429</v>
      </c>
      <c r="I269">
        <v>1440</v>
      </c>
      <c r="J269">
        <v>1536</v>
      </c>
      <c r="K269">
        <v>1390</v>
      </c>
      <c r="L269">
        <v>1413</v>
      </c>
      <c r="M269">
        <v>1485</v>
      </c>
      <c r="N269">
        <v>1486</v>
      </c>
      <c r="O269">
        <v>1500</v>
      </c>
      <c r="P269">
        <v>1536</v>
      </c>
      <c r="Q269">
        <v>1583</v>
      </c>
      <c r="R269">
        <v>1517</v>
      </c>
      <c r="S269">
        <v>1530</v>
      </c>
      <c r="T269">
        <v>1525</v>
      </c>
      <c r="U269">
        <v>1591</v>
      </c>
      <c r="V269">
        <v>1519</v>
      </c>
      <c r="W269">
        <v>1519</v>
      </c>
      <c r="X269">
        <v>1492</v>
      </c>
      <c r="Y269">
        <v>1409</v>
      </c>
      <c r="Z269">
        <v>1474</v>
      </c>
      <c r="AA269">
        <v>1510</v>
      </c>
      <c r="AB269">
        <v>1524</v>
      </c>
      <c r="AC269">
        <v>1386</v>
      </c>
      <c r="AD269">
        <v>1384</v>
      </c>
      <c r="AE269">
        <v>1366</v>
      </c>
      <c r="AF269">
        <v>1436</v>
      </c>
      <c r="AG269">
        <v>1529</v>
      </c>
      <c r="AH269">
        <v>1436</v>
      </c>
      <c r="AI269">
        <v>1490</v>
      </c>
      <c r="AJ269">
        <v>1562</v>
      </c>
      <c r="AK269">
        <v>1629</v>
      </c>
      <c r="AL269">
        <v>1610</v>
      </c>
      <c r="AM269">
        <v>1578</v>
      </c>
      <c r="AN269">
        <v>1667</v>
      </c>
      <c r="AO269">
        <v>1677</v>
      </c>
      <c r="AP269">
        <v>1535</v>
      </c>
      <c r="AQ269">
        <v>1542</v>
      </c>
      <c r="AR269">
        <v>1513</v>
      </c>
      <c r="BA269">
        <f t="shared" si="4"/>
        <v>42</v>
      </c>
    </row>
    <row r="270" spans="2:53" ht="14.25" customHeight="1" x14ac:dyDescent="0.25">
      <c r="B270" s="100" t="s">
        <v>1245</v>
      </c>
      <c r="C270">
        <v>11458</v>
      </c>
      <c r="D270">
        <v>10858</v>
      </c>
      <c r="E270">
        <v>10488</v>
      </c>
      <c r="F270">
        <v>10136</v>
      </c>
      <c r="G270">
        <v>10336</v>
      </c>
      <c r="H270">
        <v>11716</v>
      </c>
      <c r="I270">
        <v>11830</v>
      </c>
      <c r="J270">
        <v>11210</v>
      </c>
      <c r="K270">
        <v>11232</v>
      </c>
      <c r="L270">
        <v>11040</v>
      </c>
      <c r="M270">
        <v>11522</v>
      </c>
      <c r="N270">
        <v>12048</v>
      </c>
      <c r="O270">
        <v>12006</v>
      </c>
      <c r="P270">
        <v>18132</v>
      </c>
      <c r="Q270">
        <v>6440</v>
      </c>
      <c r="R270">
        <v>6236</v>
      </c>
      <c r="S270">
        <v>6404</v>
      </c>
      <c r="T270">
        <v>6351</v>
      </c>
      <c r="U270">
        <v>6090</v>
      </c>
      <c r="V270">
        <v>6027</v>
      </c>
      <c r="W270">
        <v>5892</v>
      </c>
      <c r="X270">
        <v>5561</v>
      </c>
      <c r="BA270">
        <f t="shared" si="4"/>
        <v>22</v>
      </c>
    </row>
    <row r="271" spans="2:53" ht="14.25" customHeight="1" x14ac:dyDescent="0.25">
      <c r="B271" s="100" t="s">
        <v>684</v>
      </c>
      <c r="C271">
        <v>5812</v>
      </c>
      <c r="D271">
        <v>5448</v>
      </c>
      <c r="E271">
        <v>5234</v>
      </c>
      <c r="F271">
        <v>4882</v>
      </c>
      <c r="G271">
        <v>5250</v>
      </c>
      <c r="H271">
        <v>5618</v>
      </c>
      <c r="I271">
        <v>5678</v>
      </c>
      <c r="J271">
        <v>5684</v>
      </c>
      <c r="K271">
        <v>5264</v>
      </c>
      <c r="L271">
        <v>5478</v>
      </c>
      <c r="M271">
        <v>5364</v>
      </c>
      <c r="N271">
        <v>5228</v>
      </c>
      <c r="O271">
        <v>5614</v>
      </c>
      <c r="P271">
        <v>8484</v>
      </c>
      <c r="Q271">
        <v>3030</v>
      </c>
      <c r="R271">
        <v>2979</v>
      </c>
      <c r="S271">
        <v>3027</v>
      </c>
      <c r="T271">
        <v>2911</v>
      </c>
      <c r="U271">
        <v>2812</v>
      </c>
      <c r="V271">
        <v>2849</v>
      </c>
      <c r="W271">
        <v>2802</v>
      </c>
      <c r="X271">
        <v>2710</v>
      </c>
      <c r="Y271">
        <v>1347</v>
      </c>
      <c r="Z271">
        <v>1371</v>
      </c>
      <c r="AA271">
        <v>1298</v>
      </c>
      <c r="AB271">
        <v>1272</v>
      </c>
      <c r="AC271">
        <v>1260</v>
      </c>
      <c r="AD271">
        <v>1205</v>
      </c>
      <c r="AE271">
        <v>1133</v>
      </c>
      <c r="AF271">
        <v>1156</v>
      </c>
      <c r="AG271">
        <v>1198</v>
      </c>
      <c r="AH271">
        <v>1264</v>
      </c>
      <c r="AI271">
        <v>1331</v>
      </c>
      <c r="AJ271">
        <v>1255</v>
      </c>
      <c r="AK271">
        <v>1276</v>
      </c>
      <c r="AL271">
        <v>1338</v>
      </c>
      <c r="AM271">
        <v>1270</v>
      </c>
      <c r="AN271">
        <v>1319</v>
      </c>
      <c r="AO271">
        <v>1327</v>
      </c>
      <c r="AP271">
        <v>1229</v>
      </c>
      <c r="AQ271">
        <v>1175</v>
      </c>
      <c r="AR271">
        <v>1156</v>
      </c>
      <c r="BA271">
        <f t="shared" si="4"/>
        <v>42</v>
      </c>
    </row>
    <row r="272" spans="2:53" ht="14.25" customHeight="1" x14ac:dyDescent="0.25">
      <c r="B272" s="100" t="s">
        <v>416</v>
      </c>
      <c r="C272">
        <v>3205</v>
      </c>
      <c r="D272">
        <v>2981</v>
      </c>
      <c r="E272">
        <v>2877</v>
      </c>
      <c r="F272">
        <v>2932</v>
      </c>
      <c r="G272">
        <v>2988</v>
      </c>
      <c r="H272">
        <v>3154</v>
      </c>
      <c r="I272">
        <v>3311</v>
      </c>
      <c r="J272">
        <v>3258</v>
      </c>
      <c r="K272">
        <v>3196</v>
      </c>
      <c r="L272">
        <v>3223</v>
      </c>
      <c r="M272">
        <v>3330</v>
      </c>
      <c r="N272">
        <v>3301</v>
      </c>
      <c r="O272">
        <v>3364</v>
      </c>
      <c r="P272">
        <v>3729</v>
      </c>
      <c r="Q272">
        <v>3762</v>
      </c>
      <c r="R272">
        <v>3763</v>
      </c>
      <c r="S272">
        <v>3875</v>
      </c>
      <c r="T272">
        <v>3798</v>
      </c>
      <c r="U272">
        <v>3618</v>
      </c>
      <c r="V272">
        <v>3556</v>
      </c>
      <c r="W272">
        <v>3587</v>
      </c>
      <c r="X272">
        <v>3621</v>
      </c>
      <c r="Y272">
        <v>3787</v>
      </c>
      <c r="Z272">
        <v>3804</v>
      </c>
      <c r="AA272">
        <v>3905</v>
      </c>
      <c r="AB272">
        <v>3952</v>
      </c>
      <c r="AC272">
        <v>3896</v>
      </c>
      <c r="AD272">
        <v>4095</v>
      </c>
      <c r="AF272">
        <v>4323</v>
      </c>
      <c r="AG272">
        <v>4424</v>
      </c>
      <c r="AH272">
        <v>4439</v>
      </c>
      <c r="AI272">
        <v>4614</v>
      </c>
      <c r="AJ272">
        <v>4500</v>
      </c>
      <c r="AK272">
        <v>4435</v>
      </c>
      <c r="AL272">
        <v>4574</v>
      </c>
      <c r="AM272">
        <v>4677</v>
      </c>
      <c r="AN272">
        <v>4450</v>
      </c>
      <c r="AO272">
        <v>4585</v>
      </c>
      <c r="AP272">
        <v>4500</v>
      </c>
      <c r="AQ272">
        <v>4377</v>
      </c>
      <c r="AR272">
        <v>4500</v>
      </c>
      <c r="BA272">
        <f t="shared" si="4"/>
        <v>41</v>
      </c>
    </row>
    <row r="273" spans="2:53" ht="14.25" customHeight="1" x14ac:dyDescent="0.25">
      <c r="B273" s="100" t="s">
        <v>52</v>
      </c>
      <c r="C273">
        <v>1654</v>
      </c>
      <c r="D273">
        <v>1640</v>
      </c>
      <c r="E273">
        <v>1647</v>
      </c>
      <c r="F273">
        <v>1614</v>
      </c>
      <c r="G273">
        <v>1730</v>
      </c>
      <c r="H273">
        <v>1888</v>
      </c>
      <c r="I273">
        <v>1950</v>
      </c>
      <c r="J273">
        <v>1897</v>
      </c>
      <c r="K273">
        <v>1842</v>
      </c>
      <c r="L273">
        <v>1842</v>
      </c>
      <c r="M273">
        <v>1847</v>
      </c>
      <c r="N273">
        <v>1945</v>
      </c>
      <c r="O273">
        <v>2000</v>
      </c>
      <c r="P273">
        <v>2059</v>
      </c>
      <c r="Q273">
        <v>2038</v>
      </c>
      <c r="R273">
        <v>1995</v>
      </c>
      <c r="S273">
        <v>1892</v>
      </c>
      <c r="T273">
        <v>1942</v>
      </c>
      <c r="U273">
        <v>1892</v>
      </c>
      <c r="V273">
        <v>1743</v>
      </c>
      <c r="W273">
        <v>1677</v>
      </c>
      <c r="X273">
        <v>1600</v>
      </c>
      <c r="Y273">
        <v>1530</v>
      </c>
      <c r="Z273">
        <v>1457</v>
      </c>
      <c r="AA273">
        <v>1606</v>
      </c>
      <c r="AB273">
        <v>1486</v>
      </c>
      <c r="AC273">
        <v>1435</v>
      </c>
      <c r="AD273">
        <v>1450</v>
      </c>
      <c r="AE273">
        <v>1356</v>
      </c>
      <c r="AF273">
        <v>1458</v>
      </c>
      <c r="AG273">
        <v>1544</v>
      </c>
      <c r="AH273">
        <v>1650</v>
      </c>
      <c r="AI273">
        <v>1627</v>
      </c>
      <c r="AJ273">
        <v>1637</v>
      </c>
      <c r="AK273">
        <v>1656</v>
      </c>
      <c r="AL273">
        <v>1575</v>
      </c>
      <c r="AM273">
        <v>1667</v>
      </c>
      <c r="AN273">
        <v>1571</v>
      </c>
      <c r="AO273">
        <v>1661</v>
      </c>
      <c r="AP273">
        <v>1597</v>
      </c>
      <c r="AQ273">
        <v>1556</v>
      </c>
      <c r="AR273">
        <v>1489</v>
      </c>
      <c r="BA273">
        <f t="shared" si="4"/>
        <v>42</v>
      </c>
    </row>
    <row r="274" spans="2:53" ht="14.25" customHeight="1" x14ac:dyDescent="0.25">
      <c r="B274" s="100" t="s">
        <v>744</v>
      </c>
      <c r="C274">
        <v>951</v>
      </c>
      <c r="D274">
        <v>829</v>
      </c>
      <c r="E274">
        <v>832</v>
      </c>
      <c r="F274">
        <v>758</v>
      </c>
      <c r="G274">
        <v>887</v>
      </c>
      <c r="H274">
        <v>829</v>
      </c>
      <c r="I274">
        <v>898</v>
      </c>
      <c r="J274">
        <v>849</v>
      </c>
      <c r="K274">
        <v>812</v>
      </c>
      <c r="L274">
        <v>786</v>
      </c>
      <c r="M274">
        <v>811</v>
      </c>
      <c r="N274">
        <v>817</v>
      </c>
      <c r="O274">
        <v>782</v>
      </c>
      <c r="P274">
        <v>840</v>
      </c>
      <c r="Q274">
        <v>886</v>
      </c>
      <c r="R274">
        <v>834</v>
      </c>
      <c r="S274">
        <v>1013</v>
      </c>
      <c r="T274">
        <v>905</v>
      </c>
      <c r="U274">
        <v>1006</v>
      </c>
      <c r="V274">
        <v>951</v>
      </c>
      <c r="W274">
        <v>889</v>
      </c>
      <c r="X274">
        <v>992</v>
      </c>
      <c r="Y274">
        <v>917</v>
      </c>
      <c r="Z274">
        <v>967</v>
      </c>
      <c r="AA274">
        <v>876</v>
      </c>
      <c r="AB274">
        <v>907</v>
      </c>
      <c r="AC274">
        <v>843</v>
      </c>
      <c r="AD274">
        <v>799</v>
      </c>
      <c r="AE274">
        <v>762</v>
      </c>
      <c r="AF274">
        <v>874</v>
      </c>
      <c r="AG274">
        <v>818</v>
      </c>
      <c r="AH274">
        <v>803</v>
      </c>
      <c r="AI274">
        <v>808</v>
      </c>
      <c r="AJ274">
        <v>829</v>
      </c>
      <c r="AK274">
        <v>871</v>
      </c>
      <c r="AL274">
        <v>873</v>
      </c>
      <c r="AM274">
        <v>799</v>
      </c>
      <c r="AN274">
        <v>808</v>
      </c>
      <c r="AO274">
        <v>890</v>
      </c>
      <c r="AP274">
        <v>802</v>
      </c>
      <c r="AQ274">
        <v>820</v>
      </c>
      <c r="AR274">
        <v>764</v>
      </c>
      <c r="BA274">
        <f t="shared" si="4"/>
        <v>42</v>
      </c>
    </row>
    <row r="275" spans="2:53" ht="14.25" customHeight="1" x14ac:dyDescent="0.25">
      <c r="B275" s="100" t="s">
        <v>418</v>
      </c>
      <c r="C275">
        <v>2279</v>
      </c>
      <c r="D275">
        <v>2045</v>
      </c>
      <c r="E275">
        <v>1998</v>
      </c>
      <c r="F275">
        <v>1877</v>
      </c>
      <c r="G275">
        <v>1917</v>
      </c>
      <c r="H275">
        <v>2070</v>
      </c>
      <c r="I275">
        <v>2086</v>
      </c>
      <c r="J275">
        <v>2023</v>
      </c>
      <c r="K275">
        <v>2000</v>
      </c>
      <c r="L275">
        <v>1900</v>
      </c>
      <c r="M275">
        <v>1985</v>
      </c>
      <c r="N275">
        <v>2064</v>
      </c>
      <c r="O275">
        <v>2036</v>
      </c>
      <c r="P275">
        <v>2115</v>
      </c>
      <c r="Q275">
        <v>2222</v>
      </c>
      <c r="R275">
        <v>2189</v>
      </c>
      <c r="S275">
        <v>2197</v>
      </c>
      <c r="T275">
        <v>2243</v>
      </c>
      <c r="U275">
        <v>2293</v>
      </c>
      <c r="V275">
        <v>2200</v>
      </c>
      <c r="W275">
        <v>2323</v>
      </c>
      <c r="X275">
        <v>2227</v>
      </c>
      <c r="Y275">
        <v>2333</v>
      </c>
      <c r="Z275">
        <v>2292</v>
      </c>
      <c r="AA275">
        <v>2347</v>
      </c>
      <c r="AB275">
        <v>2531</v>
      </c>
      <c r="AC275">
        <v>2479</v>
      </c>
      <c r="AD275">
        <v>2365</v>
      </c>
      <c r="AE275">
        <v>2585</v>
      </c>
      <c r="AF275">
        <v>2559</v>
      </c>
      <c r="AG275">
        <v>2623</v>
      </c>
      <c r="AH275">
        <v>2686</v>
      </c>
      <c r="AI275">
        <v>2775</v>
      </c>
      <c r="AJ275">
        <v>2695</v>
      </c>
      <c r="AK275">
        <v>2733</v>
      </c>
      <c r="AL275">
        <v>2841</v>
      </c>
      <c r="AM275">
        <v>2773</v>
      </c>
      <c r="AN275">
        <v>2754</v>
      </c>
      <c r="AO275">
        <v>2646</v>
      </c>
      <c r="AP275">
        <v>2552</v>
      </c>
      <c r="AQ275">
        <v>2440</v>
      </c>
      <c r="AR275">
        <v>2345</v>
      </c>
      <c r="BA275">
        <f t="shared" si="4"/>
        <v>42</v>
      </c>
    </row>
    <row r="276" spans="2:53" ht="14.25" customHeight="1" x14ac:dyDescent="0.25">
      <c r="B276" s="100" t="s">
        <v>1363</v>
      </c>
      <c r="C276">
        <v>38984</v>
      </c>
      <c r="D276">
        <v>37144</v>
      </c>
      <c r="E276">
        <v>35756</v>
      </c>
      <c r="F276">
        <v>34442</v>
      </c>
      <c r="G276">
        <v>35560</v>
      </c>
      <c r="H276">
        <v>38038</v>
      </c>
      <c r="I276">
        <v>39710</v>
      </c>
      <c r="J276">
        <v>38614</v>
      </c>
      <c r="K276">
        <v>37372</v>
      </c>
      <c r="L276">
        <v>38268</v>
      </c>
      <c r="M276">
        <v>38184</v>
      </c>
      <c r="N276">
        <v>39532</v>
      </c>
      <c r="O276">
        <v>40222</v>
      </c>
      <c r="P276">
        <v>41918</v>
      </c>
      <c r="Q276">
        <v>21324</v>
      </c>
      <c r="R276">
        <v>21058</v>
      </c>
      <c r="S276">
        <v>21590</v>
      </c>
      <c r="T276">
        <v>20657</v>
      </c>
      <c r="U276">
        <v>20838</v>
      </c>
      <c r="V276">
        <v>20650</v>
      </c>
      <c r="W276">
        <v>20069</v>
      </c>
      <c r="X276">
        <v>19849</v>
      </c>
      <c r="Y276">
        <v>19544</v>
      </c>
      <c r="Z276">
        <v>19149</v>
      </c>
      <c r="AA276">
        <v>19284</v>
      </c>
      <c r="AB276">
        <v>18793</v>
      </c>
      <c r="AC276">
        <v>18004</v>
      </c>
      <c r="BA276">
        <f t="shared" si="4"/>
        <v>27</v>
      </c>
    </row>
    <row r="277" spans="2:53" ht="14.25" customHeight="1" x14ac:dyDescent="0.25">
      <c r="B277" s="100" t="s">
        <v>1364</v>
      </c>
      <c r="Z277">
        <v>14202</v>
      </c>
      <c r="AA277">
        <v>14466</v>
      </c>
      <c r="AB277">
        <v>14068</v>
      </c>
      <c r="AC277">
        <v>13320</v>
      </c>
      <c r="AD277">
        <v>12900</v>
      </c>
      <c r="AE277">
        <v>12780</v>
      </c>
      <c r="AF277">
        <v>13258</v>
      </c>
      <c r="AG277">
        <v>13692</v>
      </c>
      <c r="AH277">
        <v>13537</v>
      </c>
      <c r="AI277">
        <v>14195</v>
      </c>
      <c r="AJ277">
        <v>14468</v>
      </c>
      <c r="AK277">
        <v>14677</v>
      </c>
      <c r="AL277">
        <v>14641</v>
      </c>
      <c r="AM277">
        <v>14972</v>
      </c>
      <c r="AN277">
        <v>15238</v>
      </c>
      <c r="AO277">
        <v>15400</v>
      </c>
      <c r="AP277">
        <v>14275</v>
      </c>
      <c r="AQ277">
        <v>14453</v>
      </c>
      <c r="AR277">
        <v>14357</v>
      </c>
      <c r="BA277">
        <f t="shared" si="4"/>
        <v>19</v>
      </c>
    </row>
    <row r="278" spans="2:53" ht="14.25" customHeight="1" x14ac:dyDescent="0.25">
      <c r="B278" s="100" t="s">
        <v>194</v>
      </c>
      <c r="C278">
        <v>801</v>
      </c>
      <c r="D278">
        <v>771</v>
      </c>
      <c r="E278">
        <v>789</v>
      </c>
      <c r="F278">
        <v>746</v>
      </c>
      <c r="G278">
        <v>785</v>
      </c>
      <c r="H278">
        <v>822</v>
      </c>
      <c r="I278">
        <v>789</v>
      </c>
      <c r="J278">
        <v>694</v>
      </c>
      <c r="K278">
        <v>697</v>
      </c>
      <c r="L278">
        <v>697</v>
      </c>
      <c r="M278">
        <v>701</v>
      </c>
      <c r="N278">
        <v>693</v>
      </c>
      <c r="O278">
        <v>755</v>
      </c>
      <c r="P278">
        <v>798</v>
      </c>
      <c r="Q278">
        <v>820</v>
      </c>
      <c r="R278">
        <v>821</v>
      </c>
      <c r="S278">
        <v>867</v>
      </c>
      <c r="T278">
        <v>831</v>
      </c>
      <c r="U278">
        <v>782</v>
      </c>
      <c r="V278">
        <v>789</v>
      </c>
      <c r="W278">
        <v>834</v>
      </c>
      <c r="X278">
        <v>792</v>
      </c>
      <c r="Y278">
        <v>870</v>
      </c>
      <c r="Z278">
        <v>791</v>
      </c>
      <c r="AA278">
        <v>790</v>
      </c>
      <c r="AB278">
        <v>805</v>
      </c>
      <c r="AC278">
        <v>829</v>
      </c>
      <c r="AD278">
        <v>817</v>
      </c>
      <c r="AE278">
        <v>812</v>
      </c>
      <c r="AF278">
        <v>886</v>
      </c>
      <c r="AG278">
        <v>828</v>
      </c>
      <c r="AH278">
        <v>858</v>
      </c>
      <c r="AI278">
        <v>859</v>
      </c>
      <c r="AJ278">
        <v>895</v>
      </c>
      <c r="AK278">
        <v>818</v>
      </c>
      <c r="AL278">
        <v>837</v>
      </c>
      <c r="AM278">
        <v>845</v>
      </c>
      <c r="AN278">
        <v>758</v>
      </c>
      <c r="AO278">
        <v>826</v>
      </c>
      <c r="AP278">
        <v>775</v>
      </c>
      <c r="AQ278">
        <v>817</v>
      </c>
      <c r="AR278">
        <v>875</v>
      </c>
      <c r="BA278">
        <f t="shared" si="4"/>
        <v>42</v>
      </c>
    </row>
    <row r="279" spans="2:53" ht="14.25" customHeight="1" x14ac:dyDescent="0.25">
      <c r="B279" s="100" t="s">
        <v>420</v>
      </c>
      <c r="C279">
        <v>3241</v>
      </c>
      <c r="D279">
        <v>3046</v>
      </c>
      <c r="E279">
        <v>2813</v>
      </c>
      <c r="F279">
        <v>2856</v>
      </c>
      <c r="G279">
        <v>3050</v>
      </c>
      <c r="H279">
        <v>3120</v>
      </c>
      <c r="I279">
        <v>3158</v>
      </c>
      <c r="J279">
        <v>3045</v>
      </c>
      <c r="K279">
        <v>2988</v>
      </c>
      <c r="L279">
        <v>3005</v>
      </c>
      <c r="M279">
        <v>2999</v>
      </c>
      <c r="N279">
        <v>3169</v>
      </c>
      <c r="O279">
        <v>3170</v>
      </c>
      <c r="P279">
        <v>3364</v>
      </c>
      <c r="Q279">
        <v>3396</v>
      </c>
      <c r="R279">
        <v>3306</v>
      </c>
      <c r="S279">
        <v>3535</v>
      </c>
      <c r="T279">
        <v>3489</v>
      </c>
      <c r="U279">
        <v>3510</v>
      </c>
      <c r="V279">
        <v>3462</v>
      </c>
      <c r="W279">
        <v>3490</v>
      </c>
      <c r="X279">
        <v>3546</v>
      </c>
      <c r="Y279">
        <v>3598</v>
      </c>
      <c r="Z279">
        <v>3613</v>
      </c>
      <c r="AA279">
        <v>3599</v>
      </c>
      <c r="AB279">
        <v>3627</v>
      </c>
      <c r="AC279">
        <v>3734</v>
      </c>
      <c r="AD279">
        <v>3830</v>
      </c>
      <c r="AE279">
        <v>3731</v>
      </c>
      <c r="AF279">
        <v>3890</v>
      </c>
      <c r="AG279">
        <v>4017</v>
      </c>
      <c r="AH279">
        <v>4026</v>
      </c>
      <c r="AI279">
        <v>4076</v>
      </c>
      <c r="AJ279">
        <v>4325</v>
      </c>
      <c r="AK279">
        <v>4289</v>
      </c>
      <c r="AL279">
        <v>4193</v>
      </c>
      <c r="AM279">
        <v>4456</v>
      </c>
      <c r="AN279">
        <v>4227</v>
      </c>
      <c r="AO279">
        <v>4209</v>
      </c>
      <c r="AP279">
        <v>4141</v>
      </c>
      <c r="AQ279">
        <v>4006</v>
      </c>
      <c r="AR279">
        <v>4108</v>
      </c>
      <c r="BA279">
        <f t="shared" si="4"/>
        <v>42</v>
      </c>
    </row>
    <row r="280" spans="2:53" ht="14.25" customHeight="1" x14ac:dyDescent="0.25">
      <c r="B280" s="100" t="s">
        <v>348</v>
      </c>
      <c r="C280">
        <v>1099</v>
      </c>
      <c r="D280">
        <v>997</v>
      </c>
      <c r="E280">
        <v>1049</v>
      </c>
      <c r="F280">
        <v>998</v>
      </c>
      <c r="G280">
        <v>1079</v>
      </c>
      <c r="H280">
        <v>1143</v>
      </c>
      <c r="I280">
        <v>1306</v>
      </c>
      <c r="J280">
        <v>1195</v>
      </c>
      <c r="K280">
        <v>1145</v>
      </c>
      <c r="L280">
        <v>1166</v>
      </c>
      <c r="M280">
        <v>1133</v>
      </c>
      <c r="N280">
        <v>1042</v>
      </c>
      <c r="O280">
        <v>1114</v>
      </c>
      <c r="P280">
        <v>1151</v>
      </c>
      <c r="Q280">
        <v>1162</v>
      </c>
      <c r="R280">
        <v>1144</v>
      </c>
      <c r="S280">
        <v>1152</v>
      </c>
      <c r="T280">
        <v>1121</v>
      </c>
      <c r="U280">
        <v>1096</v>
      </c>
      <c r="V280">
        <v>1064</v>
      </c>
      <c r="W280">
        <v>1042</v>
      </c>
      <c r="X280">
        <v>985</v>
      </c>
      <c r="Y280">
        <v>1015</v>
      </c>
      <c r="Z280">
        <v>1087</v>
      </c>
      <c r="AA280">
        <v>1034</v>
      </c>
      <c r="AB280">
        <v>1028</v>
      </c>
      <c r="AC280">
        <v>982</v>
      </c>
      <c r="AD280">
        <v>1091</v>
      </c>
      <c r="AE280">
        <v>1028</v>
      </c>
      <c r="AF280">
        <v>1094</v>
      </c>
      <c r="AG280">
        <v>1119</v>
      </c>
      <c r="AH280">
        <v>1109</v>
      </c>
      <c r="AI280">
        <v>1151</v>
      </c>
      <c r="AJ280">
        <v>1268</v>
      </c>
      <c r="AK280">
        <v>1270</v>
      </c>
      <c r="AL280">
        <v>1302</v>
      </c>
      <c r="AM280">
        <v>1262</v>
      </c>
      <c r="AN280">
        <v>1281</v>
      </c>
      <c r="AO280">
        <v>1363</v>
      </c>
      <c r="AP280">
        <v>1219</v>
      </c>
      <c r="AQ280">
        <v>1364</v>
      </c>
      <c r="AR280">
        <v>1222</v>
      </c>
      <c r="BA280">
        <f t="shared" si="4"/>
        <v>42</v>
      </c>
    </row>
    <row r="281" spans="2:53" ht="14.25" customHeight="1" x14ac:dyDescent="0.25">
      <c r="B281" s="100" t="s">
        <v>746</v>
      </c>
      <c r="C281">
        <v>1450</v>
      </c>
      <c r="D281">
        <v>1398</v>
      </c>
      <c r="E281">
        <v>1331</v>
      </c>
      <c r="F281">
        <v>1354</v>
      </c>
      <c r="G281">
        <v>1379</v>
      </c>
      <c r="H281">
        <v>1532</v>
      </c>
      <c r="I281">
        <v>1538</v>
      </c>
      <c r="J281">
        <v>1483</v>
      </c>
      <c r="K281">
        <v>1498</v>
      </c>
      <c r="L281">
        <v>1462</v>
      </c>
      <c r="M281">
        <v>1497</v>
      </c>
      <c r="N281">
        <v>1524</v>
      </c>
      <c r="O281">
        <v>1600</v>
      </c>
      <c r="P281">
        <v>1637</v>
      </c>
      <c r="Q281">
        <v>1620</v>
      </c>
      <c r="R281">
        <v>1677</v>
      </c>
      <c r="S281">
        <v>1628</v>
      </c>
      <c r="T281">
        <v>1675</v>
      </c>
      <c r="U281">
        <v>1658</v>
      </c>
      <c r="V281">
        <v>1746</v>
      </c>
      <c r="W281">
        <v>1685</v>
      </c>
      <c r="X281">
        <v>1662</v>
      </c>
      <c r="Y281">
        <v>1705</v>
      </c>
      <c r="Z281">
        <v>1678</v>
      </c>
      <c r="AA281">
        <v>1610</v>
      </c>
      <c r="AB281">
        <v>1588</v>
      </c>
      <c r="AC281">
        <v>1540</v>
      </c>
      <c r="AD281">
        <v>1533</v>
      </c>
      <c r="AE281">
        <v>1527</v>
      </c>
      <c r="AF281">
        <v>1532</v>
      </c>
      <c r="AG281">
        <v>1581</v>
      </c>
      <c r="AH281">
        <v>1626</v>
      </c>
      <c r="AI281">
        <v>1557</v>
      </c>
      <c r="AJ281">
        <v>1562</v>
      </c>
      <c r="AK281">
        <v>1706</v>
      </c>
      <c r="AL281">
        <v>1634</v>
      </c>
      <c r="AM281">
        <v>1614</v>
      </c>
      <c r="AN281">
        <v>1664</v>
      </c>
      <c r="AO281">
        <v>1606</v>
      </c>
      <c r="AP281">
        <v>1453</v>
      </c>
      <c r="AQ281">
        <v>1426</v>
      </c>
      <c r="AR281">
        <v>1494</v>
      </c>
      <c r="BA281">
        <f t="shared" si="4"/>
        <v>42</v>
      </c>
    </row>
    <row r="282" spans="2:53" ht="14.25" customHeight="1" x14ac:dyDescent="0.25">
      <c r="B282" s="100" t="s">
        <v>460</v>
      </c>
      <c r="C282">
        <v>2596</v>
      </c>
      <c r="D282">
        <v>2438</v>
      </c>
      <c r="E282">
        <v>2368</v>
      </c>
      <c r="F282">
        <v>2321</v>
      </c>
      <c r="G282">
        <v>2330</v>
      </c>
      <c r="H282">
        <v>2594</v>
      </c>
      <c r="I282">
        <v>2584</v>
      </c>
      <c r="J282">
        <v>2569</v>
      </c>
      <c r="K282">
        <v>2470</v>
      </c>
      <c r="L282">
        <v>2490</v>
      </c>
      <c r="M282">
        <v>2570</v>
      </c>
      <c r="N282">
        <v>2615</v>
      </c>
      <c r="O282">
        <v>2756</v>
      </c>
      <c r="P282">
        <v>2838</v>
      </c>
      <c r="Q282">
        <v>2876</v>
      </c>
      <c r="R282">
        <v>2786</v>
      </c>
      <c r="S282">
        <v>2792</v>
      </c>
      <c r="T282">
        <v>2779</v>
      </c>
      <c r="U282">
        <v>2792</v>
      </c>
      <c r="V282">
        <v>2721</v>
      </c>
      <c r="W282">
        <v>2748</v>
      </c>
      <c r="X282">
        <v>2726</v>
      </c>
      <c r="Y282">
        <v>2769</v>
      </c>
      <c r="Z282">
        <v>2741</v>
      </c>
      <c r="AA282">
        <v>2749</v>
      </c>
      <c r="AB282">
        <v>2609</v>
      </c>
      <c r="AC282">
        <v>2560</v>
      </c>
      <c r="AD282">
        <v>2581</v>
      </c>
      <c r="AE282">
        <v>2564</v>
      </c>
      <c r="AF282">
        <v>2848</v>
      </c>
      <c r="AG282">
        <v>2870</v>
      </c>
      <c r="AH282">
        <v>2872</v>
      </c>
      <c r="AI282">
        <v>2924</v>
      </c>
      <c r="AJ282">
        <v>3088</v>
      </c>
      <c r="AK282">
        <v>3230</v>
      </c>
      <c r="AL282">
        <v>3265</v>
      </c>
      <c r="AM282">
        <v>3503</v>
      </c>
      <c r="AN282">
        <v>3466</v>
      </c>
      <c r="AO282">
        <v>3585</v>
      </c>
      <c r="AP282">
        <v>3559</v>
      </c>
      <c r="AQ282">
        <v>3525</v>
      </c>
      <c r="AR282">
        <v>3601</v>
      </c>
      <c r="BA282">
        <f t="shared" si="4"/>
        <v>42</v>
      </c>
    </row>
    <row r="283" spans="2:53" ht="14.25" customHeight="1" x14ac:dyDescent="0.25">
      <c r="B283" s="100" t="s">
        <v>532</v>
      </c>
      <c r="C283">
        <v>1024</v>
      </c>
      <c r="D283">
        <v>1030</v>
      </c>
      <c r="E283">
        <v>945</v>
      </c>
      <c r="F283">
        <v>886</v>
      </c>
      <c r="G283">
        <v>923</v>
      </c>
      <c r="H283">
        <v>969</v>
      </c>
      <c r="I283">
        <v>983</v>
      </c>
      <c r="J283">
        <v>1032</v>
      </c>
      <c r="K283">
        <v>967</v>
      </c>
      <c r="L283">
        <v>1001</v>
      </c>
      <c r="M283">
        <v>924</v>
      </c>
      <c r="N283">
        <v>1005</v>
      </c>
      <c r="O283">
        <v>1029</v>
      </c>
      <c r="P283">
        <v>1089</v>
      </c>
      <c r="Q283">
        <v>998</v>
      </c>
      <c r="R283">
        <v>1142</v>
      </c>
      <c r="S283">
        <v>1067</v>
      </c>
      <c r="T283">
        <v>954</v>
      </c>
      <c r="U283">
        <v>1021</v>
      </c>
      <c r="V283">
        <v>1013</v>
      </c>
      <c r="W283">
        <v>982</v>
      </c>
      <c r="X283">
        <v>1033</v>
      </c>
      <c r="Y283">
        <v>966</v>
      </c>
      <c r="Z283">
        <v>1041</v>
      </c>
      <c r="AA283">
        <v>1019</v>
      </c>
      <c r="AB283">
        <v>975</v>
      </c>
      <c r="AC283">
        <v>913</v>
      </c>
      <c r="AD283">
        <v>897</v>
      </c>
      <c r="AE283">
        <v>950</v>
      </c>
      <c r="AF283">
        <v>951</v>
      </c>
      <c r="AG283">
        <v>1036</v>
      </c>
      <c r="AH283">
        <v>1028</v>
      </c>
      <c r="AI283">
        <v>1030</v>
      </c>
      <c r="AJ283">
        <v>1083</v>
      </c>
      <c r="AK283">
        <v>1097</v>
      </c>
      <c r="AL283">
        <v>1040</v>
      </c>
      <c r="AM283">
        <v>1090</v>
      </c>
      <c r="AN283">
        <v>1023</v>
      </c>
      <c r="AO283">
        <v>1051</v>
      </c>
      <c r="AP283">
        <v>943</v>
      </c>
      <c r="AQ283">
        <v>1036</v>
      </c>
      <c r="AR283">
        <v>1000</v>
      </c>
      <c r="BA283">
        <f t="shared" si="4"/>
        <v>42</v>
      </c>
    </row>
    <row r="284" spans="2:53" ht="14.25" customHeight="1" x14ac:dyDescent="0.25">
      <c r="B284" s="100" t="s">
        <v>1246</v>
      </c>
      <c r="C284">
        <v>1232</v>
      </c>
      <c r="D284">
        <v>1254</v>
      </c>
      <c r="E284">
        <v>1216</v>
      </c>
      <c r="F284">
        <v>1154</v>
      </c>
      <c r="G284">
        <v>1224</v>
      </c>
      <c r="H284">
        <v>1345</v>
      </c>
      <c r="I284">
        <v>1301</v>
      </c>
      <c r="J284">
        <v>1253</v>
      </c>
      <c r="K284">
        <v>1273</v>
      </c>
      <c r="L284">
        <v>1266</v>
      </c>
      <c r="M284">
        <v>1340</v>
      </c>
      <c r="N284">
        <v>1300</v>
      </c>
      <c r="O284">
        <v>1357</v>
      </c>
      <c r="P284">
        <v>1347</v>
      </c>
      <c r="Q284">
        <v>1355</v>
      </c>
      <c r="R284">
        <v>1291</v>
      </c>
      <c r="S284">
        <v>1294</v>
      </c>
      <c r="T284">
        <v>1360</v>
      </c>
      <c r="U284">
        <v>1268</v>
      </c>
      <c r="V284">
        <v>1271</v>
      </c>
      <c r="W284">
        <v>1248</v>
      </c>
      <c r="X284">
        <v>1258</v>
      </c>
      <c r="Y284">
        <v>1130</v>
      </c>
      <c r="Z284">
        <v>1107</v>
      </c>
      <c r="AA284">
        <v>1096</v>
      </c>
      <c r="AB284">
        <v>1081</v>
      </c>
      <c r="AC284">
        <v>1063</v>
      </c>
      <c r="AD284">
        <v>1031</v>
      </c>
      <c r="AE284">
        <v>1010</v>
      </c>
      <c r="AF284">
        <v>1065</v>
      </c>
      <c r="AG284">
        <v>1073</v>
      </c>
      <c r="AH284">
        <v>1116</v>
      </c>
      <c r="AI284">
        <v>1188</v>
      </c>
      <c r="AJ284">
        <v>1173</v>
      </c>
      <c r="AK284">
        <v>1164</v>
      </c>
      <c r="AL284">
        <v>1177</v>
      </c>
      <c r="AM284">
        <v>1134</v>
      </c>
      <c r="AN284">
        <v>1193</v>
      </c>
      <c r="AO284">
        <v>1137</v>
      </c>
      <c r="AP284">
        <v>1021</v>
      </c>
      <c r="AQ284">
        <v>1043</v>
      </c>
      <c r="AR284">
        <v>1080</v>
      </c>
      <c r="BA284">
        <f t="shared" si="4"/>
        <v>42</v>
      </c>
    </row>
    <row r="285" spans="2:53" ht="14.25" customHeight="1" x14ac:dyDescent="0.25">
      <c r="B285" s="100" t="s">
        <v>512</v>
      </c>
      <c r="C285">
        <v>815</v>
      </c>
      <c r="D285">
        <v>796</v>
      </c>
      <c r="E285">
        <v>744</v>
      </c>
      <c r="F285">
        <v>735</v>
      </c>
      <c r="G285">
        <v>828</v>
      </c>
      <c r="H285">
        <v>939</v>
      </c>
      <c r="I285">
        <v>949</v>
      </c>
      <c r="J285">
        <v>920</v>
      </c>
      <c r="K285">
        <v>921</v>
      </c>
      <c r="L285">
        <v>974</v>
      </c>
      <c r="M285">
        <v>971</v>
      </c>
      <c r="N285">
        <v>1090</v>
      </c>
      <c r="O285">
        <v>1057</v>
      </c>
      <c r="P285">
        <v>1156</v>
      </c>
      <c r="Q285">
        <v>1149</v>
      </c>
      <c r="R285">
        <v>1167</v>
      </c>
      <c r="S285">
        <v>1149</v>
      </c>
      <c r="T285">
        <v>1258</v>
      </c>
      <c r="U285">
        <v>1131</v>
      </c>
      <c r="V285">
        <v>1138</v>
      </c>
      <c r="W285">
        <v>1130</v>
      </c>
      <c r="X285">
        <v>1080</v>
      </c>
      <c r="Y285">
        <v>1108</v>
      </c>
      <c r="Z285">
        <v>1024</v>
      </c>
      <c r="AA285">
        <v>1024</v>
      </c>
      <c r="AB285">
        <v>1081</v>
      </c>
      <c r="AC285">
        <v>971</v>
      </c>
      <c r="AD285">
        <v>938</v>
      </c>
      <c r="AE285">
        <v>960</v>
      </c>
      <c r="AF285">
        <v>952</v>
      </c>
      <c r="AG285">
        <v>993</v>
      </c>
      <c r="AH285">
        <v>1014</v>
      </c>
      <c r="AI285">
        <v>1129</v>
      </c>
      <c r="AJ285">
        <v>1151</v>
      </c>
      <c r="AK285">
        <v>1153</v>
      </c>
      <c r="AL285">
        <v>1146</v>
      </c>
      <c r="AM285">
        <v>1147</v>
      </c>
      <c r="AN285">
        <v>1202</v>
      </c>
      <c r="AO285">
        <v>1208</v>
      </c>
      <c r="AP285">
        <v>1208</v>
      </c>
      <c r="AQ285">
        <v>1084</v>
      </c>
      <c r="AR285">
        <v>1099</v>
      </c>
      <c r="BA285">
        <f t="shared" si="4"/>
        <v>42</v>
      </c>
    </row>
    <row r="286" spans="2:53" ht="14.25" customHeight="1" x14ac:dyDescent="0.25">
      <c r="B286" s="100" t="s">
        <v>534</v>
      </c>
      <c r="C286">
        <v>1533</v>
      </c>
      <c r="D286">
        <v>1409</v>
      </c>
      <c r="E286">
        <v>1414</v>
      </c>
      <c r="F286">
        <v>1352</v>
      </c>
      <c r="G286">
        <v>1323</v>
      </c>
      <c r="H286">
        <v>1400</v>
      </c>
      <c r="I286">
        <v>1557</v>
      </c>
      <c r="J286">
        <v>1501</v>
      </c>
      <c r="K286">
        <v>1473</v>
      </c>
      <c r="L286">
        <v>1540</v>
      </c>
      <c r="M286">
        <v>1497</v>
      </c>
      <c r="N286">
        <v>1628</v>
      </c>
      <c r="O286">
        <v>1600</v>
      </c>
      <c r="P286">
        <v>1674</v>
      </c>
      <c r="Q286">
        <v>1629</v>
      </c>
      <c r="R286">
        <v>1614</v>
      </c>
      <c r="S286">
        <v>1648</v>
      </c>
      <c r="T286">
        <v>1566</v>
      </c>
      <c r="U286">
        <v>1501</v>
      </c>
      <c r="V286">
        <v>1427</v>
      </c>
      <c r="W286">
        <v>1358</v>
      </c>
      <c r="X286">
        <v>1288</v>
      </c>
      <c r="Y286">
        <v>1357</v>
      </c>
      <c r="Z286">
        <v>1291</v>
      </c>
      <c r="AA286">
        <v>1372</v>
      </c>
      <c r="AB286">
        <v>1268</v>
      </c>
      <c r="AC286">
        <v>1225</v>
      </c>
      <c r="AD286">
        <v>1190</v>
      </c>
      <c r="AE286">
        <v>1150</v>
      </c>
      <c r="AF286">
        <v>1238</v>
      </c>
      <c r="AG286">
        <v>1255</v>
      </c>
      <c r="AH286">
        <v>1157</v>
      </c>
      <c r="AI286">
        <v>1297</v>
      </c>
      <c r="AJ286">
        <v>1286</v>
      </c>
      <c r="AK286">
        <v>1265</v>
      </c>
      <c r="AL286">
        <v>1310</v>
      </c>
      <c r="AM286">
        <v>1322</v>
      </c>
      <c r="AN286">
        <v>1344</v>
      </c>
      <c r="AO286">
        <v>1374</v>
      </c>
      <c r="AP286">
        <v>1256</v>
      </c>
      <c r="AQ286">
        <v>1237</v>
      </c>
      <c r="AR286">
        <v>1309</v>
      </c>
      <c r="BA286">
        <f t="shared" si="4"/>
        <v>42</v>
      </c>
    </row>
    <row r="287" spans="2:53" ht="14.25" customHeight="1" x14ac:dyDescent="0.25">
      <c r="B287" s="100" t="s">
        <v>462</v>
      </c>
      <c r="C287">
        <v>2962</v>
      </c>
      <c r="D287">
        <v>2896</v>
      </c>
      <c r="E287">
        <v>2727</v>
      </c>
      <c r="F287">
        <v>2562</v>
      </c>
      <c r="G287">
        <v>2677</v>
      </c>
      <c r="H287">
        <v>2872</v>
      </c>
      <c r="I287">
        <v>2936</v>
      </c>
      <c r="J287">
        <v>2844</v>
      </c>
      <c r="K287">
        <v>2648</v>
      </c>
      <c r="L287">
        <v>2614</v>
      </c>
      <c r="M287">
        <v>2678</v>
      </c>
      <c r="N287">
        <v>2722</v>
      </c>
      <c r="O287">
        <v>2718</v>
      </c>
      <c r="P287">
        <v>2930</v>
      </c>
      <c r="Q287">
        <v>3023</v>
      </c>
      <c r="R287">
        <v>2932</v>
      </c>
      <c r="S287">
        <v>2919</v>
      </c>
      <c r="T287">
        <v>2833</v>
      </c>
      <c r="U287">
        <v>2745</v>
      </c>
      <c r="V287">
        <v>2647</v>
      </c>
      <c r="W287">
        <v>2758</v>
      </c>
      <c r="X287">
        <v>2579</v>
      </c>
      <c r="Y287">
        <v>2592</v>
      </c>
      <c r="Z287">
        <v>2483</v>
      </c>
      <c r="AA287">
        <v>2583</v>
      </c>
      <c r="AB287">
        <v>2539</v>
      </c>
      <c r="AC287">
        <v>2305</v>
      </c>
      <c r="AD287">
        <v>2382</v>
      </c>
      <c r="AE287">
        <v>2257</v>
      </c>
      <c r="AF287">
        <v>2366</v>
      </c>
      <c r="AG287">
        <v>2559</v>
      </c>
      <c r="AH287">
        <v>2474</v>
      </c>
      <c r="AI287">
        <v>2426</v>
      </c>
      <c r="AJ287">
        <v>2575</v>
      </c>
      <c r="AK287">
        <v>2787</v>
      </c>
      <c r="AL287">
        <v>2697</v>
      </c>
      <c r="AM287">
        <v>2817</v>
      </c>
      <c r="AN287">
        <v>2895</v>
      </c>
      <c r="AO287">
        <v>2888</v>
      </c>
      <c r="AP287">
        <v>3004</v>
      </c>
      <c r="AQ287">
        <v>3150</v>
      </c>
      <c r="AR287">
        <v>3275</v>
      </c>
      <c r="BA287">
        <f t="shared" si="4"/>
        <v>42</v>
      </c>
    </row>
    <row r="288" spans="2:53" ht="14.25" customHeight="1" x14ac:dyDescent="0.25">
      <c r="B288" s="100" t="s">
        <v>1247</v>
      </c>
      <c r="C288">
        <v>544</v>
      </c>
      <c r="D288">
        <v>582</v>
      </c>
      <c r="E288">
        <v>516</v>
      </c>
      <c r="F288">
        <v>513</v>
      </c>
      <c r="G288">
        <v>576</v>
      </c>
      <c r="H288">
        <v>604</v>
      </c>
      <c r="I288">
        <v>667</v>
      </c>
      <c r="J288">
        <v>583</v>
      </c>
      <c r="K288">
        <v>602</v>
      </c>
      <c r="L288">
        <v>618</v>
      </c>
      <c r="M288">
        <v>588</v>
      </c>
      <c r="N288">
        <v>678</v>
      </c>
      <c r="O288">
        <v>643</v>
      </c>
      <c r="P288">
        <v>673</v>
      </c>
      <c r="Q288">
        <v>775</v>
      </c>
      <c r="R288">
        <v>728</v>
      </c>
      <c r="S288">
        <v>778</v>
      </c>
      <c r="T288">
        <v>809</v>
      </c>
      <c r="U288">
        <v>690</v>
      </c>
      <c r="V288">
        <v>703</v>
      </c>
      <c r="W288">
        <v>643</v>
      </c>
      <c r="X288">
        <v>635</v>
      </c>
      <c r="Y288">
        <v>642</v>
      </c>
      <c r="Z288">
        <v>576</v>
      </c>
      <c r="AA288">
        <v>1811</v>
      </c>
      <c r="AB288">
        <v>1729</v>
      </c>
      <c r="AC288">
        <v>1613</v>
      </c>
      <c r="AD288">
        <v>1591</v>
      </c>
      <c r="AE288">
        <v>1567</v>
      </c>
      <c r="AF288">
        <v>1668</v>
      </c>
      <c r="AG288">
        <v>1693</v>
      </c>
      <c r="AH288">
        <v>1654</v>
      </c>
      <c r="AI288">
        <v>1710</v>
      </c>
      <c r="AJ288">
        <v>1816</v>
      </c>
      <c r="AK288">
        <v>1753</v>
      </c>
      <c r="AL288">
        <v>1824</v>
      </c>
      <c r="AM288">
        <v>1911</v>
      </c>
      <c r="BA288">
        <f t="shared" si="4"/>
        <v>37</v>
      </c>
    </row>
    <row r="289" spans="2:53" ht="14.25" customHeight="1" x14ac:dyDescent="0.25">
      <c r="B289" s="100" t="s">
        <v>1248</v>
      </c>
      <c r="C289">
        <v>7764</v>
      </c>
      <c r="D289">
        <v>7229</v>
      </c>
      <c r="E289">
        <v>6951</v>
      </c>
      <c r="F289">
        <v>7002</v>
      </c>
      <c r="G289">
        <v>7476</v>
      </c>
      <c r="H289">
        <v>8142</v>
      </c>
      <c r="I289">
        <v>8403</v>
      </c>
      <c r="J289">
        <v>7840</v>
      </c>
      <c r="K289">
        <v>7782</v>
      </c>
      <c r="L289">
        <v>7881</v>
      </c>
      <c r="M289">
        <v>7762</v>
      </c>
      <c r="N289">
        <v>8000</v>
      </c>
      <c r="O289">
        <v>7996</v>
      </c>
      <c r="P289">
        <v>8315</v>
      </c>
      <c r="Q289">
        <v>8596</v>
      </c>
      <c r="R289">
        <v>8502</v>
      </c>
      <c r="S289">
        <v>8873</v>
      </c>
      <c r="T289">
        <v>8644</v>
      </c>
      <c r="U289">
        <v>8522</v>
      </c>
      <c r="V289">
        <v>8287</v>
      </c>
      <c r="W289">
        <v>8236</v>
      </c>
      <c r="X289">
        <v>8088</v>
      </c>
      <c r="BA289">
        <f t="shared" si="4"/>
        <v>22</v>
      </c>
    </row>
    <row r="290" spans="2:53" ht="14.25" customHeight="1" x14ac:dyDescent="0.25">
      <c r="B290" s="100" t="s">
        <v>358</v>
      </c>
      <c r="C290">
        <v>11926</v>
      </c>
      <c r="D290">
        <v>11164</v>
      </c>
      <c r="E290">
        <v>10969</v>
      </c>
      <c r="F290">
        <v>10830</v>
      </c>
      <c r="G290">
        <v>11498</v>
      </c>
      <c r="H290">
        <v>12052</v>
      </c>
      <c r="I290">
        <v>12447</v>
      </c>
      <c r="J290">
        <v>11947</v>
      </c>
      <c r="K290">
        <v>11560</v>
      </c>
      <c r="L290">
        <v>11772</v>
      </c>
      <c r="M290">
        <v>11738</v>
      </c>
      <c r="N290">
        <v>12019</v>
      </c>
      <c r="O290">
        <v>12458</v>
      </c>
      <c r="P290">
        <v>12789</v>
      </c>
      <c r="Q290">
        <v>13375</v>
      </c>
      <c r="R290">
        <v>13101</v>
      </c>
      <c r="S290">
        <v>13493</v>
      </c>
      <c r="T290">
        <v>13447</v>
      </c>
      <c r="U290">
        <v>13727</v>
      </c>
      <c r="V290">
        <v>13421</v>
      </c>
      <c r="W290">
        <v>13571</v>
      </c>
      <c r="X290">
        <v>12937</v>
      </c>
      <c r="Y290">
        <v>13185</v>
      </c>
      <c r="Z290">
        <v>13201</v>
      </c>
      <c r="AA290">
        <v>13275</v>
      </c>
      <c r="AB290">
        <v>12938</v>
      </c>
      <c r="AC290">
        <v>12838</v>
      </c>
      <c r="AD290">
        <v>12694</v>
      </c>
      <c r="AE290">
        <v>12191</v>
      </c>
      <c r="AF290">
        <v>12865</v>
      </c>
      <c r="AG290">
        <v>12975</v>
      </c>
      <c r="AH290">
        <v>12975</v>
      </c>
      <c r="AI290">
        <v>13499</v>
      </c>
      <c r="AJ290">
        <v>14012</v>
      </c>
      <c r="AK290">
        <v>14496</v>
      </c>
      <c r="AL290">
        <v>14347</v>
      </c>
      <c r="AM290">
        <v>14969</v>
      </c>
      <c r="AN290">
        <v>16791</v>
      </c>
      <c r="AO290">
        <v>16819</v>
      </c>
      <c r="AP290">
        <v>16336</v>
      </c>
      <c r="AQ290">
        <v>16221</v>
      </c>
      <c r="AR290">
        <v>16432</v>
      </c>
      <c r="BA290">
        <f t="shared" si="4"/>
        <v>42</v>
      </c>
    </row>
    <row r="291" spans="2:53" ht="14.25" customHeight="1" x14ac:dyDescent="0.25">
      <c r="B291" s="100" t="s">
        <v>364</v>
      </c>
      <c r="C291">
        <v>994</v>
      </c>
      <c r="D291">
        <v>944</v>
      </c>
      <c r="E291">
        <v>865</v>
      </c>
      <c r="F291">
        <v>927</v>
      </c>
      <c r="G291">
        <v>917</v>
      </c>
      <c r="H291">
        <v>981</v>
      </c>
      <c r="I291">
        <v>1050</v>
      </c>
      <c r="J291">
        <v>1030</v>
      </c>
      <c r="K291">
        <v>964</v>
      </c>
      <c r="L291">
        <v>987</v>
      </c>
      <c r="M291">
        <v>1011</v>
      </c>
      <c r="N291">
        <v>1016</v>
      </c>
      <c r="O291">
        <v>1077</v>
      </c>
      <c r="P291">
        <v>1068</v>
      </c>
      <c r="Q291">
        <v>1234</v>
      </c>
      <c r="R291">
        <v>1134</v>
      </c>
      <c r="S291">
        <v>1218</v>
      </c>
      <c r="T291">
        <v>1176</v>
      </c>
      <c r="U291">
        <v>1194</v>
      </c>
      <c r="V291">
        <v>1153</v>
      </c>
      <c r="W291">
        <v>1205</v>
      </c>
      <c r="X291">
        <v>1142</v>
      </c>
      <c r="Y291">
        <v>1221</v>
      </c>
      <c r="Z291">
        <v>1093</v>
      </c>
      <c r="AA291">
        <v>1134</v>
      </c>
      <c r="AB291">
        <v>1172</v>
      </c>
      <c r="AC291">
        <v>1160</v>
      </c>
      <c r="AD291">
        <v>1103</v>
      </c>
      <c r="AE291">
        <v>1084</v>
      </c>
      <c r="AF291">
        <v>1086</v>
      </c>
      <c r="AG291">
        <v>1151</v>
      </c>
      <c r="AH291">
        <v>1211</v>
      </c>
      <c r="AI291">
        <v>1213</v>
      </c>
      <c r="AJ291">
        <v>1302</v>
      </c>
      <c r="AK291">
        <v>1270</v>
      </c>
      <c r="AL291">
        <v>1291</v>
      </c>
      <c r="AM291">
        <v>1313</v>
      </c>
      <c r="AN291">
        <v>1290</v>
      </c>
      <c r="AO291">
        <v>1297</v>
      </c>
      <c r="AP291">
        <v>1291</v>
      </c>
      <c r="AQ291">
        <v>1357</v>
      </c>
      <c r="AR291">
        <v>1347</v>
      </c>
      <c r="BA291">
        <f t="shared" si="4"/>
        <v>42</v>
      </c>
    </row>
    <row r="292" spans="2:53" ht="14.25" customHeight="1" x14ac:dyDescent="0.25">
      <c r="B292" s="100" t="s">
        <v>182</v>
      </c>
      <c r="C292">
        <v>1012</v>
      </c>
      <c r="D292">
        <v>972</v>
      </c>
      <c r="E292">
        <v>912</v>
      </c>
      <c r="F292">
        <v>908</v>
      </c>
      <c r="G292">
        <v>954</v>
      </c>
      <c r="H292">
        <v>1030</v>
      </c>
      <c r="I292">
        <v>1093</v>
      </c>
      <c r="J292">
        <v>990</v>
      </c>
      <c r="K292">
        <v>972</v>
      </c>
      <c r="L292">
        <v>1010</v>
      </c>
      <c r="M292">
        <v>1033</v>
      </c>
      <c r="N292">
        <v>1052</v>
      </c>
      <c r="O292">
        <v>1125</v>
      </c>
      <c r="P292">
        <v>1160</v>
      </c>
      <c r="Q292">
        <v>1244</v>
      </c>
      <c r="R292">
        <v>1233</v>
      </c>
      <c r="S292">
        <v>1223</v>
      </c>
      <c r="T292">
        <v>1240</v>
      </c>
      <c r="U292">
        <v>1143</v>
      </c>
      <c r="V292">
        <v>1098</v>
      </c>
      <c r="W292">
        <v>1084</v>
      </c>
      <c r="X292">
        <v>1045</v>
      </c>
      <c r="Y292">
        <v>1076</v>
      </c>
      <c r="Z292">
        <v>1036</v>
      </c>
      <c r="AA292">
        <v>1038</v>
      </c>
      <c r="AB292">
        <v>1011</v>
      </c>
      <c r="AC292">
        <v>928</v>
      </c>
      <c r="AD292">
        <v>898</v>
      </c>
      <c r="AE292">
        <v>893</v>
      </c>
      <c r="AF292">
        <v>859</v>
      </c>
      <c r="AG292">
        <v>952</v>
      </c>
      <c r="AH292">
        <v>965</v>
      </c>
      <c r="AI292">
        <v>1003</v>
      </c>
      <c r="AJ292">
        <v>1010</v>
      </c>
      <c r="AK292">
        <v>1034</v>
      </c>
      <c r="AL292">
        <v>968</v>
      </c>
      <c r="AM292">
        <v>979</v>
      </c>
      <c r="AN292">
        <v>1005</v>
      </c>
      <c r="AO292">
        <v>945</v>
      </c>
      <c r="AP292">
        <v>866</v>
      </c>
      <c r="AQ292">
        <v>882</v>
      </c>
      <c r="AR292">
        <v>842</v>
      </c>
      <c r="BA292">
        <f t="shared" si="4"/>
        <v>42</v>
      </c>
    </row>
    <row r="293" spans="2:53" ht="14.25" customHeight="1" x14ac:dyDescent="0.25">
      <c r="B293" s="100" t="s">
        <v>464</v>
      </c>
      <c r="C293">
        <v>2913</v>
      </c>
      <c r="D293">
        <v>2658</v>
      </c>
      <c r="E293">
        <v>2685</v>
      </c>
      <c r="F293">
        <v>2726</v>
      </c>
      <c r="G293">
        <v>2832</v>
      </c>
      <c r="H293">
        <v>3077</v>
      </c>
      <c r="I293">
        <v>3073</v>
      </c>
      <c r="J293">
        <v>2986</v>
      </c>
      <c r="K293">
        <v>2988</v>
      </c>
      <c r="L293">
        <v>2962</v>
      </c>
      <c r="M293">
        <v>3047</v>
      </c>
      <c r="N293">
        <v>3139</v>
      </c>
      <c r="O293">
        <v>3125</v>
      </c>
      <c r="P293">
        <v>3283</v>
      </c>
      <c r="Q293">
        <v>3588</v>
      </c>
      <c r="R293">
        <v>3405</v>
      </c>
      <c r="S293">
        <v>3545</v>
      </c>
      <c r="T293">
        <v>3605</v>
      </c>
      <c r="U293">
        <v>3525</v>
      </c>
      <c r="V293">
        <v>3434</v>
      </c>
      <c r="W293">
        <v>3522</v>
      </c>
      <c r="X293">
        <v>3406</v>
      </c>
      <c r="Y293">
        <v>3454</v>
      </c>
      <c r="Z293">
        <v>3465</v>
      </c>
      <c r="AA293">
        <v>3534</v>
      </c>
      <c r="AB293">
        <v>3329</v>
      </c>
      <c r="AC293">
        <v>3297</v>
      </c>
      <c r="AD293">
        <v>3244</v>
      </c>
      <c r="AE293">
        <v>3292</v>
      </c>
      <c r="AF293">
        <v>3334</v>
      </c>
      <c r="AG293">
        <v>3473</v>
      </c>
      <c r="AH293">
        <v>3489</v>
      </c>
      <c r="AI293">
        <v>3691</v>
      </c>
      <c r="AJ293">
        <v>3845</v>
      </c>
      <c r="AK293">
        <v>4126</v>
      </c>
      <c r="AL293">
        <v>4207</v>
      </c>
      <c r="AM293">
        <v>4192</v>
      </c>
      <c r="AN293">
        <v>4357</v>
      </c>
      <c r="AO293">
        <v>4536</v>
      </c>
      <c r="AP293">
        <v>4330</v>
      </c>
      <c r="AQ293">
        <v>4423</v>
      </c>
      <c r="AR293">
        <v>4394</v>
      </c>
      <c r="BA293">
        <f t="shared" si="4"/>
        <v>42</v>
      </c>
    </row>
    <row r="294" spans="2:53" ht="14.25" customHeight="1" x14ac:dyDescent="0.25">
      <c r="B294" s="100" t="s">
        <v>196</v>
      </c>
      <c r="C294">
        <v>1201</v>
      </c>
      <c r="D294">
        <v>1105</v>
      </c>
      <c r="E294">
        <v>1070</v>
      </c>
      <c r="F294">
        <v>1142</v>
      </c>
      <c r="G294">
        <v>1092</v>
      </c>
      <c r="H294">
        <v>1230</v>
      </c>
      <c r="I294">
        <v>1280</v>
      </c>
      <c r="J294">
        <v>1159</v>
      </c>
      <c r="K294">
        <v>1165</v>
      </c>
      <c r="L294">
        <v>1106</v>
      </c>
      <c r="M294">
        <v>1164</v>
      </c>
      <c r="N294">
        <v>1209</v>
      </c>
      <c r="O294">
        <v>1142</v>
      </c>
      <c r="P294">
        <v>1224</v>
      </c>
      <c r="Q294">
        <v>1218</v>
      </c>
      <c r="R294">
        <v>1241</v>
      </c>
      <c r="S294">
        <v>1252</v>
      </c>
      <c r="T294">
        <v>1248</v>
      </c>
      <c r="U294">
        <v>1152</v>
      </c>
      <c r="V294">
        <v>1176</v>
      </c>
      <c r="W294">
        <v>1117</v>
      </c>
      <c r="X294">
        <v>1187</v>
      </c>
      <c r="Y294">
        <v>1074</v>
      </c>
      <c r="Z294">
        <v>1018</v>
      </c>
      <c r="AA294">
        <v>1151</v>
      </c>
      <c r="AB294">
        <v>1109</v>
      </c>
      <c r="AC294">
        <v>1037</v>
      </c>
      <c r="AD294">
        <v>996</v>
      </c>
      <c r="AE294">
        <v>959</v>
      </c>
      <c r="AF294">
        <v>1043</v>
      </c>
      <c r="AG294">
        <v>1118</v>
      </c>
      <c r="AH294">
        <v>1028</v>
      </c>
      <c r="AI294">
        <v>1120</v>
      </c>
      <c r="AJ294">
        <v>1030</v>
      </c>
      <c r="AK294">
        <v>1092</v>
      </c>
      <c r="AL294">
        <v>1132</v>
      </c>
      <c r="AM294">
        <v>1119</v>
      </c>
      <c r="AN294">
        <v>1209</v>
      </c>
      <c r="AO294">
        <v>1176</v>
      </c>
      <c r="AP294">
        <v>1092</v>
      </c>
      <c r="AQ294">
        <v>1091</v>
      </c>
      <c r="AR294">
        <v>1111</v>
      </c>
      <c r="BA294">
        <f t="shared" si="4"/>
        <v>42</v>
      </c>
    </row>
    <row r="295" spans="2:53" ht="14.25" customHeight="1" x14ac:dyDescent="0.25">
      <c r="B295" s="100" t="s">
        <v>1250</v>
      </c>
      <c r="C295">
        <v>580</v>
      </c>
      <c r="D295">
        <v>595</v>
      </c>
      <c r="E295">
        <v>578</v>
      </c>
      <c r="F295">
        <v>544</v>
      </c>
      <c r="G295">
        <v>548</v>
      </c>
      <c r="H295">
        <v>632</v>
      </c>
      <c r="I295">
        <v>694</v>
      </c>
      <c r="J295">
        <v>553</v>
      </c>
      <c r="K295">
        <v>551</v>
      </c>
      <c r="L295">
        <v>569</v>
      </c>
      <c r="M295">
        <v>572</v>
      </c>
      <c r="N295">
        <v>580</v>
      </c>
      <c r="O295">
        <v>585</v>
      </c>
      <c r="P295">
        <v>609</v>
      </c>
      <c r="Q295">
        <f>1496/2</f>
        <v>748</v>
      </c>
      <c r="R295">
        <f>1461/2</f>
        <v>730.5</v>
      </c>
      <c r="S295">
        <v>617</v>
      </c>
      <c r="T295">
        <v>601</v>
      </c>
      <c r="U295">
        <v>510</v>
      </c>
      <c r="V295">
        <v>551</v>
      </c>
      <c r="W295">
        <v>485</v>
      </c>
      <c r="X295">
        <v>511</v>
      </c>
      <c r="BA295">
        <f t="shared" si="4"/>
        <v>22</v>
      </c>
    </row>
    <row r="296" spans="2:53" ht="14.25" customHeight="1" x14ac:dyDescent="0.25">
      <c r="B296" s="100" t="s">
        <v>616</v>
      </c>
      <c r="C296">
        <v>1094</v>
      </c>
      <c r="D296">
        <v>1014</v>
      </c>
      <c r="E296">
        <v>974</v>
      </c>
      <c r="F296">
        <v>1027</v>
      </c>
      <c r="G296">
        <v>1080</v>
      </c>
      <c r="H296">
        <v>1188</v>
      </c>
      <c r="I296">
        <v>1243</v>
      </c>
      <c r="J296">
        <v>1229</v>
      </c>
      <c r="K296">
        <v>1274</v>
      </c>
      <c r="L296">
        <v>1262</v>
      </c>
      <c r="M296">
        <v>1176</v>
      </c>
      <c r="N296">
        <v>1205</v>
      </c>
      <c r="O296">
        <v>1163</v>
      </c>
      <c r="P296">
        <v>1247</v>
      </c>
      <c r="Q296">
        <v>1256</v>
      </c>
      <c r="R296">
        <v>1270</v>
      </c>
      <c r="S296">
        <v>1398</v>
      </c>
      <c r="T296">
        <v>1318</v>
      </c>
      <c r="U296">
        <v>1411</v>
      </c>
      <c r="V296">
        <v>1374</v>
      </c>
      <c r="W296">
        <v>1362</v>
      </c>
      <c r="X296">
        <v>1360</v>
      </c>
      <c r="Y296">
        <v>1360</v>
      </c>
      <c r="Z296">
        <v>1369</v>
      </c>
      <c r="AA296">
        <v>1414</v>
      </c>
      <c r="AB296">
        <v>1383</v>
      </c>
      <c r="AC296">
        <v>1384</v>
      </c>
      <c r="AD296">
        <v>1255</v>
      </c>
      <c r="AE296">
        <v>1207</v>
      </c>
      <c r="AF296">
        <v>1293</v>
      </c>
      <c r="AG296">
        <v>1300</v>
      </c>
      <c r="AH296">
        <v>1293</v>
      </c>
      <c r="AI296">
        <v>1325</v>
      </c>
      <c r="AJ296">
        <v>1344</v>
      </c>
      <c r="AK296">
        <v>1313</v>
      </c>
      <c r="AL296">
        <v>1368</v>
      </c>
      <c r="AM296">
        <v>1313</v>
      </c>
      <c r="AN296">
        <v>1308</v>
      </c>
      <c r="AO296">
        <v>1290</v>
      </c>
      <c r="AP296">
        <v>1261</v>
      </c>
      <c r="AQ296">
        <v>1229</v>
      </c>
      <c r="AR296">
        <v>1264</v>
      </c>
      <c r="BA296">
        <f t="shared" si="4"/>
        <v>42</v>
      </c>
    </row>
    <row r="297" spans="2:53" ht="14.25" customHeight="1" x14ac:dyDescent="0.25">
      <c r="B297" s="100" t="s">
        <v>466</v>
      </c>
      <c r="C297">
        <v>2569</v>
      </c>
      <c r="D297">
        <v>2492</v>
      </c>
      <c r="E297">
        <v>2376</v>
      </c>
      <c r="F297">
        <v>2556</v>
      </c>
      <c r="G297">
        <v>2743</v>
      </c>
      <c r="H297">
        <v>2885</v>
      </c>
      <c r="I297">
        <v>3029</v>
      </c>
      <c r="J297">
        <v>2969</v>
      </c>
      <c r="K297">
        <v>2907</v>
      </c>
      <c r="L297">
        <v>2853</v>
      </c>
      <c r="M297">
        <v>2999</v>
      </c>
      <c r="N297">
        <v>3203</v>
      </c>
      <c r="O297">
        <v>3021</v>
      </c>
      <c r="P297">
        <v>3127</v>
      </c>
      <c r="Q297">
        <v>3175</v>
      </c>
      <c r="R297">
        <v>3183</v>
      </c>
      <c r="S297">
        <v>3228</v>
      </c>
      <c r="T297">
        <f>13039/4</f>
        <v>3259.75</v>
      </c>
      <c r="U297">
        <f>13370/4</f>
        <v>3342.5</v>
      </c>
      <c r="V297">
        <f>12983/4</f>
        <v>3245.75</v>
      </c>
      <c r="W297">
        <f>13189/4</f>
        <v>3297.25</v>
      </c>
      <c r="X297">
        <f>12989/4</f>
        <v>3247.25</v>
      </c>
      <c r="Y297">
        <v>3202</v>
      </c>
      <c r="Z297">
        <v>3315</v>
      </c>
      <c r="AA297">
        <v>3281</v>
      </c>
      <c r="AB297">
        <v>3330</v>
      </c>
      <c r="AC297">
        <v>3088</v>
      </c>
      <c r="AD297">
        <v>3134</v>
      </c>
      <c r="AE297">
        <v>3253</v>
      </c>
      <c r="AF297">
        <v>3306</v>
      </c>
      <c r="AG297">
        <v>3638</v>
      </c>
      <c r="AH297">
        <v>3674</v>
      </c>
      <c r="AI297">
        <v>3829</v>
      </c>
      <c r="AJ297">
        <v>4082</v>
      </c>
      <c r="AK297">
        <v>4209</v>
      </c>
      <c r="AL297">
        <v>4297</v>
      </c>
      <c r="AM297">
        <v>4433</v>
      </c>
      <c r="AN297">
        <v>4561</v>
      </c>
      <c r="AO297">
        <v>4621</v>
      </c>
      <c r="AP297">
        <v>4443</v>
      </c>
      <c r="AQ297">
        <v>4245</v>
      </c>
      <c r="AR297">
        <v>4455</v>
      </c>
      <c r="BA297">
        <f t="shared" si="4"/>
        <v>42</v>
      </c>
    </row>
    <row r="298" spans="2:53" ht="14.25" customHeight="1" x14ac:dyDescent="0.25">
      <c r="B298" s="100" t="s">
        <v>1251</v>
      </c>
      <c r="C298">
        <v>742</v>
      </c>
      <c r="D298">
        <v>668</v>
      </c>
      <c r="E298">
        <v>686</v>
      </c>
      <c r="F298">
        <v>655</v>
      </c>
      <c r="G298">
        <v>694</v>
      </c>
      <c r="H298">
        <v>714</v>
      </c>
      <c r="I298">
        <v>818</v>
      </c>
      <c r="J298">
        <v>798</v>
      </c>
      <c r="K298">
        <v>862</v>
      </c>
      <c r="L298">
        <v>855</v>
      </c>
      <c r="M298">
        <v>866</v>
      </c>
      <c r="N298">
        <v>918</v>
      </c>
      <c r="O298">
        <v>951</v>
      </c>
      <c r="P298">
        <v>1030</v>
      </c>
      <c r="Q298">
        <v>1063</v>
      </c>
      <c r="R298">
        <v>1101</v>
      </c>
      <c r="S298">
        <v>1036</v>
      </c>
      <c r="T298">
        <v>1015</v>
      </c>
      <c r="U298">
        <v>1058</v>
      </c>
      <c r="V298">
        <v>1142</v>
      </c>
      <c r="W298">
        <v>1068</v>
      </c>
      <c r="X298">
        <v>1112</v>
      </c>
      <c r="Y298">
        <v>1047</v>
      </c>
      <c r="BA298">
        <f t="shared" si="4"/>
        <v>23</v>
      </c>
    </row>
    <row r="299" spans="2:53" ht="14.25" customHeight="1" x14ac:dyDescent="0.25">
      <c r="B299" s="100" t="s">
        <v>1252</v>
      </c>
      <c r="C299">
        <v>23318</v>
      </c>
      <c r="D299">
        <v>21982</v>
      </c>
      <c r="E299">
        <v>21072</v>
      </c>
      <c r="F299">
        <v>19878</v>
      </c>
      <c r="G299">
        <v>20442</v>
      </c>
      <c r="H299">
        <v>22022</v>
      </c>
      <c r="I299">
        <v>22210</v>
      </c>
      <c r="J299">
        <v>10780</v>
      </c>
      <c r="K299">
        <v>21438</v>
      </c>
      <c r="L299">
        <v>21746</v>
      </c>
      <c r="M299">
        <v>21846</v>
      </c>
      <c r="N299">
        <v>22958</v>
      </c>
      <c r="O299">
        <v>22908</v>
      </c>
      <c r="P299">
        <v>23624</v>
      </c>
      <c r="Q299">
        <v>11783</v>
      </c>
      <c r="R299">
        <v>11679</v>
      </c>
      <c r="S299">
        <v>12045</v>
      </c>
      <c r="T299">
        <v>11980</v>
      </c>
      <c r="U299">
        <v>11570</v>
      </c>
      <c r="V299">
        <v>11246</v>
      </c>
      <c r="W299">
        <v>10884</v>
      </c>
      <c r="X299">
        <v>10683</v>
      </c>
      <c r="Y299">
        <v>10359</v>
      </c>
      <c r="Z299">
        <v>10044</v>
      </c>
      <c r="AA299">
        <v>9856</v>
      </c>
      <c r="AB299">
        <v>9415</v>
      </c>
      <c r="AC299">
        <v>9090</v>
      </c>
      <c r="BA299">
        <f t="shared" si="4"/>
        <v>27</v>
      </c>
    </row>
    <row r="300" spans="2:53" ht="14.25" customHeight="1" x14ac:dyDescent="0.25">
      <c r="B300" s="100" t="s">
        <v>328</v>
      </c>
      <c r="C300">
        <v>1967</v>
      </c>
      <c r="D300">
        <v>1785</v>
      </c>
      <c r="E300">
        <v>1778</v>
      </c>
      <c r="F300">
        <v>1729</v>
      </c>
      <c r="G300">
        <v>1813</v>
      </c>
      <c r="H300">
        <v>1921</v>
      </c>
      <c r="I300">
        <v>1963</v>
      </c>
      <c r="J300">
        <v>1854</v>
      </c>
      <c r="K300">
        <v>1765</v>
      </c>
      <c r="L300">
        <v>1769</v>
      </c>
      <c r="M300">
        <v>1885</v>
      </c>
      <c r="N300">
        <v>1971</v>
      </c>
      <c r="O300">
        <v>1966</v>
      </c>
      <c r="P300">
        <v>2133</v>
      </c>
      <c r="Q300">
        <v>2144</v>
      </c>
      <c r="R300">
        <v>2096</v>
      </c>
      <c r="S300">
        <v>2194</v>
      </c>
      <c r="T300">
        <v>2151</v>
      </c>
      <c r="U300">
        <v>2150</v>
      </c>
      <c r="V300">
        <v>2101</v>
      </c>
      <c r="W300">
        <v>2053</v>
      </c>
      <c r="X300">
        <v>1900</v>
      </c>
      <c r="Y300">
        <v>1921</v>
      </c>
      <c r="Z300">
        <v>2018</v>
      </c>
      <c r="AA300">
        <v>1927</v>
      </c>
      <c r="AB300">
        <v>1817</v>
      </c>
      <c r="AC300">
        <v>1832</v>
      </c>
      <c r="AD300">
        <v>1814</v>
      </c>
      <c r="AE300">
        <v>1808</v>
      </c>
      <c r="AF300">
        <v>1816</v>
      </c>
      <c r="AG300">
        <v>1822</v>
      </c>
      <c r="AH300">
        <v>1855</v>
      </c>
      <c r="AI300">
        <v>1810</v>
      </c>
      <c r="AJ300">
        <v>1877</v>
      </c>
      <c r="AK300">
        <v>2036</v>
      </c>
      <c r="AL300">
        <v>1950</v>
      </c>
      <c r="AM300">
        <v>2018</v>
      </c>
      <c r="AN300">
        <v>2039</v>
      </c>
      <c r="AO300">
        <v>2143</v>
      </c>
      <c r="AP300">
        <v>1985</v>
      </c>
      <c r="AQ300">
        <v>1966</v>
      </c>
      <c r="AR300">
        <v>2033</v>
      </c>
      <c r="BA300">
        <f t="shared" si="4"/>
        <v>42</v>
      </c>
    </row>
    <row r="301" spans="2:53" ht="14.25" customHeight="1" x14ac:dyDescent="0.25">
      <c r="B301" s="100" t="s">
        <v>90</v>
      </c>
      <c r="C301">
        <v>1119</v>
      </c>
      <c r="D301">
        <v>1032</v>
      </c>
      <c r="E301">
        <v>996</v>
      </c>
      <c r="F301">
        <v>931</v>
      </c>
      <c r="G301">
        <v>1004</v>
      </c>
      <c r="H301">
        <v>1050</v>
      </c>
      <c r="I301">
        <v>1170</v>
      </c>
      <c r="J301">
        <v>1118</v>
      </c>
      <c r="K301">
        <v>1109</v>
      </c>
      <c r="L301">
        <v>1115</v>
      </c>
      <c r="M301">
        <v>1126</v>
      </c>
      <c r="N301">
        <v>1150</v>
      </c>
      <c r="O301">
        <v>1095</v>
      </c>
      <c r="P301">
        <v>1151</v>
      </c>
      <c r="Q301">
        <v>1170</v>
      </c>
      <c r="R301">
        <v>1165</v>
      </c>
      <c r="S301">
        <v>1186</v>
      </c>
      <c r="T301">
        <v>1244</v>
      </c>
      <c r="U301">
        <v>1206</v>
      </c>
      <c r="V301">
        <v>1208</v>
      </c>
      <c r="W301">
        <v>1185</v>
      </c>
      <c r="X301">
        <v>1233</v>
      </c>
      <c r="Y301">
        <v>1174</v>
      </c>
      <c r="Z301">
        <v>1045</v>
      </c>
      <c r="AA301">
        <v>1068</v>
      </c>
      <c r="AB301">
        <v>1046</v>
      </c>
      <c r="AC301">
        <v>1052</v>
      </c>
      <c r="AD301">
        <v>1019</v>
      </c>
      <c r="AE301">
        <v>1017</v>
      </c>
      <c r="AF301">
        <v>1132</v>
      </c>
      <c r="AG301">
        <v>1104</v>
      </c>
      <c r="AH301">
        <v>1123</v>
      </c>
      <c r="AI301">
        <v>1119</v>
      </c>
      <c r="AJ301">
        <v>1088</v>
      </c>
      <c r="AK301">
        <v>1159</v>
      </c>
      <c r="AL301">
        <v>1231</v>
      </c>
      <c r="AM301">
        <v>1140</v>
      </c>
      <c r="AN301">
        <v>1164</v>
      </c>
      <c r="AO301">
        <v>1121</v>
      </c>
      <c r="AP301">
        <v>1135</v>
      </c>
      <c r="AQ301">
        <v>1085</v>
      </c>
      <c r="AR301">
        <v>1077</v>
      </c>
      <c r="BA301">
        <f t="shared" si="4"/>
        <v>42</v>
      </c>
    </row>
    <row r="302" spans="2:53" ht="14.25" customHeight="1" x14ac:dyDescent="0.25">
      <c r="B302" s="100" t="s">
        <v>937</v>
      </c>
      <c r="AP302">
        <v>3589</v>
      </c>
      <c r="AQ302">
        <v>3639</v>
      </c>
      <c r="AR302">
        <v>3667</v>
      </c>
      <c r="BA302">
        <f t="shared" si="4"/>
        <v>3</v>
      </c>
    </row>
    <row r="303" spans="2:53" ht="14.25" customHeight="1" x14ac:dyDescent="0.25">
      <c r="B303" s="100" t="s">
        <v>1253</v>
      </c>
      <c r="Z303">
        <v>980</v>
      </c>
      <c r="AA303">
        <v>910</v>
      </c>
      <c r="AB303">
        <v>947</v>
      </c>
      <c r="AC303">
        <v>863</v>
      </c>
      <c r="AD303">
        <v>850</v>
      </c>
      <c r="AE303">
        <v>787</v>
      </c>
      <c r="AF303">
        <v>830</v>
      </c>
      <c r="AG303">
        <v>898</v>
      </c>
      <c r="AH303">
        <v>902</v>
      </c>
      <c r="AI303">
        <v>846</v>
      </c>
      <c r="AJ303">
        <v>857</v>
      </c>
      <c r="AM303">
        <v>791</v>
      </c>
      <c r="AN303">
        <v>814</v>
      </c>
      <c r="AO303">
        <v>766</v>
      </c>
      <c r="AP303">
        <v>754</v>
      </c>
      <c r="AQ303">
        <v>744</v>
      </c>
      <c r="AR303">
        <v>711</v>
      </c>
      <c r="BA303">
        <f t="shared" si="4"/>
        <v>17</v>
      </c>
    </row>
    <row r="304" spans="2:53" ht="14.25" customHeight="1" x14ac:dyDescent="0.25">
      <c r="B304" s="100" t="s">
        <v>1254</v>
      </c>
      <c r="C304">
        <v>31</v>
      </c>
      <c r="D304">
        <v>33</v>
      </c>
      <c r="E304">
        <v>18</v>
      </c>
      <c r="F304">
        <v>23</v>
      </c>
      <c r="G304">
        <v>25</v>
      </c>
      <c r="H304">
        <v>22</v>
      </c>
      <c r="I304">
        <v>28</v>
      </c>
      <c r="J304">
        <v>13</v>
      </c>
      <c r="K304">
        <v>19</v>
      </c>
      <c r="L304">
        <v>13</v>
      </c>
      <c r="M304">
        <v>9</v>
      </c>
      <c r="N304">
        <v>12</v>
      </c>
      <c r="BA304">
        <f t="shared" si="4"/>
        <v>12</v>
      </c>
    </row>
    <row r="305" spans="2:53" ht="14.25" customHeight="1" x14ac:dyDescent="0.25">
      <c r="B305" s="100" t="s">
        <v>682</v>
      </c>
      <c r="C305">
        <v>946</v>
      </c>
      <c r="D305">
        <v>923</v>
      </c>
      <c r="E305">
        <v>873</v>
      </c>
      <c r="F305">
        <v>795</v>
      </c>
      <c r="G305">
        <v>844</v>
      </c>
      <c r="H305">
        <v>924</v>
      </c>
      <c r="I305">
        <v>991</v>
      </c>
      <c r="J305">
        <v>959</v>
      </c>
      <c r="K305">
        <v>884</v>
      </c>
      <c r="L305">
        <v>927</v>
      </c>
      <c r="M305">
        <v>894</v>
      </c>
      <c r="N305">
        <v>832</v>
      </c>
      <c r="O305">
        <v>877</v>
      </c>
      <c r="P305">
        <v>912</v>
      </c>
      <c r="Q305">
        <v>942</v>
      </c>
      <c r="R305">
        <v>949</v>
      </c>
      <c r="S305">
        <v>913</v>
      </c>
      <c r="T305">
        <v>844</v>
      </c>
      <c r="U305">
        <v>835</v>
      </c>
      <c r="V305">
        <v>846</v>
      </c>
      <c r="W305">
        <v>820</v>
      </c>
      <c r="X305">
        <v>798</v>
      </c>
      <c r="Y305">
        <v>799</v>
      </c>
      <c r="Z305">
        <v>761</v>
      </c>
      <c r="AA305">
        <v>731</v>
      </c>
      <c r="AB305">
        <v>724</v>
      </c>
      <c r="AC305">
        <v>649</v>
      </c>
      <c r="AD305">
        <v>655</v>
      </c>
      <c r="AE305">
        <v>653</v>
      </c>
      <c r="AF305">
        <v>697</v>
      </c>
      <c r="AG305">
        <v>663</v>
      </c>
      <c r="AH305">
        <v>685</v>
      </c>
      <c r="AI305">
        <v>697</v>
      </c>
      <c r="AJ305">
        <v>779</v>
      </c>
      <c r="AK305">
        <v>780</v>
      </c>
      <c r="AL305">
        <v>775</v>
      </c>
      <c r="AM305">
        <v>828</v>
      </c>
      <c r="AN305">
        <v>771</v>
      </c>
      <c r="AO305">
        <v>835</v>
      </c>
      <c r="AP305">
        <v>763</v>
      </c>
      <c r="AQ305">
        <v>747</v>
      </c>
      <c r="AR305">
        <v>692</v>
      </c>
      <c r="BA305">
        <f t="shared" si="4"/>
        <v>42</v>
      </c>
    </row>
    <row r="306" spans="2:53" ht="14.25" customHeight="1" x14ac:dyDescent="0.25">
      <c r="B306" s="100" t="s">
        <v>1255</v>
      </c>
      <c r="C306">
        <v>21</v>
      </c>
      <c r="D306">
        <v>15</v>
      </c>
      <c r="E306">
        <v>9</v>
      </c>
      <c r="F306">
        <v>11</v>
      </c>
      <c r="G306">
        <v>8</v>
      </c>
      <c r="H306">
        <v>9</v>
      </c>
      <c r="I306">
        <v>16</v>
      </c>
      <c r="J306">
        <v>12</v>
      </c>
      <c r="K306">
        <v>15</v>
      </c>
      <c r="L306">
        <v>7</v>
      </c>
      <c r="M306">
        <v>6</v>
      </c>
      <c r="N306">
        <v>9</v>
      </c>
      <c r="BA306">
        <f t="shared" si="4"/>
        <v>12</v>
      </c>
    </row>
    <row r="307" spans="2:53" ht="14.25" customHeight="1" x14ac:dyDescent="0.25">
      <c r="B307" s="100" t="s">
        <v>486</v>
      </c>
      <c r="C307">
        <v>2408</v>
      </c>
      <c r="D307">
        <v>2234</v>
      </c>
      <c r="E307">
        <v>2192</v>
      </c>
      <c r="F307">
        <v>2036</v>
      </c>
      <c r="G307">
        <v>2374</v>
      </c>
      <c r="H307">
        <v>2416</v>
      </c>
      <c r="I307">
        <v>2462</v>
      </c>
      <c r="J307">
        <v>2264</v>
      </c>
      <c r="K307">
        <v>2374</v>
      </c>
      <c r="L307">
        <v>2388</v>
      </c>
      <c r="M307">
        <v>2406</v>
      </c>
      <c r="N307">
        <v>2560</v>
      </c>
      <c r="O307">
        <v>2700</v>
      </c>
      <c r="P307">
        <v>2674</v>
      </c>
      <c r="Q307">
        <v>1398</v>
      </c>
      <c r="R307">
        <v>1356</v>
      </c>
      <c r="S307">
        <v>1393</v>
      </c>
      <c r="T307">
        <v>1337</v>
      </c>
      <c r="U307">
        <v>1315</v>
      </c>
      <c r="V307">
        <v>1325</v>
      </c>
      <c r="W307">
        <v>1342</v>
      </c>
      <c r="X307">
        <v>1251</v>
      </c>
      <c r="Y307">
        <v>1329</v>
      </c>
      <c r="Z307">
        <v>1200</v>
      </c>
      <c r="AA307">
        <v>1221</v>
      </c>
      <c r="AB307">
        <v>1137</v>
      </c>
      <c r="AC307">
        <v>1180</v>
      </c>
      <c r="AD307">
        <v>1109</v>
      </c>
      <c r="AE307">
        <v>1078</v>
      </c>
      <c r="AF307">
        <v>1107</v>
      </c>
      <c r="AG307">
        <v>1185</v>
      </c>
      <c r="AH307">
        <v>1188</v>
      </c>
      <c r="AI307">
        <v>1282</v>
      </c>
      <c r="AJ307">
        <v>1202</v>
      </c>
      <c r="AK307">
        <v>1270</v>
      </c>
      <c r="AL307">
        <v>1216</v>
      </c>
      <c r="AM307">
        <v>1318</v>
      </c>
      <c r="AN307">
        <v>1321</v>
      </c>
      <c r="AO307">
        <v>1329</v>
      </c>
      <c r="AP307">
        <v>1287</v>
      </c>
      <c r="AQ307">
        <v>1316</v>
      </c>
      <c r="AR307">
        <v>1296</v>
      </c>
      <c r="BA307">
        <f t="shared" si="4"/>
        <v>42</v>
      </c>
    </row>
    <row r="308" spans="2:53" ht="14.25" customHeight="1" x14ac:dyDescent="0.25">
      <c r="B308" s="100" t="s">
        <v>1256</v>
      </c>
      <c r="C308">
        <v>29</v>
      </c>
      <c r="D308">
        <v>15</v>
      </c>
      <c r="E308">
        <v>18</v>
      </c>
      <c r="F308">
        <v>25</v>
      </c>
      <c r="G308">
        <v>17</v>
      </c>
      <c r="H308">
        <v>23</v>
      </c>
      <c r="I308">
        <v>30</v>
      </c>
      <c r="J308">
        <v>18</v>
      </c>
      <c r="K308">
        <v>20</v>
      </c>
      <c r="L308">
        <v>30</v>
      </c>
      <c r="M308">
        <v>10</v>
      </c>
      <c r="N308">
        <v>22</v>
      </c>
      <c r="O308">
        <v>24</v>
      </c>
      <c r="P308">
        <v>13</v>
      </c>
      <c r="Q308">
        <v>23</v>
      </c>
      <c r="R308">
        <v>26</v>
      </c>
      <c r="S308">
        <v>24</v>
      </c>
      <c r="T308">
        <v>20</v>
      </c>
      <c r="U308">
        <v>20</v>
      </c>
      <c r="V308">
        <v>16</v>
      </c>
      <c r="W308">
        <v>24</v>
      </c>
      <c r="X308">
        <v>16</v>
      </c>
      <c r="Y308">
        <v>23</v>
      </c>
      <c r="Z308">
        <v>18</v>
      </c>
      <c r="AA308">
        <v>25</v>
      </c>
      <c r="AB308">
        <v>15</v>
      </c>
      <c r="AC308">
        <v>27</v>
      </c>
      <c r="AD308">
        <v>14</v>
      </c>
      <c r="AK308">
        <v>19</v>
      </c>
      <c r="BA308">
        <f t="shared" si="4"/>
        <v>29</v>
      </c>
    </row>
    <row r="309" spans="2:53" ht="14.25" customHeight="1" x14ac:dyDescent="0.25">
      <c r="B309" s="100" t="s">
        <v>422</v>
      </c>
      <c r="C309">
        <v>2387</v>
      </c>
      <c r="D309">
        <v>2228</v>
      </c>
      <c r="E309">
        <v>1991</v>
      </c>
      <c r="F309">
        <v>1968</v>
      </c>
      <c r="G309">
        <v>1999</v>
      </c>
      <c r="H309">
        <v>2160</v>
      </c>
      <c r="I309">
        <v>2362</v>
      </c>
      <c r="J309">
        <v>2354</v>
      </c>
      <c r="K309">
        <v>2265</v>
      </c>
      <c r="L309">
        <v>2353</v>
      </c>
      <c r="M309">
        <v>2406</v>
      </c>
      <c r="N309">
        <v>2474</v>
      </c>
      <c r="O309">
        <v>2492</v>
      </c>
      <c r="P309">
        <v>2519</v>
      </c>
      <c r="Q309">
        <v>2588</v>
      </c>
      <c r="R309">
        <v>2591</v>
      </c>
      <c r="S309">
        <v>2823</v>
      </c>
      <c r="T309">
        <v>2740</v>
      </c>
      <c r="U309">
        <v>2742</v>
      </c>
      <c r="V309">
        <v>2795</v>
      </c>
      <c r="W309">
        <v>2580</v>
      </c>
      <c r="X309">
        <v>2640</v>
      </c>
      <c r="Y309">
        <v>2484</v>
      </c>
      <c r="Z309">
        <v>2562</v>
      </c>
      <c r="AA309">
        <v>2564</v>
      </c>
      <c r="AB309">
        <v>2604</v>
      </c>
      <c r="AC309">
        <v>2709</v>
      </c>
      <c r="AD309">
        <v>2500</v>
      </c>
      <c r="AE309">
        <v>2510</v>
      </c>
      <c r="AF309">
        <v>2671</v>
      </c>
      <c r="AG309">
        <v>2675</v>
      </c>
      <c r="AH309">
        <v>2731</v>
      </c>
      <c r="AI309">
        <v>2803</v>
      </c>
      <c r="AJ309">
        <v>2792</v>
      </c>
      <c r="AK309">
        <v>2917</v>
      </c>
      <c r="AL309">
        <v>2983</v>
      </c>
      <c r="AM309">
        <v>2952</v>
      </c>
      <c r="AN309">
        <v>3008</v>
      </c>
      <c r="AO309">
        <v>2988</v>
      </c>
      <c r="AP309">
        <v>2819</v>
      </c>
      <c r="AQ309">
        <v>2879</v>
      </c>
      <c r="AR309">
        <v>2939</v>
      </c>
      <c r="BA309">
        <f t="shared" si="4"/>
        <v>42</v>
      </c>
    </row>
    <row r="310" spans="2:53" ht="14.25" customHeight="1" x14ac:dyDescent="0.25">
      <c r="B310" s="100" t="s">
        <v>1257</v>
      </c>
      <c r="C310">
        <v>867</v>
      </c>
      <c r="D310">
        <v>887</v>
      </c>
      <c r="E310">
        <v>814</v>
      </c>
      <c r="F310">
        <v>782</v>
      </c>
      <c r="G310">
        <v>766</v>
      </c>
      <c r="H310">
        <v>859</v>
      </c>
      <c r="I310">
        <v>883</v>
      </c>
      <c r="J310">
        <v>815</v>
      </c>
      <c r="K310">
        <v>816</v>
      </c>
      <c r="L310">
        <v>808</v>
      </c>
      <c r="M310">
        <v>902</v>
      </c>
      <c r="N310">
        <v>858</v>
      </c>
      <c r="O310">
        <v>858</v>
      </c>
      <c r="P310">
        <v>914</v>
      </c>
      <c r="Q310">
        <v>930</v>
      </c>
      <c r="R310">
        <v>905</v>
      </c>
      <c r="S310">
        <v>951</v>
      </c>
      <c r="T310">
        <v>921</v>
      </c>
      <c r="U310">
        <v>904</v>
      </c>
      <c r="V310">
        <v>896</v>
      </c>
      <c r="W310">
        <v>863</v>
      </c>
      <c r="X310">
        <v>739</v>
      </c>
      <c r="BA310">
        <f t="shared" si="4"/>
        <v>22</v>
      </c>
    </row>
    <row r="311" spans="2:53" ht="14.25" customHeight="1" x14ac:dyDescent="0.25">
      <c r="B311" s="100" t="s">
        <v>1258</v>
      </c>
      <c r="C311">
        <v>1633</v>
      </c>
      <c r="D311">
        <v>1626</v>
      </c>
      <c r="E311">
        <v>1523</v>
      </c>
      <c r="F311">
        <v>1583</v>
      </c>
      <c r="G311">
        <v>1488</v>
      </c>
      <c r="H311">
        <v>1753</v>
      </c>
      <c r="I311">
        <v>1795</v>
      </c>
      <c r="J311">
        <v>1738</v>
      </c>
      <c r="K311">
        <v>1647</v>
      </c>
      <c r="L311">
        <v>1683</v>
      </c>
      <c r="M311">
        <v>1723</v>
      </c>
      <c r="N311">
        <v>1709</v>
      </c>
      <c r="O311">
        <v>1758</v>
      </c>
      <c r="P311">
        <v>1824</v>
      </c>
      <c r="Q311">
        <v>1848</v>
      </c>
      <c r="R311">
        <v>1779</v>
      </c>
      <c r="S311">
        <v>1809</v>
      </c>
      <c r="T311">
        <v>1771</v>
      </c>
      <c r="U311">
        <v>1688</v>
      </c>
      <c r="V311">
        <v>1620</v>
      </c>
      <c r="W311">
        <v>1644</v>
      </c>
      <c r="X311">
        <v>1582</v>
      </c>
      <c r="Y311">
        <v>1500</v>
      </c>
      <c r="Z311">
        <v>1564</v>
      </c>
      <c r="AA311">
        <v>1516</v>
      </c>
      <c r="AB311">
        <v>1404</v>
      </c>
      <c r="AC311">
        <v>1434</v>
      </c>
      <c r="AD311">
        <v>1390</v>
      </c>
      <c r="AE311">
        <v>1415</v>
      </c>
      <c r="AF311">
        <v>1528</v>
      </c>
      <c r="AG311">
        <v>1619</v>
      </c>
      <c r="AH311">
        <v>1611</v>
      </c>
      <c r="AI311">
        <v>1701</v>
      </c>
      <c r="AJ311">
        <v>1777</v>
      </c>
      <c r="AK311">
        <v>1871</v>
      </c>
      <c r="AL311">
        <v>1872</v>
      </c>
      <c r="AM311">
        <v>2016</v>
      </c>
      <c r="AN311">
        <v>1978</v>
      </c>
      <c r="AO311">
        <v>2039</v>
      </c>
      <c r="AP311">
        <v>1887</v>
      </c>
      <c r="AQ311">
        <v>1866</v>
      </c>
      <c r="AR311">
        <v>1978</v>
      </c>
      <c r="BA311">
        <f t="shared" si="4"/>
        <v>42</v>
      </c>
    </row>
    <row r="312" spans="2:53" ht="14.25" customHeight="1" x14ac:dyDescent="0.25">
      <c r="B312" s="100" t="s">
        <v>1068</v>
      </c>
      <c r="C312">
        <v>1042</v>
      </c>
      <c r="D312">
        <v>885</v>
      </c>
      <c r="E312">
        <v>843</v>
      </c>
      <c r="F312">
        <v>740</v>
      </c>
      <c r="G312">
        <v>758</v>
      </c>
      <c r="H312">
        <v>756</v>
      </c>
      <c r="I312">
        <v>800</v>
      </c>
      <c r="J312">
        <v>873</v>
      </c>
      <c r="K312">
        <v>917</v>
      </c>
      <c r="L312">
        <v>892</v>
      </c>
      <c r="M312">
        <v>874</v>
      </c>
      <c r="N312">
        <v>911</v>
      </c>
      <c r="O312">
        <v>952</v>
      </c>
      <c r="P312">
        <v>889</v>
      </c>
      <c r="Q312">
        <v>923</v>
      </c>
      <c r="R312">
        <v>939</v>
      </c>
      <c r="S312">
        <v>959</v>
      </c>
      <c r="T312">
        <v>916</v>
      </c>
      <c r="U312">
        <v>1027</v>
      </c>
      <c r="V312">
        <v>979</v>
      </c>
      <c r="W312">
        <v>1058</v>
      </c>
      <c r="X312">
        <v>960</v>
      </c>
      <c r="Y312">
        <v>957</v>
      </c>
      <c r="Z312">
        <v>978</v>
      </c>
      <c r="AA312">
        <v>935</v>
      </c>
      <c r="AB312">
        <v>901</v>
      </c>
      <c r="AC312">
        <v>845</v>
      </c>
      <c r="AD312">
        <v>885</v>
      </c>
      <c r="AE312">
        <v>791</v>
      </c>
      <c r="AF312">
        <v>830</v>
      </c>
      <c r="AG312">
        <v>831</v>
      </c>
      <c r="AH312">
        <v>839</v>
      </c>
      <c r="AI312">
        <v>888</v>
      </c>
      <c r="AJ312">
        <v>862</v>
      </c>
      <c r="AK312">
        <v>935</v>
      </c>
      <c r="AL312">
        <v>871</v>
      </c>
      <c r="AM312">
        <v>953</v>
      </c>
      <c r="BA312">
        <f t="shared" si="4"/>
        <v>37</v>
      </c>
    </row>
    <row r="313" spans="2:53" ht="14.25" customHeight="1" x14ac:dyDescent="0.25">
      <c r="B313" s="100" t="s">
        <v>424</v>
      </c>
      <c r="C313">
        <v>1841</v>
      </c>
      <c r="D313">
        <v>1768</v>
      </c>
      <c r="E313">
        <v>1740</v>
      </c>
      <c r="F313">
        <v>1741</v>
      </c>
      <c r="G313">
        <v>1798</v>
      </c>
      <c r="H313">
        <v>1852</v>
      </c>
      <c r="I313">
        <v>1775</v>
      </c>
      <c r="J313">
        <v>1724</v>
      </c>
      <c r="K313">
        <v>1685</v>
      </c>
      <c r="L313">
        <v>1729</v>
      </c>
      <c r="M313">
        <v>1773</v>
      </c>
      <c r="N313">
        <v>1804</v>
      </c>
      <c r="O313">
        <v>1767</v>
      </c>
      <c r="P313">
        <v>1901</v>
      </c>
      <c r="Q313">
        <v>1876</v>
      </c>
      <c r="R313">
        <v>1871</v>
      </c>
      <c r="S313">
        <v>1842</v>
      </c>
      <c r="T313">
        <v>1829</v>
      </c>
      <c r="U313">
        <v>1798</v>
      </c>
      <c r="V313">
        <v>1844</v>
      </c>
      <c r="W313">
        <v>1883</v>
      </c>
      <c r="X313">
        <v>1864</v>
      </c>
      <c r="Y313">
        <v>1997</v>
      </c>
      <c r="Z313">
        <v>1963</v>
      </c>
      <c r="AA313">
        <v>2001</v>
      </c>
      <c r="AB313">
        <v>1970</v>
      </c>
      <c r="AC313">
        <v>2020</v>
      </c>
      <c r="AD313">
        <v>2138</v>
      </c>
      <c r="AE313">
        <v>2156</v>
      </c>
      <c r="AF313">
        <v>2235</v>
      </c>
      <c r="AG313">
        <v>2205</v>
      </c>
      <c r="AH313">
        <v>2188</v>
      </c>
      <c r="AI313">
        <v>2322</v>
      </c>
      <c r="AJ313">
        <v>2218</v>
      </c>
      <c r="AK313">
        <v>2216</v>
      </c>
      <c r="AL313">
        <v>2227</v>
      </c>
      <c r="AM313">
        <v>2221</v>
      </c>
      <c r="AN313">
        <v>2185</v>
      </c>
      <c r="AO313">
        <v>2024</v>
      </c>
      <c r="AP313">
        <v>1803</v>
      </c>
      <c r="AQ313">
        <v>1821</v>
      </c>
      <c r="AR313">
        <v>1805</v>
      </c>
      <c r="BA313">
        <f t="shared" si="4"/>
        <v>42</v>
      </c>
    </row>
    <row r="314" spans="2:53" ht="14.25" customHeight="1" x14ac:dyDescent="0.25">
      <c r="B314" s="100" t="s">
        <v>544</v>
      </c>
      <c r="C314">
        <v>38104</v>
      </c>
      <c r="D314">
        <v>36570</v>
      </c>
      <c r="E314">
        <v>35608</v>
      </c>
      <c r="F314">
        <v>34370</v>
      </c>
      <c r="G314">
        <v>35826</v>
      </c>
      <c r="H314">
        <v>38310</v>
      </c>
      <c r="I314">
        <v>39036</v>
      </c>
      <c r="J314">
        <v>37310</v>
      </c>
      <c r="K314">
        <v>35848</v>
      </c>
      <c r="L314">
        <v>36146</v>
      </c>
      <c r="M314">
        <v>36382</v>
      </c>
      <c r="N314">
        <v>38230</v>
      </c>
      <c r="O314">
        <v>38702</v>
      </c>
      <c r="P314">
        <v>40458</v>
      </c>
      <c r="Q314">
        <v>20805</v>
      </c>
      <c r="R314">
        <v>20366</v>
      </c>
      <c r="S314">
        <v>21024</v>
      </c>
      <c r="T314">
        <v>20580</v>
      </c>
      <c r="U314">
        <v>20452</v>
      </c>
      <c r="V314">
        <v>20094</v>
      </c>
      <c r="W314">
        <v>19858</v>
      </c>
      <c r="X314">
        <v>19080</v>
      </c>
      <c r="Y314">
        <v>19171</v>
      </c>
      <c r="Z314">
        <v>19321</v>
      </c>
      <c r="AA314">
        <v>34880</v>
      </c>
      <c r="AB314">
        <v>18612</v>
      </c>
      <c r="AC314">
        <v>17863</v>
      </c>
      <c r="AD314">
        <v>14644</v>
      </c>
      <c r="AE314">
        <v>14604</v>
      </c>
      <c r="AF314">
        <v>15034</v>
      </c>
      <c r="AG314">
        <v>15273</v>
      </c>
      <c r="AH314">
        <v>15613</v>
      </c>
      <c r="AI314">
        <v>16280</v>
      </c>
      <c r="AJ314">
        <v>16563</v>
      </c>
      <c r="AK314">
        <v>17095</v>
      </c>
      <c r="AL314">
        <v>17144</v>
      </c>
      <c r="AM314">
        <v>17558</v>
      </c>
      <c r="AN314">
        <v>17612</v>
      </c>
      <c r="AO314">
        <v>18147</v>
      </c>
      <c r="AP314">
        <v>16955</v>
      </c>
      <c r="AQ314">
        <v>17305</v>
      </c>
      <c r="AR314">
        <v>17297</v>
      </c>
      <c r="BA314">
        <f t="shared" si="4"/>
        <v>42</v>
      </c>
    </row>
    <row r="315" spans="2:53" ht="14.25" customHeight="1" x14ac:dyDescent="0.25">
      <c r="B315" s="100" t="s">
        <v>1259</v>
      </c>
      <c r="C315">
        <v>1056</v>
      </c>
      <c r="D315">
        <v>1006</v>
      </c>
      <c r="E315">
        <v>939</v>
      </c>
      <c r="F315">
        <v>945</v>
      </c>
      <c r="G315">
        <v>976</v>
      </c>
      <c r="H315">
        <v>1034</v>
      </c>
      <c r="I315">
        <v>1085</v>
      </c>
      <c r="J315">
        <v>999</v>
      </c>
      <c r="K315">
        <v>944</v>
      </c>
      <c r="L315">
        <v>1015</v>
      </c>
      <c r="M315">
        <v>923</v>
      </c>
      <c r="N315">
        <v>1039</v>
      </c>
      <c r="O315">
        <v>1088</v>
      </c>
      <c r="P315">
        <v>1175</v>
      </c>
      <c r="Q315">
        <v>1194</v>
      </c>
      <c r="R315">
        <v>1086</v>
      </c>
      <c r="S315">
        <v>1134</v>
      </c>
      <c r="T315">
        <v>1120</v>
      </c>
      <c r="U315">
        <v>1090</v>
      </c>
      <c r="V315">
        <v>1021</v>
      </c>
      <c r="W315">
        <v>994</v>
      </c>
      <c r="X315">
        <v>962</v>
      </c>
      <c r="Y315">
        <v>981</v>
      </c>
      <c r="Z315">
        <v>971</v>
      </c>
      <c r="AA315">
        <v>1027</v>
      </c>
      <c r="AB315">
        <v>1005</v>
      </c>
      <c r="AC315">
        <v>949</v>
      </c>
      <c r="AD315">
        <v>880</v>
      </c>
      <c r="AE315">
        <v>913</v>
      </c>
      <c r="AF315">
        <v>927</v>
      </c>
      <c r="AG315">
        <v>945</v>
      </c>
      <c r="AH315">
        <v>976</v>
      </c>
      <c r="AI315">
        <v>1068</v>
      </c>
      <c r="AJ315">
        <v>1060</v>
      </c>
      <c r="AK315">
        <v>1106</v>
      </c>
      <c r="AL315">
        <v>1117</v>
      </c>
      <c r="AM315">
        <v>1137</v>
      </c>
      <c r="BA315">
        <f t="shared" si="4"/>
        <v>37</v>
      </c>
    </row>
    <row r="316" spans="2:53" ht="14.25" customHeight="1" x14ac:dyDescent="0.25">
      <c r="B316" s="100" t="s">
        <v>784</v>
      </c>
      <c r="C316">
        <v>1020</v>
      </c>
      <c r="D316">
        <v>941</v>
      </c>
      <c r="E316">
        <v>882</v>
      </c>
      <c r="F316">
        <v>845</v>
      </c>
      <c r="G316">
        <v>888</v>
      </c>
      <c r="H316">
        <v>930</v>
      </c>
      <c r="I316">
        <v>930</v>
      </c>
      <c r="J316">
        <v>884</v>
      </c>
      <c r="K316">
        <v>911</v>
      </c>
      <c r="L316">
        <v>866</v>
      </c>
      <c r="M316">
        <v>847</v>
      </c>
      <c r="N316">
        <v>894</v>
      </c>
      <c r="O316">
        <v>942</v>
      </c>
      <c r="P316">
        <v>1013</v>
      </c>
      <c r="Q316">
        <v>994</v>
      </c>
      <c r="R316">
        <v>1049</v>
      </c>
      <c r="S316">
        <v>1013</v>
      </c>
      <c r="T316">
        <v>1062</v>
      </c>
      <c r="U316">
        <v>1025</v>
      </c>
      <c r="V316">
        <v>994</v>
      </c>
      <c r="W316">
        <v>1028</v>
      </c>
      <c r="X316">
        <v>1013</v>
      </c>
      <c r="Y316">
        <v>997</v>
      </c>
      <c r="Z316">
        <v>1004</v>
      </c>
      <c r="AA316">
        <v>957</v>
      </c>
      <c r="AB316">
        <v>977</v>
      </c>
      <c r="AC316">
        <v>1047</v>
      </c>
      <c r="AD316">
        <v>982</v>
      </c>
      <c r="AE316">
        <v>1002</v>
      </c>
      <c r="AF316">
        <v>1083</v>
      </c>
      <c r="AG316">
        <v>1111</v>
      </c>
      <c r="AH316">
        <v>1156</v>
      </c>
      <c r="AI316">
        <v>1153</v>
      </c>
      <c r="AJ316">
        <v>1198</v>
      </c>
      <c r="AK316">
        <v>1212</v>
      </c>
      <c r="AL316">
        <v>1250</v>
      </c>
      <c r="AM316">
        <v>1267</v>
      </c>
      <c r="AN316">
        <v>1227</v>
      </c>
      <c r="AO316">
        <v>1271</v>
      </c>
      <c r="AP316">
        <v>1179</v>
      </c>
      <c r="AQ316">
        <v>1243</v>
      </c>
      <c r="AR316">
        <v>1272</v>
      </c>
      <c r="BA316">
        <f t="shared" si="4"/>
        <v>42</v>
      </c>
    </row>
    <row r="317" spans="2:53" ht="14.25" customHeight="1" x14ac:dyDescent="0.25">
      <c r="B317" s="100" t="s">
        <v>881</v>
      </c>
      <c r="J317">
        <v>1359</v>
      </c>
      <c r="K317">
        <v>1356</v>
      </c>
      <c r="L317">
        <v>1377</v>
      </c>
      <c r="M317">
        <v>1393</v>
      </c>
      <c r="N317">
        <v>1456</v>
      </c>
      <c r="O317">
        <v>1437</v>
      </c>
      <c r="P317">
        <v>1508</v>
      </c>
      <c r="Q317">
        <v>1552</v>
      </c>
      <c r="R317">
        <v>1572</v>
      </c>
      <c r="S317">
        <v>1554</v>
      </c>
      <c r="AA317">
        <v>1456</v>
      </c>
      <c r="AB317">
        <v>1321</v>
      </c>
      <c r="AC317">
        <v>1360</v>
      </c>
      <c r="AD317">
        <v>1308</v>
      </c>
      <c r="AE317">
        <v>1350</v>
      </c>
      <c r="AF317">
        <v>1350</v>
      </c>
      <c r="AH317">
        <v>1432</v>
      </c>
      <c r="AI317">
        <v>1541</v>
      </c>
      <c r="AJ317">
        <v>1540</v>
      </c>
      <c r="AK317">
        <v>1576</v>
      </c>
      <c r="AL317">
        <v>1559</v>
      </c>
      <c r="AM317">
        <v>1653</v>
      </c>
      <c r="AN317">
        <v>1576</v>
      </c>
      <c r="AO317">
        <v>1713</v>
      </c>
      <c r="AP317">
        <v>1636</v>
      </c>
      <c r="AQ317">
        <v>1650</v>
      </c>
      <c r="AR317">
        <v>1641</v>
      </c>
      <c r="BA317">
        <f t="shared" si="4"/>
        <v>27</v>
      </c>
    </row>
    <row r="318" spans="2:53" ht="14.25" customHeight="1" x14ac:dyDescent="0.25">
      <c r="B318" s="100" t="s">
        <v>1260</v>
      </c>
      <c r="T318">
        <v>3985</v>
      </c>
      <c r="U318">
        <v>3931</v>
      </c>
      <c r="V318">
        <v>3840</v>
      </c>
      <c r="W318">
        <v>4129</v>
      </c>
      <c r="X318">
        <v>4008</v>
      </c>
      <c r="BA318">
        <f t="shared" si="4"/>
        <v>5</v>
      </c>
    </row>
    <row r="319" spans="2:53" ht="14.25" customHeight="1" x14ac:dyDescent="0.25">
      <c r="B319" s="100" t="s">
        <v>1261</v>
      </c>
      <c r="C319">
        <v>4282</v>
      </c>
      <c r="D319">
        <v>4023</v>
      </c>
      <c r="E319">
        <v>3842</v>
      </c>
      <c r="F319">
        <v>3474</v>
      </c>
      <c r="G319">
        <v>3699</v>
      </c>
      <c r="H319">
        <v>3858</v>
      </c>
      <c r="I319">
        <v>3842</v>
      </c>
      <c r="J319">
        <v>3839</v>
      </c>
      <c r="K319">
        <v>3742</v>
      </c>
      <c r="L319">
        <v>3873</v>
      </c>
      <c r="M319">
        <v>3780</v>
      </c>
      <c r="N319">
        <v>4075</v>
      </c>
      <c r="O319">
        <v>4117</v>
      </c>
      <c r="P319">
        <v>4240</v>
      </c>
      <c r="Q319">
        <v>567</v>
      </c>
      <c r="R319">
        <v>564</v>
      </c>
      <c r="S319">
        <v>4268</v>
      </c>
      <c r="T319">
        <v>4161</v>
      </c>
      <c r="U319">
        <v>4006</v>
      </c>
      <c r="V319">
        <v>4036</v>
      </c>
      <c r="W319">
        <v>3755</v>
      </c>
      <c r="X319">
        <v>3663</v>
      </c>
      <c r="Y319">
        <v>3595</v>
      </c>
      <c r="Z319">
        <v>3426</v>
      </c>
      <c r="AA319">
        <v>3270</v>
      </c>
      <c r="AB319">
        <v>3044</v>
      </c>
      <c r="AC319">
        <v>2916</v>
      </c>
      <c r="AD319">
        <v>2857</v>
      </c>
      <c r="AF319">
        <v>2970</v>
      </c>
      <c r="AH319">
        <v>3203</v>
      </c>
      <c r="AI319">
        <v>3500</v>
      </c>
      <c r="AJ319">
        <v>3471</v>
      </c>
      <c r="AK319">
        <v>3682</v>
      </c>
      <c r="AL319">
        <v>3560</v>
      </c>
      <c r="AM319">
        <v>3752</v>
      </c>
      <c r="AN319">
        <v>3796</v>
      </c>
      <c r="AO319">
        <v>3871</v>
      </c>
      <c r="AP319">
        <v>3697</v>
      </c>
      <c r="AQ319">
        <v>3537</v>
      </c>
      <c r="AR319">
        <v>3579</v>
      </c>
      <c r="BA319">
        <f t="shared" si="4"/>
        <v>40</v>
      </c>
    </row>
    <row r="320" spans="2:53" ht="14.25" customHeight="1" x14ac:dyDescent="0.25">
      <c r="B320" s="100" t="s">
        <v>1262</v>
      </c>
      <c r="C320">
        <v>1660</v>
      </c>
      <c r="D320">
        <v>1615</v>
      </c>
      <c r="E320">
        <v>1444</v>
      </c>
      <c r="F320">
        <v>1485</v>
      </c>
      <c r="G320">
        <v>1530</v>
      </c>
      <c r="H320">
        <v>1684</v>
      </c>
      <c r="I320">
        <v>1695</v>
      </c>
      <c r="J320">
        <v>1581</v>
      </c>
      <c r="K320">
        <v>1536</v>
      </c>
      <c r="L320">
        <v>1622</v>
      </c>
      <c r="M320">
        <v>1600</v>
      </c>
      <c r="N320">
        <v>1664</v>
      </c>
      <c r="O320">
        <v>1728</v>
      </c>
      <c r="P320">
        <v>1747</v>
      </c>
      <c r="Q320">
        <v>1757</v>
      </c>
      <c r="R320">
        <v>1746</v>
      </c>
      <c r="S320">
        <v>1772</v>
      </c>
      <c r="T320">
        <v>1835</v>
      </c>
      <c r="U320">
        <v>1767</v>
      </c>
      <c r="V320">
        <v>1653</v>
      </c>
      <c r="W320">
        <v>1874</v>
      </c>
      <c r="X320">
        <v>1734</v>
      </c>
      <c r="Y320">
        <v>1809</v>
      </c>
      <c r="Z320">
        <v>1808</v>
      </c>
      <c r="AA320">
        <v>1914</v>
      </c>
      <c r="AB320">
        <v>1869</v>
      </c>
      <c r="AC320">
        <v>1818</v>
      </c>
      <c r="AD320">
        <v>1787</v>
      </c>
      <c r="AE320">
        <v>1815</v>
      </c>
      <c r="AF320">
        <v>1859</v>
      </c>
      <c r="AG320">
        <v>2041</v>
      </c>
      <c r="AH320">
        <v>2000</v>
      </c>
      <c r="AI320">
        <v>2046</v>
      </c>
      <c r="AJ320">
        <v>2197</v>
      </c>
      <c r="AK320">
        <v>2248</v>
      </c>
      <c r="AL320">
        <v>2321</v>
      </c>
      <c r="AM320">
        <v>2312</v>
      </c>
      <c r="AN320">
        <v>2289</v>
      </c>
      <c r="AO320">
        <v>2328</v>
      </c>
      <c r="AP320">
        <v>2112</v>
      </c>
      <c r="AQ320">
        <v>2247</v>
      </c>
      <c r="AR320">
        <v>2350</v>
      </c>
      <c r="BA320">
        <f t="shared" si="4"/>
        <v>42</v>
      </c>
    </row>
    <row r="321" spans="2:53" ht="14.25" customHeight="1" x14ac:dyDescent="0.25">
      <c r="B321" s="100" t="s">
        <v>1263</v>
      </c>
      <c r="C321">
        <v>981</v>
      </c>
      <c r="D321">
        <v>892</v>
      </c>
      <c r="E321">
        <v>925</v>
      </c>
      <c r="F321">
        <v>898</v>
      </c>
      <c r="G321">
        <v>973</v>
      </c>
      <c r="H321">
        <v>1097</v>
      </c>
      <c r="I321">
        <v>1046</v>
      </c>
      <c r="J321">
        <v>967</v>
      </c>
      <c r="K321">
        <v>959</v>
      </c>
      <c r="L321">
        <v>975</v>
      </c>
      <c r="M321">
        <v>1097</v>
      </c>
      <c r="N321">
        <v>1168</v>
      </c>
      <c r="O321">
        <v>1109</v>
      </c>
      <c r="P321">
        <v>1183</v>
      </c>
      <c r="Q321">
        <v>1184</v>
      </c>
      <c r="R321">
        <v>1142</v>
      </c>
      <c r="S321">
        <v>1176</v>
      </c>
      <c r="T321">
        <v>1211</v>
      </c>
      <c r="U321">
        <v>1129</v>
      </c>
      <c r="V321">
        <v>1156</v>
      </c>
      <c r="W321">
        <v>1200</v>
      </c>
      <c r="X321">
        <v>1165</v>
      </c>
      <c r="BA321">
        <f t="shared" si="4"/>
        <v>22</v>
      </c>
    </row>
    <row r="322" spans="2:53" ht="14.25" customHeight="1" x14ac:dyDescent="0.25">
      <c r="B322" s="100" t="s">
        <v>150</v>
      </c>
      <c r="C322">
        <v>5267</v>
      </c>
      <c r="D322">
        <v>4929</v>
      </c>
      <c r="E322">
        <v>4884</v>
      </c>
      <c r="F322">
        <v>4565</v>
      </c>
      <c r="G322">
        <v>4991</v>
      </c>
      <c r="H322">
        <v>5216</v>
      </c>
      <c r="I322">
        <v>5391</v>
      </c>
      <c r="J322">
        <v>5154</v>
      </c>
      <c r="K322">
        <v>5133</v>
      </c>
      <c r="L322">
        <v>5277</v>
      </c>
      <c r="M322">
        <v>5254</v>
      </c>
      <c r="N322">
        <v>5191</v>
      </c>
      <c r="O322">
        <v>5371</v>
      </c>
      <c r="P322">
        <v>5406</v>
      </c>
      <c r="Q322">
        <v>5280</v>
      </c>
      <c r="R322">
        <v>5280</v>
      </c>
      <c r="S322">
        <v>5658</v>
      </c>
      <c r="T322">
        <v>5506</v>
      </c>
      <c r="U322">
        <v>5407</v>
      </c>
      <c r="V322">
        <v>5237</v>
      </c>
      <c r="W322">
        <v>5091</v>
      </c>
      <c r="X322">
        <v>5266</v>
      </c>
      <c r="Y322">
        <v>5286</v>
      </c>
      <c r="Z322">
        <v>5166</v>
      </c>
      <c r="AA322">
        <v>5187</v>
      </c>
      <c r="AB322">
        <v>5096</v>
      </c>
      <c r="AC322">
        <v>4850</v>
      </c>
      <c r="AD322">
        <v>5032</v>
      </c>
      <c r="AE322">
        <v>5020</v>
      </c>
      <c r="AF322">
        <v>5255</v>
      </c>
      <c r="AG322">
        <v>5388</v>
      </c>
      <c r="AH322">
        <v>5309</v>
      </c>
      <c r="AI322">
        <v>5531</v>
      </c>
      <c r="AJ322">
        <v>5654</v>
      </c>
      <c r="AK322">
        <v>5814</v>
      </c>
      <c r="AL322">
        <v>5811</v>
      </c>
      <c r="AM322">
        <v>5784</v>
      </c>
      <c r="AN322">
        <v>5823</v>
      </c>
      <c r="AO322">
        <v>5725</v>
      </c>
      <c r="AP322">
        <v>5658</v>
      </c>
      <c r="AQ322">
        <v>5472</v>
      </c>
      <c r="AR322">
        <v>5375</v>
      </c>
      <c r="BA322">
        <f t="shared" si="4"/>
        <v>42</v>
      </c>
    </row>
    <row r="323" spans="2:53" ht="14.25" customHeight="1" x14ac:dyDescent="0.25">
      <c r="B323" s="100" t="s">
        <v>110</v>
      </c>
      <c r="C323">
        <v>2974</v>
      </c>
      <c r="D323">
        <v>2868</v>
      </c>
      <c r="E323">
        <v>2640</v>
      </c>
      <c r="F323">
        <v>2422</v>
      </c>
      <c r="G323">
        <v>2654</v>
      </c>
      <c r="H323">
        <v>2865</v>
      </c>
      <c r="I323">
        <v>2856</v>
      </c>
      <c r="J323">
        <v>2884</v>
      </c>
      <c r="K323">
        <v>2841</v>
      </c>
      <c r="L323">
        <v>2910</v>
      </c>
      <c r="M323">
        <v>2696</v>
      </c>
      <c r="N323">
        <v>2745</v>
      </c>
      <c r="O323">
        <v>2720</v>
      </c>
      <c r="P323">
        <v>2579</v>
      </c>
      <c r="Q323">
        <v>2571</v>
      </c>
      <c r="R323">
        <v>2575</v>
      </c>
      <c r="S323">
        <v>2586</v>
      </c>
      <c r="T323">
        <v>2577</v>
      </c>
      <c r="U323">
        <v>2394</v>
      </c>
      <c r="V323">
        <v>2287</v>
      </c>
      <c r="W323">
        <v>2326</v>
      </c>
      <c r="X323">
        <v>2213</v>
      </c>
      <c r="Y323">
        <v>2230</v>
      </c>
      <c r="Z323">
        <v>2018</v>
      </c>
      <c r="AA323">
        <v>1945</v>
      </c>
      <c r="AB323">
        <v>1881</v>
      </c>
      <c r="AC323">
        <v>1977</v>
      </c>
      <c r="AD323">
        <v>1758</v>
      </c>
      <c r="AE323">
        <v>1734</v>
      </c>
      <c r="AF323">
        <v>1737</v>
      </c>
      <c r="AG323">
        <v>1898</v>
      </c>
      <c r="AH323">
        <v>1915</v>
      </c>
      <c r="AI323">
        <v>1887</v>
      </c>
      <c r="AJ323">
        <v>1922</v>
      </c>
      <c r="AK323">
        <v>1981</v>
      </c>
      <c r="AL323">
        <v>1859</v>
      </c>
      <c r="AM323">
        <v>1857</v>
      </c>
      <c r="AN323">
        <v>1973</v>
      </c>
      <c r="AO323">
        <v>1971</v>
      </c>
      <c r="AP323">
        <v>1816</v>
      </c>
      <c r="AQ323">
        <v>1892</v>
      </c>
      <c r="AR323">
        <v>1930</v>
      </c>
      <c r="BA323">
        <f t="shared" si="4"/>
        <v>42</v>
      </c>
    </row>
    <row r="324" spans="2:53" ht="14.25" customHeight="1" x14ac:dyDescent="0.25">
      <c r="B324" s="100" t="s">
        <v>426</v>
      </c>
      <c r="C324">
        <v>3885</v>
      </c>
      <c r="D324">
        <v>3672</v>
      </c>
      <c r="E324">
        <v>3441</v>
      </c>
      <c r="F324">
        <v>3371</v>
      </c>
      <c r="G324">
        <v>3482</v>
      </c>
      <c r="H324">
        <v>3612</v>
      </c>
      <c r="I324">
        <v>3779</v>
      </c>
      <c r="J324">
        <v>3813</v>
      </c>
      <c r="K324">
        <v>3838</v>
      </c>
      <c r="L324">
        <v>3823</v>
      </c>
      <c r="M324">
        <v>3895</v>
      </c>
      <c r="N324">
        <v>4020</v>
      </c>
      <c r="O324">
        <v>4092</v>
      </c>
      <c r="P324">
        <v>4245</v>
      </c>
      <c r="Q324">
        <v>4404</v>
      </c>
      <c r="R324">
        <v>4481</v>
      </c>
      <c r="S324">
        <v>4354</v>
      </c>
      <c r="T324">
        <v>4356</v>
      </c>
      <c r="U324">
        <v>4361</v>
      </c>
      <c r="V324">
        <v>4316</v>
      </c>
      <c r="W324">
        <v>4320</v>
      </c>
      <c r="X324">
        <v>4213</v>
      </c>
      <c r="Y324">
        <v>4396</v>
      </c>
      <c r="Z324">
        <v>4417</v>
      </c>
      <c r="AA324">
        <v>4249</v>
      </c>
      <c r="AB324">
        <v>4392</v>
      </c>
      <c r="AC324">
        <v>4344</v>
      </c>
      <c r="AD324">
        <v>4397</v>
      </c>
      <c r="AE324">
        <v>4374</v>
      </c>
      <c r="AF324">
        <v>4787</v>
      </c>
      <c r="AG324">
        <v>4753</v>
      </c>
      <c r="AH324">
        <v>4739</v>
      </c>
      <c r="AI324">
        <v>4908</v>
      </c>
      <c r="AJ324">
        <v>4822</v>
      </c>
      <c r="AK324">
        <v>4837</v>
      </c>
      <c r="AL324">
        <v>4863</v>
      </c>
      <c r="AM324">
        <v>4929</v>
      </c>
      <c r="AN324">
        <v>4784</v>
      </c>
      <c r="AO324">
        <v>4825</v>
      </c>
      <c r="AP324">
        <v>4589</v>
      </c>
      <c r="AQ324">
        <v>4528</v>
      </c>
      <c r="AR324">
        <v>4620</v>
      </c>
      <c r="BA324">
        <f t="shared" si="4"/>
        <v>42</v>
      </c>
    </row>
    <row r="325" spans="2:53" ht="14.25" customHeight="1" x14ac:dyDescent="0.25">
      <c r="B325" s="100" t="s">
        <v>82</v>
      </c>
      <c r="C325">
        <v>35708</v>
      </c>
      <c r="D325">
        <v>33032</v>
      </c>
      <c r="E325">
        <v>31966</v>
      </c>
      <c r="F325">
        <v>31340</v>
      </c>
      <c r="G325">
        <v>32400</v>
      </c>
      <c r="H325">
        <v>35156</v>
      </c>
      <c r="I325">
        <v>36348</v>
      </c>
      <c r="J325">
        <v>35194</v>
      </c>
      <c r="K325">
        <v>35166</v>
      </c>
      <c r="L325">
        <v>35658</v>
      </c>
      <c r="M325">
        <v>36042</v>
      </c>
      <c r="N325">
        <v>36616</v>
      </c>
      <c r="O325">
        <v>37094</v>
      </c>
      <c r="P325">
        <v>37928</v>
      </c>
      <c r="Q325">
        <v>19183</v>
      </c>
      <c r="R325">
        <v>19107</v>
      </c>
      <c r="S325">
        <v>19795</v>
      </c>
      <c r="T325">
        <v>19647</v>
      </c>
      <c r="U325">
        <v>18642</v>
      </c>
      <c r="V325">
        <v>18413</v>
      </c>
      <c r="W325">
        <v>17749</v>
      </c>
      <c r="X325">
        <v>17260</v>
      </c>
      <c r="Y325">
        <v>17424</v>
      </c>
      <c r="Z325">
        <v>16894</v>
      </c>
      <c r="AA325">
        <v>16685</v>
      </c>
      <c r="AB325">
        <v>16226</v>
      </c>
      <c r="AC325">
        <v>15749</v>
      </c>
      <c r="AD325">
        <v>12164</v>
      </c>
      <c r="AE325">
        <v>11716</v>
      </c>
      <c r="AF325">
        <v>12463</v>
      </c>
      <c r="AG325">
        <v>13082</v>
      </c>
      <c r="AH325">
        <v>13084</v>
      </c>
      <c r="AI325">
        <v>13249</v>
      </c>
      <c r="AJ325">
        <v>13503</v>
      </c>
      <c r="AK325">
        <v>13963</v>
      </c>
      <c r="AL325">
        <v>13829</v>
      </c>
      <c r="AM325">
        <v>13797</v>
      </c>
      <c r="AN325">
        <v>13794</v>
      </c>
      <c r="AO325">
        <v>13681</v>
      </c>
      <c r="AP325">
        <v>13317</v>
      </c>
      <c r="AQ325">
        <v>13210</v>
      </c>
      <c r="AR325">
        <v>13202</v>
      </c>
      <c r="BA325">
        <f t="shared" si="4"/>
        <v>42</v>
      </c>
    </row>
    <row r="326" spans="2:53" ht="14.25" customHeight="1" x14ac:dyDescent="0.25">
      <c r="B326" s="100" t="s">
        <v>92</v>
      </c>
      <c r="C326">
        <v>1419</v>
      </c>
      <c r="D326">
        <v>1322</v>
      </c>
      <c r="E326">
        <v>1215</v>
      </c>
      <c r="F326">
        <v>1196</v>
      </c>
      <c r="G326">
        <v>1223</v>
      </c>
      <c r="H326">
        <v>1358</v>
      </c>
      <c r="I326">
        <v>1388</v>
      </c>
      <c r="J326">
        <v>1376</v>
      </c>
      <c r="K326">
        <v>1443</v>
      </c>
      <c r="L326">
        <v>1447</v>
      </c>
      <c r="M326">
        <v>1546</v>
      </c>
      <c r="N326">
        <v>1534</v>
      </c>
      <c r="O326">
        <v>1565</v>
      </c>
      <c r="P326">
        <v>1567</v>
      </c>
      <c r="Q326">
        <v>1600</v>
      </c>
      <c r="R326">
        <v>1558</v>
      </c>
      <c r="S326">
        <v>1548</v>
      </c>
      <c r="T326">
        <v>1625</v>
      </c>
      <c r="U326">
        <v>1541</v>
      </c>
      <c r="V326">
        <v>1515</v>
      </c>
      <c r="W326">
        <v>1429</v>
      </c>
      <c r="X326">
        <v>1397</v>
      </c>
      <c r="Y326">
        <v>1481</v>
      </c>
      <c r="Z326">
        <v>1437</v>
      </c>
      <c r="AA326">
        <v>1376</v>
      </c>
      <c r="AB326">
        <v>1366</v>
      </c>
      <c r="AC326">
        <v>1338</v>
      </c>
      <c r="AD326">
        <v>1274</v>
      </c>
      <c r="AE326">
        <v>1216</v>
      </c>
      <c r="AF326">
        <v>1321</v>
      </c>
      <c r="AG326">
        <v>1328</v>
      </c>
      <c r="AH326">
        <v>1401</v>
      </c>
      <c r="AI326">
        <v>1379</v>
      </c>
      <c r="AJ326">
        <v>1455</v>
      </c>
      <c r="AK326">
        <v>1487</v>
      </c>
      <c r="AL326">
        <v>1476</v>
      </c>
      <c r="AM326">
        <v>1518</v>
      </c>
      <c r="AN326">
        <v>1574</v>
      </c>
      <c r="AO326">
        <v>1584</v>
      </c>
      <c r="AP326">
        <v>1482</v>
      </c>
      <c r="AQ326">
        <v>1497</v>
      </c>
      <c r="AR326">
        <v>1447</v>
      </c>
      <c r="BA326">
        <f t="shared" ref="BA326:BA389" si="5">COUNT(C326:AZ326)</f>
        <v>42</v>
      </c>
    </row>
    <row r="327" spans="2:53" ht="14.25" customHeight="1" x14ac:dyDescent="0.25">
      <c r="B327" s="100" t="s">
        <v>1264</v>
      </c>
      <c r="C327">
        <v>2053</v>
      </c>
      <c r="D327">
        <v>1974</v>
      </c>
      <c r="E327">
        <v>1955</v>
      </c>
      <c r="F327">
        <v>1855</v>
      </c>
      <c r="G327">
        <v>2033</v>
      </c>
      <c r="H327">
        <v>2152</v>
      </c>
      <c r="I327">
        <v>2193</v>
      </c>
      <c r="J327">
        <v>2035</v>
      </c>
      <c r="K327">
        <v>2023</v>
      </c>
      <c r="L327">
        <v>2077</v>
      </c>
      <c r="M327">
        <v>1990</v>
      </c>
      <c r="N327">
        <v>2112</v>
      </c>
      <c r="O327">
        <v>2128</v>
      </c>
      <c r="P327">
        <v>2083</v>
      </c>
      <c r="Q327">
        <v>2032</v>
      </c>
      <c r="R327">
        <v>1940</v>
      </c>
      <c r="S327">
        <v>1961</v>
      </c>
      <c r="T327">
        <v>2045</v>
      </c>
      <c r="U327">
        <v>2014</v>
      </c>
      <c r="V327">
        <v>1908</v>
      </c>
      <c r="W327">
        <v>1843</v>
      </c>
      <c r="X327">
        <v>1701</v>
      </c>
      <c r="BA327">
        <f t="shared" si="5"/>
        <v>22</v>
      </c>
    </row>
    <row r="328" spans="2:53" ht="14.25" customHeight="1" x14ac:dyDescent="0.25">
      <c r="B328" s="100" t="s">
        <v>1265</v>
      </c>
      <c r="Z328">
        <v>394</v>
      </c>
      <c r="AA328">
        <v>362</v>
      </c>
      <c r="AB328">
        <v>357</v>
      </c>
      <c r="AC328">
        <v>313</v>
      </c>
      <c r="AD328">
        <v>331</v>
      </c>
      <c r="AE328">
        <v>357</v>
      </c>
      <c r="AF328">
        <v>344</v>
      </c>
      <c r="AG328">
        <v>316</v>
      </c>
      <c r="AH328">
        <v>350</v>
      </c>
      <c r="AI328">
        <v>358</v>
      </c>
      <c r="AJ328">
        <v>364</v>
      </c>
      <c r="AM328">
        <v>360</v>
      </c>
      <c r="AN328">
        <v>349</v>
      </c>
      <c r="AO328">
        <v>354</v>
      </c>
      <c r="AP328">
        <v>369</v>
      </c>
      <c r="AQ328">
        <v>365</v>
      </c>
      <c r="AR328">
        <v>332</v>
      </c>
      <c r="BA328">
        <f t="shared" si="5"/>
        <v>17</v>
      </c>
    </row>
    <row r="329" spans="2:53" ht="14.25" customHeight="1" x14ac:dyDescent="0.25">
      <c r="B329" s="100" t="s">
        <v>152</v>
      </c>
      <c r="C329">
        <v>9463</v>
      </c>
      <c r="D329">
        <v>8952</v>
      </c>
      <c r="E329">
        <v>8494</v>
      </c>
      <c r="F329">
        <v>7985</v>
      </c>
      <c r="G329">
        <v>8387</v>
      </c>
      <c r="H329">
        <v>8774</v>
      </c>
      <c r="I329">
        <v>9036</v>
      </c>
      <c r="J329">
        <v>8922</v>
      </c>
      <c r="K329">
        <v>8800</v>
      </c>
      <c r="L329">
        <v>8968</v>
      </c>
      <c r="M329">
        <v>8796</v>
      </c>
      <c r="N329">
        <v>9069</v>
      </c>
      <c r="O329">
        <v>9500</v>
      </c>
      <c r="P329">
        <v>9441</v>
      </c>
      <c r="Q329">
        <v>9881</v>
      </c>
      <c r="R329">
        <v>9708</v>
      </c>
      <c r="S329">
        <v>9830</v>
      </c>
      <c r="T329">
        <v>9841</v>
      </c>
      <c r="U329">
        <v>9533</v>
      </c>
      <c r="V329">
        <v>9236</v>
      </c>
      <c r="W329">
        <v>9021</v>
      </c>
      <c r="X329">
        <v>8930</v>
      </c>
      <c r="Y329">
        <v>8769</v>
      </c>
      <c r="Z329">
        <v>8456</v>
      </c>
      <c r="AA329">
        <v>8358</v>
      </c>
      <c r="AB329">
        <v>8170</v>
      </c>
      <c r="AC329">
        <v>7755</v>
      </c>
      <c r="AD329">
        <v>7831</v>
      </c>
      <c r="AE329">
        <v>7862</v>
      </c>
      <c r="AF329">
        <v>8095</v>
      </c>
      <c r="AG329">
        <v>8431</v>
      </c>
      <c r="AH329">
        <v>8709</v>
      </c>
      <c r="AI329">
        <v>9155</v>
      </c>
      <c r="AJ329">
        <v>9273</v>
      </c>
      <c r="AK329">
        <v>9844</v>
      </c>
      <c r="AL329">
        <v>10101</v>
      </c>
      <c r="AM329">
        <v>10412</v>
      </c>
      <c r="AN329">
        <v>10127</v>
      </c>
      <c r="AO329">
        <v>10533</v>
      </c>
      <c r="AP329">
        <v>10152</v>
      </c>
      <c r="AQ329">
        <v>10136</v>
      </c>
      <c r="AR329">
        <v>10182</v>
      </c>
      <c r="BA329">
        <f t="shared" si="5"/>
        <v>42</v>
      </c>
    </row>
    <row r="330" spans="2:53" ht="14.25" customHeight="1" x14ac:dyDescent="0.25">
      <c r="B330" s="100" t="s">
        <v>160</v>
      </c>
      <c r="C330">
        <v>3850</v>
      </c>
      <c r="D330">
        <v>3682</v>
      </c>
      <c r="E330">
        <v>3769</v>
      </c>
      <c r="F330">
        <v>3843</v>
      </c>
      <c r="G330">
        <v>3874</v>
      </c>
      <c r="H330">
        <v>4247</v>
      </c>
      <c r="I330">
        <v>4664</v>
      </c>
      <c r="J330">
        <v>4527</v>
      </c>
      <c r="K330">
        <v>4627</v>
      </c>
      <c r="L330">
        <v>4613</v>
      </c>
      <c r="M330">
        <v>4695</v>
      </c>
      <c r="N330">
        <v>4707</v>
      </c>
      <c r="O330">
        <v>4694</v>
      </c>
      <c r="P330">
        <v>4733</v>
      </c>
      <c r="Q330">
        <v>4744</v>
      </c>
      <c r="R330">
        <v>4724</v>
      </c>
      <c r="S330">
        <v>4833</v>
      </c>
      <c r="T330">
        <v>4708</v>
      </c>
      <c r="U330">
        <v>4510</v>
      </c>
      <c r="V330">
        <v>4475</v>
      </c>
      <c r="W330">
        <v>4519</v>
      </c>
      <c r="X330">
        <v>4195</v>
      </c>
      <c r="Y330">
        <v>4256</v>
      </c>
      <c r="Z330">
        <v>4107</v>
      </c>
      <c r="AA330">
        <v>4042</v>
      </c>
      <c r="AB330">
        <v>4014</v>
      </c>
      <c r="AC330">
        <v>3999</v>
      </c>
      <c r="AD330">
        <v>3985</v>
      </c>
      <c r="AE330">
        <v>4105</v>
      </c>
      <c r="AF330">
        <v>4380</v>
      </c>
      <c r="AG330">
        <v>4539</v>
      </c>
      <c r="AH330">
        <v>4597</v>
      </c>
      <c r="AI330">
        <v>4747</v>
      </c>
      <c r="AJ330">
        <v>5033</v>
      </c>
      <c r="AK330">
        <v>5176</v>
      </c>
      <c r="AL330">
        <v>5201</v>
      </c>
      <c r="AM330">
        <v>5299</v>
      </c>
      <c r="AN330">
        <v>5324</v>
      </c>
      <c r="AO330">
        <v>5273</v>
      </c>
      <c r="AP330">
        <v>5096</v>
      </c>
      <c r="AQ330">
        <v>5264</v>
      </c>
      <c r="AR330">
        <v>5156</v>
      </c>
      <c r="BA330">
        <f t="shared" si="5"/>
        <v>42</v>
      </c>
    </row>
    <row r="331" spans="2:53" ht="14.25" customHeight="1" x14ac:dyDescent="0.25">
      <c r="B331" s="100" t="s">
        <v>1372</v>
      </c>
      <c r="Z331">
        <v>6713</v>
      </c>
      <c r="AA331">
        <v>6780</v>
      </c>
      <c r="AB331">
        <v>6621</v>
      </c>
      <c r="AC331">
        <v>6394</v>
      </c>
      <c r="AD331">
        <v>6219</v>
      </c>
      <c r="AE331">
        <v>6234</v>
      </c>
      <c r="AF331">
        <v>6556</v>
      </c>
      <c r="AG331">
        <v>6596</v>
      </c>
      <c r="AH331">
        <v>6657</v>
      </c>
      <c r="AI331">
        <v>6664</v>
      </c>
      <c r="AJ331">
        <v>6834</v>
      </c>
      <c r="AK331">
        <v>6830</v>
      </c>
      <c r="AL331">
        <v>6807</v>
      </c>
      <c r="AM331">
        <v>7066</v>
      </c>
      <c r="AN331">
        <v>6940</v>
      </c>
      <c r="AO331">
        <v>7147</v>
      </c>
      <c r="AP331">
        <v>6601</v>
      </c>
      <c r="AQ331">
        <v>6789</v>
      </c>
      <c r="AR331">
        <v>6962</v>
      </c>
      <c r="BA331">
        <f t="shared" si="5"/>
        <v>19</v>
      </c>
    </row>
    <row r="332" spans="2:53" ht="14.25" customHeight="1" x14ac:dyDescent="0.25">
      <c r="B332" s="100" t="s">
        <v>1371</v>
      </c>
      <c r="C332">
        <v>22540</v>
      </c>
      <c r="D332">
        <v>21522</v>
      </c>
      <c r="E332">
        <v>21220</v>
      </c>
      <c r="F332">
        <v>21280</v>
      </c>
      <c r="G332">
        <v>21690</v>
      </c>
      <c r="H332">
        <v>23126</v>
      </c>
      <c r="I332">
        <v>24388</v>
      </c>
      <c r="J332">
        <v>23296</v>
      </c>
      <c r="K332">
        <v>23040</v>
      </c>
      <c r="L332">
        <v>22946</v>
      </c>
      <c r="M332">
        <v>23450</v>
      </c>
      <c r="N332">
        <v>23706</v>
      </c>
      <c r="O332">
        <v>23444</v>
      </c>
      <c r="P332">
        <v>24674</v>
      </c>
      <c r="Q332">
        <v>12288</v>
      </c>
      <c r="R332">
        <v>12321</v>
      </c>
      <c r="S332">
        <v>12750</v>
      </c>
      <c r="T332">
        <v>12233</v>
      </c>
      <c r="U332">
        <v>12076</v>
      </c>
      <c r="V332">
        <v>11812</v>
      </c>
      <c r="W332">
        <v>11733</v>
      </c>
      <c r="X332">
        <v>11490</v>
      </c>
      <c r="Y332">
        <v>11359</v>
      </c>
      <c r="Z332">
        <v>11144</v>
      </c>
      <c r="AA332">
        <v>11133</v>
      </c>
      <c r="AB332">
        <v>10971</v>
      </c>
      <c r="AC332">
        <v>10726</v>
      </c>
      <c r="BA332">
        <f t="shared" si="5"/>
        <v>27</v>
      </c>
    </row>
    <row r="333" spans="2:53" ht="14.25" customHeight="1" x14ac:dyDescent="0.25">
      <c r="B333" s="100" t="s">
        <v>1266</v>
      </c>
      <c r="C333">
        <v>436</v>
      </c>
      <c r="D333">
        <v>412</v>
      </c>
      <c r="E333">
        <v>417</v>
      </c>
      <c r="F333">
        <v>385</v>
      </c>
      <c r="G333">
        <v>390</v>
      </c>
      <c r="H333">
        <v>476</v>
      </c>
      <c r="I333">
        <v>428</v>
      </c>
      <c r="J333">
        <v>418</v>
      </c>
      <c r="K333">
        <v>432</v>
      </c>
      <c r="L333">
        <v>453</v>
      </c>
      <c r="M333">
        <v>441</v>
      </c>
      <c r="N333">
        <v>443</v>
      </c>
      <c r="O333">
        <v>382</v>
      </c>
      <c r="P333">
        <v>488</v>
      </c>
      <c r="Q333">
        <v>447</v>
      </c>
      <c r="R333">
        <v>463</v>
      </c>
      <c r="S333">
        <v>462</v>
      </c>
      <c r="T333">
        <v>448</v>
      </c>
      <c r="U333">
        <v>467</v>
      </c>
      <c r="V333">
        <v>443</v>
      </c>
      <c r="W333">
        <v>441</v>
      </c>
      <c r="X333">
        <v>450</v>
      </c>
      <c r="Y333">
        <v>430</v>
      </c>
      <c r="Z333">
        <v>443</v>
      </c>
      <c r="BA333">
        <f t="shared" si="5"/>
        <v>24</v>
      </c>
    </row>
    <row r="334" spans="2:53" ht="14.25" customHeight="1" x14ac:dyDescent="0.25">
      <c r="B334" s="100" t="s">
        <v>514</v>
      </c>
      <c r="C334">
        <v>741</v>
      </c>
      <c r="D334">
        <v>707</v>
      </c>
      <c r="E334">
        <v>654</v>
      </c>
      <c r="F334">
        <v>638</v>
      </c>
      <c r="G334">
        <v>668</v>
      </c>
      <c r="H334">
        <v>799</v>
      </c>
      <c r="I334">
        <v>831</v>
      </c>
      <c r="J334">
        <v>799</v>
      </c>
      <c r="K334">
        <v>800</v>
      </c>
      <c r="L334">
        <v>814</v>
      </c>
      <c r="M334">
        <v>887</v>
      </c>
      <c r="N334">
        <v>844</v>
      </c>
      <c r="O334">
        <v>933</v>
      </c>
      <c r="P334">
        <v>1009</v>
      </c>
      <c r="Q334">
        <v>1011</v>
      </c>
      <c r="R334">
        <v>1002</v>
      </c>
      <c r="S334">
        <v>999</v>
      </c>
      <c r="T334">
        <v>948</v>
      </c>
      <c r="U334">
        <v>933</v>
      </c>
      <c r="V334">
        <v>905</v>
      </c>
      <c r="W334">
        <v>983</v>
      </c>
      <c r="X334">
        <v>903</v>
      </c>
      <c r="Y334">
        <v>884</v>
      </c>
      <c r="Z334">
        <v>914</v>
      </c>
      <c r="AA334">
        <v>927</v>
      </c>
      <c r="AB334">
        <v>853</v>
      </c>
      <c r="AC334">
        <v>898</v>
      </c>
      <c r="AD334">
        <v>849</v>
      </c>
      <c r="AE334">
        <v>827</v>
      </c>
      <c r="AF334">
        <v>866</v>
      </c>
      <c r="AG334">
        <v>889</v>
      </c>
      <c r="AH334">
        <v>870</v>
      </c>
      <c r="AI334">
        <v>811</v>
      </c>
      <c r="AJ334">
        <v>903</v>
      </c>
      <c r="AK334">
        <v>910</v>
      </c>
      <c r="AL334">
        <v>898</v>
      </c>
      <c r="AM334">
        <v>980</v>
      </c>
      <c r="AN334">
        <v>945</v>
      </c>
      <c r="AO334">
        <v>987</v>
      </c>
      <c r="AP334">
        <v>917</v>
      </c>
      <c r="AQ334">
        <v>897</v>
      </c>
      <c r="AR334">
        <v>877</v>
      </c>
      <c r="BA334">
        <f t="shared" si="5"/>
        <v>42</v>
      </c>
    </row>
    <row r="335" spans="2:53" ht="14.25" customHeight="1" x14ac:dyDescent="0.25">
      <c r="B335" s="100" t="s">
        <v>428</v>
      </c>
      <c r="C335">
        <v>3101</v>
      </c>
      <c r="D335">
        <v>2897</v>
      </c>
      <c r="E335">
        <v>2895</v>
      </c>
      <c r="F335">
        <v>2690</v>
      </c>
      <c r="G335">
        <v>2879</v>
      </c>
      <c r="H335">
        <v>2962</v>
      </c>
      <c r="I335">
        <v>3143</v>
      </c>
      <c r="J335">
        <v>3147</v>
      </c>
      <c r="K335">
        <v>3324</v>
      </c>
      <c r="L335">
        <v>3098</v>
      </c>
      <c r="M335">
        <v>3180</v>
      </c>
      <c r="N335">
        <v>3410</v>
      </c>
      <c r="O335">
        <v>3466</v>
      </c>
      <c r="P335">
        <v>3661</v>
      </c>
      <c r="Q335">
        <v>3726</v>
      </c>
      <c r="R335">
        <v>3688</v>
      </c>
      <c r="S335">
        <v>3994</v>
      </c>
      <c r="T335">
        <f>16260/4</f>
        <v>4065</v>
      </c>
      <c r="U335">
        <f>16597/4</f>
        <v>4149.25</v>
      </c>
      <c r="V335">
        <f>15984/4</f>
        <v>3996</v>
      </c>
      <c r="W335">
        <f>16284/4</f>
        <v>4071</v>
      </c>
      <c r="X335">
        <f>16095/4</f>
        <v>4023.75</v>
      </c>
      <c r="Y335">
        <v>3794</v>
      </c>
      <c r="Z335">
        <v>3973</v>
      </c>
      <c r="AA335">
        <v>3883</v>
      </c>
      <c r="AB335">
        <v>3921</v>
      </c>
      <c r="AC335">
        <v>3887</v>
      </c>
      <c r="AD335">
        <v>3718</v>
      </c>
      <c r="AE335">
        <v>3845</v>
      </c>
      <c r="AF335">
        <v>3932</v>
      </c>
      <c r="AG335">
        <v>4068</v>
      </c>
      <c r="AH335">
        <v>4284</v>
      </c>
      <c r="AI335">
        <v>4568</v>
      </c>
      <c r="AJ335">
        <v>4671</v>
      </c>
      <c r="AK335">
        <v>4872</v>
      </c>
      <c r="AL335">
        <v>4888</v>
      </c>
      <c r="AM335">
        <v>4982</v>
      </c>
      <c r="AN335">
        <v>4896</v>
      </c>
      <c r="AO335">
        <v>5095</v>
      </c>
      <c r="AP335">
        <v>4827</v>
      </c>
      <c r="AQ335">
        <v>4759</v>
      </c>
      <c r="AR335">
        <v>4814</v>
      </c>
      <c r="BA335">
        <f t="shared" si="5"/>
        <v>42</v>
      </c>
    </row>
    <row r="336" spans="2:53" ht="14.25" customHeight="1" x14ac:dyDescent="0.25">
      <c r="B336" s="100" t="s">
        <v>252</v>
      </c>
      <c r="C336">
        <v>1358</v>
      </c>
      <c r="D336">
        <v>1329</v>
      </c>
      <c r="E336">
        <v>1197</v>
      </c>
      <c r="F336">
        <v>1123</v>
      </c>
      <c r="G336">
        <v>1178</v>
      </c>
      <c r="H336">
        <v>1210</v>
      </c>
      <c r="I336">
        <v>1130</v>
      </c>
      <c r="J336">
        <v>1097</v>
      </c>
      <c r="K336">
        <v>1028</v>
      </c>
      <c r="L336">
        <v>1060</v>
      </c>
      <c r="M336">
        <v>1057</v>
      </c>
      <c r="N336">
        <v>1105</v>
      </c>
      <c r="O336">
        <v>1061</v>
      </c>
      <c r="P336">
        <v>1162</v>
      </c>
      <c r="Q336">
        <v>1129</v>
      </c>
      <c r="R336">
        <v>1128</v>
      </c>
      <c r="S336">
        <v>1202</v>
      </c>
      <c r="T336">
        <v>1130</v>
      </c>
      <c r="U336">
        <v>1124</v>
      </c>
      <c r="V336">
        <v>1070</v>
      </c>
      <c r="W336">
        <v>991</v>
      </c>
      <c r="X336">
        <v>1056</v>
      </c>
      <c r="Y336">
        <v>1021</v>
      </c>
      <c r="Z336">
        <v>1059</v>
      </c>
      <c r="AA336">
        <v>967</v>
      </c>
      <c r="AB336">
        <v>887</v>
      </c>
      <c r="AC336">
        <v>844</v>
      </c>
      <c r="AD336">
        <v>855</v>
      </c>
      <c r="AE336">
        <v>845</v>
      </c>
      <c r="AF336">
        <v>964</v>
      </c>
      <c r="AG336">
        <v>913</v>
      </c>
      <c r="AH336">
        <v>982</v>
      </c>
      <c r="AI336">
        <v>988</v>
      </c>
      <c r="AJ336">
        <v>1011</v>
      </c>
      <c r="AK336">
        <v>1000</v>
      </c>
      <c r="AL336">
        <v>975</v>
      </c>
      <c r="AM336">
        <v>997</v>
      </c>
      <c r="AN336">
        <v>1004</v>
      </c>
      <c r="AO336">
        <v>979</v>
      </c>
      <c r="AP336">
        <v>936</v>
      </c>
      <c r="AQ336">
        <v>982</v>
      </c>
      <c r="AR336">
        <v>910</v>
      </c>
      <c r="BA336">
        <f t="shared" si="5"/>
        <v>42</v>
      </c>
    </row>
    <row r="337" spans="2:53" ht="14.25" customHeight="1" x14ac:dyDescent="0.25">
      <c r="B337" s="100" t="s">
        <v>1267</v>
      </c>
      <c r="Z337">
        <v>473</v>
      </c>
      <c r="AA337">
        <v>469</v>
      </c>
      <c r="AB337">
        <v>443</v>
      </c>
      <c r="AC337">
        <v>420</v>
      </c>
      <c r="AD337">
        <v>485</v>
      </c>
      <c r="AE337">
        <v>432</v>
      </c>
      <c r="AF337">
        <v>468</v>
      </c>
      <c r="AG337">
        <v>426</v>
      </c>
      <c r="AH337">
        <v>451</v>
      </c>
      <c r="AI337">
        <v>483</v>
      </c>
      <c r="AJ337">
        <v>491</v>
      </c>
      <c r="AM337">
        <v>452</v>
      </c>
      <c r="AN337">
        <v>489</v>
      </c>
      <c r="AO337">
        <v>459</v>
      </c>
      <c r="AP337">
        <v>410</v>
      </c>
      <c r="AQ337">
        <v>428</v>
      </c>
      <c r="AR337">
        <v>484</v>
      </c>
      <c r="BA337">
        <f t="shared" si="5"/>
        <v>17</v>
      </c>
    </row>
    <row r="338" spans="2:53" ht="14.25" customHeight="1" x14ac:dyDescent="0.25">
      <c r="B338" s="100" t="s">
        <v>210</v>
      </c>
      <c r="C338">
        <v>977</v>
      </c>
      <c r="D338">
        <v>958</v>
      </c>
      <c r="E338">
        <v>920</v>
      </c>
      <c r="F338">
        <v>962</v>
      </c>
      <c r="G338">
        <v>1080</v>
      </c>
      <c r="H338">
        <v>1110</v>
      </c>
      <c r="I338">
        <v>1121</v>
      </c>
      <c r="J338">
        <v>1042</v>
      </c>
      <c r="K338">
        <v>1058</v>
      </c>
      <c r="L338">
        <v>1091</v>
      </c>
      <c r="M338">
        <v>1133</v>
      </c>
      <c r="N338">
        <v>1125</v>
      </c>
      <c r="O338">
        <v>1209</v>
      </c>
      <c r="P338">
        <v>1253</v>
      </c>
      <c r="Q338">
        <v>1316</v>
      </c>
      <c r="R338">
        <v>1352</v>
      </c>
      <c r="S338">
        <v>1310</v>
      </c>
      <c r="T338">
        <v>1249</v>
      </c>
      <c r="U338">
        <v>1268</v>
      </c>
      <c r="V338">
        <v>1252</v>
      </c>
      <c r="W338">
        <v>1280</v>
      </c>
      <c r="X338">
        <v>1156</v>
      </c>
      <c r="Y338">
        <v>1132</v>
      </c>
      <c r="Z338">
        <v>1101</v>
      </c>
      <c r="AA338">
        <v>1075</v>
      </c>
      <c r="AB338">
        <v>1011</v>
      </c>
      <c r="AC338">
        <v>1029</v>
      </c>
      <c r="AD338">
        <v>954</v>
      </c>
      <c r="AE338">
        <v>1004</v>
      </c>
      <c r="AF338">
        <v>1071</v>
      </c>
      <c r="AG338">
        <v>1027</v>
      </c>
      <c r="AH338">
        <v>1045</v>
      </c>
      <c r="AI338">
        <v>1065</v>
      </c>
      <c r="AJ338">
        <v>1167</v>
      </c>
      <c r="AK338">
        <v>1247</v>
      </c>
      <c r="AL338">
        <v>1277</v>
      </c>
      <c r="AM338">
        <v>1248</v>
      </c>
      <c r="AN338">
        <v>1318</v>
      </c>
      <c r="AO338">
        <v>1373</v>
      </c>
      <c r="AP338">
        <v>1241</v>
      </c>
      <c r="AQ338">
        <v>1240</v>
      </c>
      <c r="AR338">
        <v>1287</v>
      </c>
      <c r="BA338">
        <f t="shared" si="5"/>
        <v>42</v>
      </c>
    </row>
    <row r="339" spans="2:53" ht="14.25" customHeight="1" x14ac:dyDescent="0.25">
      <c r="B339" s="100" t="s">
        <v>204</v>
      </c>
      <c r="C339">
        <v>14068</v>
      </c>
      <c r="D339">
        <v>13060</v>
      </c>
      <c r="E339">
        <v>12654</v>
      </c>
      <c r="F339">
        <v>12232</v>
      </c>
      <c r="G339">
        <v>12980</v>
      </c>
      <c r="H339">
        <v>13256</v>
      </c>
      <c r="I339">
        <v>13686</v>
      </c>
      <c r="J339">
        <v>13016</v>
      </c>
      <c r="K339">
        <v>12506</v>
      </c>
      <c r="L339">
        <v>12608</v>
      </c>
      <c r="M339">
        <v>12818</v>
      </c>
      <c r="N339">
        <v>12964</v>
      </c>
      <c r="O339">
        <v>13086</v>
      </c>
      <c r="P339">
        <v>13630</v>
      </c>
      <c r="Q339">
        <v>7199</v>
      </c>
      <c r="R339">
        <v>7057</v>
      </c>
      <c r="S339">
        <v>7075</v>
      </c>
      <c r="T339">
        <v>6940</v>
      </c>
      <c r="U339">
        <v>7035</v>
      </c>
      <c r="V339">
        <v>6987</v>
      </c>
      <c r="W339">
        <v>6985</v>
      </c>
      <c r="X339">
        <v>6711</v>
      </c>
      <c r="Y339">
        <v>6733</v>
      </c>
      <c r="Z339">
        <v>6554</v>
      </c>
      <c r="AA339">
        <v>6665</v>
      </c>
      <c r="AB339">
        <v>6355</v>
      </c>
      <c r="AC339">
        <v>6174</v>
      </c>
      <c r="AD339">
        <v>6020</v>
      </c>
      <c r="AE339">
        <v>6001</v>
      </c>
      <c r="AF339">
        <v>6252</v>
      </c>
      <c r="AG339">
        <v>6455</v>
      </c>
      <c r="AH339">
        <v>6671</v>
      </c>
      <c r="AI339">
        <v>6830</v>
      </c>
      <c r="AJ339">
        <v>7150</v>
      </c>
      <c r="AK339">
        <v>7691</v>
      </c>
      <c r="AL339">
        <v>7605</v>
      </c>
      <c r="AM339">
        <v>7762</v>
      </c>
      <c r="AN339">
        <v>7938</v>
      </c>
      <c r="AO339">
        <v>8008</v>
      </c>
      <c r="AP339">
        <v>7550</v>
      </c>
      <c r="AQ339">
        <v>7748</v>
      </c>
      <c r="AR339">
        <v>7773</v>
      </c>
      <c r="BA339">
        <f t="shared" si="5"/>
        <v>42</v>
      </c>
    </row>
    <row r="340" spans="2:53" ht="14.25" customHeight="1" x14ac:dyDescent="0.25">
      <c r="B340" s="100" t="s">
        <v>112</v>
      </c>
      <c r="C340">
        <v>6871</v>
      </c>
      <c r="D340">
        <v>6594</v>
      </c>
      <c r="E340">
        <v>6364</v>
      </c>
      <c r="F340">
        <v>6120</v>
      </c>
      <c r="G340">
        <v>6308</v>
      </c>
      <c r="H340">
        <v>6952</v>
      </c>
      <c r="I340">
        <v>6825</v>
      </c>
      <c r="J340">
        <v>6983</v>
      </c>
      <c r="K340">
        <v>6764</v>
      </c>
      <c r="L340">
        <v>6942</v>
      </c>
      <c r="M340">
        <v>7053</v>
      </c>
      <c r="N340">
        <v>7254</v>
      </c>
      <c r="O340">
        <v>7226</v>
      </c>
      <c r="P340">
        <v>7178</v>
      </c>
      <c r="Q340">
        <v>7188</v>
      </c>
      <c r="R340">
        <v>6974</v>
      </c>
      <c r="S340">
        <v>7272</v>
      </c>
      <c r="T340">
        <v>6957</v>
      </c>
      <c r="U340">
        <v>6528</v>
      </c>
      <c r="V340">
        <v>6330</v>
      </c>
      <c r="W340">
        <v>6061</v>
      </c>
      <c r="X340">
        <v>5925</v>
      </c>
      <c r="Y340">
        <v>6019</v>
      </c>
      <c r="Z340">
        <v>5667</v>
      </c>
      <c r="AA340">
        <v>5545</v>
      </c>
      <c r="AB340">
        <v>5121</v>
      </c>
      <c r="AC340">
        <v>5164</v>
      </c>
      <c r="AD340">
        <v>4915</v>
      </c>
      <c r="AE340">
        <v>4923</v>
      </c>
      <c r="AF340">
        <v>5102</v>
      </c>
      <c r="AG340">
        <v>5044</v>
      </c>
      <c r="AH340">
        <v>5188</v>
      </c>
      <c r="AI340">
        <v>5494</v>
      </c>
      <c r="AJ340">
        <v>5370</v>
      </c>
      <c r="AK340">
        <v>5595</v>
      </c>
      <c r="AL340">
        <v>5448</v>
      </c>
      <c r="AM340">
        <v>5738</v>
      </c>
      <c r="AN340">
        <v>5877</v>
      </c>
      <c r="AO340">
        <v>5942</v>
      </c>
      <c r="AP340">
        <v>5646</v>
      </c>
      <c r="AQ340">
        <v>5851</v>
      </c>
      <c r="AR340">
        <v>5883</v>
      </c>
      <c r="BA340">
        <f t="shared" si="5"/>
        <v>42</v>
      </c>
    </row>
    <row r="341" spans="2:53" ht="14.25" customHeight="1" x14ac:dyDescent="0.25">
      <c r="B341" s="100" t="s">
        <v>1269</v>
      </c>
      <c r="C341">
        <v>859</v>
      </c>
      <c r="D341">
        <v>909</v>
      </c>
      <c r="E341">
        <v>801</v>
      </c>
      <c r="F341">
        <v>806</v>
      </c>
      <c r="G341">
        <v>844</v>
      </c>
      <c r="H341">
        <v>984</v>
      </c>
      <c r="I341">
        <v>929</v>
      </c>
      <c r="J341">
        <v>912</v>
      </c>
      <c r="K341">
        <v>931</v>
      </c>
      <c r="L341">
        <v>869</v>
      </c>
      <c r="M341">
        <v>844</v>
      </c>
      <c r="N341">
        <v>929</v>
      </c>
      <c r="O341">
        <v>861</v>
      </c>
      <c r="P341">
        <v>949</v>
      </c>
      <c r="Q341">
        <v>945</v>
      </c>
      <c r="R341">
        <v>837</v>
      </c>
      <c r="S341">
        <v>945</v>
      </c>
      <c r="T341">
        <v>920</v>
      </c>
      <c r="U341">
        <v>850</v>
      </c>
      <c r="V341">
        <v>839</v>
      </c>
      <c r="W341">
        <v>841</v>
      </c>
      <c r="X341">
        <v>840</v>
      </c>
      <c r="BA341">
        <f t="shared" si="5"/>
        <v>22</v>
      </c>
    </row>
    <row r="342" spans="2:53" ht="14.25" customHeight="1" x14ac:dyDescent="0.25">
      <c r="B342" s="100" t="s">
        <v>1270</v>
      </c>
      <c r="C342">
        <v>748</v>
      </c>
      <c r="D342">
        <v>714</v>
      </c>
      <c r="E342">
        <v>713</v>
      </c>
      <c r="F342">
        <v>672</v>
      </c>
      <c r="G342">
        <v>695</v>
      </c>
      <c r="H342">
        <v>759</v>
      </c>
      <c r="I342">
        <v>811</v>
      </c>
      <c r="J342">
        <v>781</v>
      </c>
      <c r="K342">
        <v>770</v>
      </c>
      <c r="L342">
        <v>839</v>
      </c>
      <c r="M342">
        <v>822</v>
      </c>
      <c r="N342">
        <v>803</v>
      </c>
      <c r="O342">
        <v>825</v>
      </c>
      <c r="P342">
        <v>804</v>
      </c>
      <c r="Q342">
        <v>833</v>
      </c>
      <c r="R342">
        <v>808</v>
      </c>
      <c r="S342">
        <v>818</v>
      </c>
      <c r="T342">
        <v>828</v>
      </c>
      <c r="U342">
        <v>804</v>
      </c>
      <c r="V342">
        <v>795</v>
      </c>
      <c r="W342">
        <v>751</v>
      </c>
      <c r="X342">
        <v>752</v>
      </c>
      <c r="BA342">
        <f t="shared" si="5"/>
        <v>22</v>
      </c>
    </row>
    <row r="343" spans="2:53" ht="14.25" customHeight="1" x14ac:dyDescent="0.25">
      <c r="B343" s="100" t="s">
        <v>1271</v>
      </c>
      <c r="C343">
        <v>29</v>
      </c>
      <c r="D343">
        <v>29</v>
      </c>
      <c r="E343">
        <v>36</v>
      </c>
      <c r="F343">
        <v>25</v>
      </c>
      <c r="G343">
        <v>49</v>
      </c>
      <c r="H343">
        <v>41</v>
      </c>
      <c r="I343">
        <v>50</v>
      </c>
      <c r="J343">
        <v>37</v>
      </c>
      <c r="K343">
        <v>36</v>
      </c>
      <c r="L343">
        <v>38</v>
      </c>
      <c r="M343">
        <v>45</v>
      </c>
      <c r="N343">
        <v>41</v>
      </c>
      <c r="O343">
        <v>35</v>
      </c>
      <c r="P343">
        <v>44</v>
      </c>
      <c r="Q343">
        <v>29</v>
      </c>
      <c r="R343">
        <v>27</v>
      </c>
      <c r="S343">
        <v>42</v>
      </c>
      <c r="T343">
        <v>31</v>
      </c>
      <c r="U343">
        <v>27</v>
      </c>
      <c r="V343">
        <v>32</v>
      </c>
      <c r="W343">
        <v>46</v>
      </c>
      <c r="X343">
        <v>48</v>
      </c>
      <c r="Y343">
        <v>53</v>
      </c>
      <c r="Z343">
        <v>49</v>
      </c>
      <c r="AA343">
        <v>41</v>
      </c>
      <c r="AB343">
        <v>53</v>
      </c>
      <c r="AC343">
        <v>53</v>
      </c>
      <c r="AD343">
        <v>53</v>
      </c>
      <c r="AK343">
        <v>50</v>
      </c>
      <c r="BA343">
        <f t="shared" si="5"/>
        <v>29</v>
      </c>
    </row>
    <row r="344" spans="2:53" ht="14.25" customHeight="1" x14ac:dyDescent="0.25">
      <c r="B344" s="100" t="s">
        <v>1272</v>
      </c>
      <c r="C344">
        <v>90512</v>
      </c>
      <c r="D344">
        <v>85906</v>
      </c>
      <c r="E344">
        <v>83269</v>
      </c>
      <c r="F344">
        <v>82544</v>
      </c>
      <c r="G344">
        <v>86597</v>
      </c>
      <c r="H344">
        <v>91230</v>
      </c>
      <c r="I344">
        <v>94044</v>
      </c>
      <c r="J344">
        <v>92446</v>
      </c>
      <c r="K344">
        <v>91379</v>
      </c>
      <c r="L344">
        <v>91605</v>
      </c>
      <c r="M344">
        <v>93159</v>
      </c>
      <c r="N344">
        <v>96494</v>
      </c>
      <c r="O344">
        <v>97669</v>
      </c>
      <c r="P344">
        <v>101206</v>
      </c>
      <c r="Q344">
        <v>103380</v>
      </c>
      <c r="R344">
        <v>102467</v>
      </c>
      <c r="S344">
        <v>105702</v>
      </c>
      <c r="T344">
        <v>105813</v>
      </c>
      <c r="U344">
        <v>106273</v>
      </c>
      <c r="V344">
        <v>104373</v>
      </c>
      <c r="W344">
        <v>104945</v>
      </c>
      <c r="X344">
        <v>104149</v>
      </c>
      <c r="Y344">
        <v>105411</v>
      </c>
      <c r="Z344">
        <v>105328</v>
      </c>
      <c r="AA344">
        <v>105304</v>
      </c>
      <c r="AB344">
        <v>105545</v>
      </c>
      <c r="AC344">
        <v>104695</v>
      </c>
      <c r="AD344">
        <v>104162</v>
      </c>
      <c r="AE344">
        <v>105603</v>
      </c>
      <c r="AF344">
        <v>110437</v>
      </c>
      <c r="AG344">
        <v>113679</v>
      </c>
      <c r="AH344">
        <v>116019</v>
      </c>
      <c r="AI344">
        <v>120898</v>
      </c>
      <c r="AJ344">
        <v>125505</v>
      </c>
      <c r="AK344">
        <v>127701</v>
      </c>
      <c r="AL344">
        <v>129245</v>
      </c>
      <c r="AM344">
        <v>133111</v>
      </c>
      <c r="AN344">
        <v>132843</v>
      </c>
      <c r="AO344">
        <v>134186</v>
      </c>
      <c r="AP344">
        <v>128332</v>
      </c>
      <c r="AQ344">
        <v>127399</v>
      </c>
      <c r="AR344">
        <v>129615</v>
      </c>
      <c r="BA344">
        <f t="shared" si="5"/>
        <v>42</v>
      </c>
    </row>
    <row r="345" spans="2:53" ht="14.25" customHeight="1" x14ac:dyDescent="0.25">
      <c r="B345" s="100" t="s">
        <v>1273</v>
      </c>
      <c r="C345">
        <v>36261</v>
      </c>
      <c r="D345">
        <v>34068</v>
      </c>
      <c r="E345">
        <v>32844</v>
      </c>
      <c r="F345">
        <v>32579</v>
      </c>
      <c r="G345">
        <v>33960</v>
      </c>
      <c r="H345">
        <v>35700</v>
      </c>
      <c r="I345">
        <v>37280</v>
      </c>
      <c r="J345">
        <v>36838</v>
      </c>
      <c r="K345">
        <v>36774</v>
      </c>
      <c r="L345">
        <v>37043</v>
      </c>
      <c r="M345">
        <v>37662</v>
      </c>
      <c r="N345">
        <v>38791</v>
      </c>
      <c r="O345">
        <v>39454</v>
      </c>
      <c r="P345">
        <v>40848</v>
      </c>
      <c r="Q345">
        <v>41414</v>
      </c>
      <c r="R345">
        <v>41867</v>
      </c>
      <c r="S345">
        <v>43054</v>
      </c>
      <c r="T345">
        <v>43122</v>
      </c>
      <c r="U345">
        <v>43267</v>
      </c>
      <c r="V345">
        <v>42726</v>
      </c>
      <c r="W345">
        <v>43085</v>
      </c>
      <c r="X345">
        <v>43237</v>
      </c>
      <c r="Y345">
        <v>44030.174700000003</v>
      </c>
      <c r="Z345">
        <v>44260</v>
      </c>
      <c r="AA345">
        <v>43695</v>
      </c>
      <c r="AB345">
        <v>44860</v>
      </c>
      <c r="AC345">
        <v>44989</v>
      </c>
      <c r="AD345">
        <v>45089</v>
      </c>
      <c r="AE345">
        <v>45734</v>
      </c>
      <c r="AF345">
        <v>47848</v>
      </c>
      <c r="AG345">
        <v>48599</v>
      </c>
      <c r="AH345">
        <v>49548</v>
      </c>
      <c r="AI345">
        <v>51395</v>
      </c>
      <c r="AJ345">
        <v>52198</v>
      </c>
      <c r="AK345">
        <v>52744</v>
      </c>
      <c r="AL345">
        <v>53209</v>
      </c>
      <c r="AM345">
        <v>54613</v>
      </c>
      <c r="AN345">
        <v>53908</v>
      </c>
      <c r="AO345">
        <v>53957</v>
      </c>
      <c r="AP345">
        <v>51407</v>
      </c>
      <c r="AQ345">
        <v>50574</v>
      </c>
      <c r="AR345">
        <v>51017</v>
      </c>
      <c r="BA345">
        <f t="shared" si="5"/>
        <v>42</v>
      </c>
    </row>
    <row r="346" spans="2:53" ht="14.25" customHeight="1" x14ac:dyDescent="0.25">
      <c r="B346" s="100" t="s">
        <v>1274</v>
      </c>
      <c r="C346">
        <v>54251</v>
      </c>
      <c r="D346">
        <v>51809</v>
      </c>
      <c r="E346">
        <v>50389</v>
      </c>
      <c r="F346">
        <v>49940</v>
      </c>
      <c r="G346">
        <v>52588</v>
      </c>
      <c r="H346">
        <v>55530</v>
      </c>
      <c r="I346">
        <v>56764</v>
      </c>
      <c r="J346">
        <v>55608</v>
      </c>
      <c r="K346">
        <v>54605</v>
      </c>
      <c r="L346">
        <v>54524</v>
      </c>
      <c r="M346">
        <v>55497</v>
      </c>
      <c r="N346">
        <v>57703</v>
      </c>
      <c r="O346">
        <v>58215</v>
      </c>
      <c r="P346">
        <f>120716/2</f>
        <v>60358</v>
      </c>
      <c r="Q346">
        <v>61966</v>
      </c>
      <c r="R346">
        <v>60600</v>
      </c>
      <c r="S346">
        <v>62648</v>
      </c>
      <c r="T346">
        <v>62691</v>
      </c>
      <c r="U346">
        <v>63006</v>
      </c>
      <c r="V346">
        <v>61647</v>
      </c>
      <c r="W346">
        <v>61860</v>
      </c>
      <c r="X346">
        <v>60912</v>
      </c>
      <c r="Y346">
        <v>61380.825299999997</v>
      </c>
      <c r="Z346">
        <v>61068</v>
      </c>
      <c r="AA346">
        <v>61609</v>
      </c>
      <c r="AB346">
        <v>60685</v>
      </c>
      <c r="AC346">
        <v>59706</v>
      </c>
      <c r="AD346">
        <v>59073</v>
      </c>
      <c r="AE346">
        <v>59869</v>
      </c>
      <c r="AF346">
        <v>62589</v>
      </c>
      <c r="AG346">
        <v>65080</v>
      </c>
      <c r="AH346">
        <v>66471</v>
      </c>
      <c r="AI346">
        <v>69503</v>
      </c>
      <c r="AJ346">
        <v>73307</v>
      </c>
      <c r="AK346">
        <v>74907</v>
      </c>
      <c r="AL346">
        <v>76036</v>
      </c>
      <c r="AM346">
        <v>78498</v>
      </c>
      <c r="AN346">
        <v>78935</v>
      </c>
      <c r="AO346">
        <v>80229</v>
      </c>
      <c r="AP346">
        <v>76925</v>
      </c>
      <c r="AQ346">
        <v>76825</v>
      </c>
      <c r="AR346">
        <v>78598</v>
      </c>
      <c r="BA346">
        <f t="shared" si="5"/>
        <v>42</v>
      </c>
    </row>
    <row r="347" spans="2:53" ht="14.25" customHeight="1" x14ac:dyDescent="0.25">
      <c r="B347" s="100" t="s">
        <v>312</v>
      </c>
      <c r="C347">
        <v>2572</v>
      </c>
      <c r="D347">
        <v>2381</v>
      </c>
      <c r="E347">
        <v>2422</v>
      </c>
      <c r="F347">
        <v>2453</v>
      </c>
      <c r="G347">
        <v>2587</v>
      </c>
      <c r="H347">
        <v>2856</v>
      </c>
      <c r="I347">
        <v>2855</v>
      </c>
      <c r="J347">
        <v>2794</v>
      </c>
      <c r="K347">
        <v>2755</v>
      </c>
      <c r="L347">
        <v>2765</v>
      </c>
      <c r="M347">
        <v>2917</v>
      </c>
      <c r="N347">
        <v>2825</v>
      </c>
      <c r="O347">
        <v>3130</v>
      </c>
      <c r="P347">
        <v>3132</v>
      </c>
      <c r="Q347">
        <v>3253</v>
      </c>
      <c r="R347">
        <v>3301</v>
      </c>
      <c r="S347">
        <v>3272</v>
      </c>
      <c r="T347">
        <v>3232</v>
      </c>
      <c r="U347">
        <v>3217</v>
      </c>
      <c r="V347">
        <v>3238</v>
      </c>
      <c r="W347">
        <v>3140</v>
      </c>
      <c r="X347">
        <v>3123</v>
      </c>
      <c r="Y347">
        <v>3016</v>
      </c>
      <c r="Z347">
        <v>2933</v>
      </c>
      <c r="AA347">
        <v>2875</v>
      </c>
      <c r="AB347">
        <v>2851</v>
      </c>
      <c r="AC347">
        <v>2885</v>
      </c>
      <c r="AD347">
        <v>2854</v>
      </c>
      <c r="AE347">
        <v>3114</v>
      </c>
      <c r="AF347">
        <v>3085</v>
      </c>
      <c r="AG347">
        <v>3181</v>
      </c>
      <c r="AH347">
        <v>3196</v>
      </c>
      <c r="AI347">
        <v>3325</v>
      </c>
      <c r="AJ347">
        <v>3488</v>
      </c>
      <c r="AK347">
        <v>3555</v>
      </c>
      <c r="AL347">
        <v>3503</v>
      </c>
      <c r="AM347">
        <v>3532</v>
      </c>
      <c r="AN347">
        <v>3539</v>
      </c>
      <c r="AO347">
        <v>3578</v>
      </c>
      <c r="AP347">
        <v>3481</v>
      </c>
      <c r="AQ347">
        <v>3481</v>
      </c>
      <c r="AR347">
        <v>3553</v>
      </c>
      <c r="BA347">
        <f t="shared" si="5"/>
        <v>42</v>
      </c>
    </row>
    <row r="348" spans="2:53" ht="14.25" customHeight="1" x14ac:dyDescent="0.25">
      <c r="B348" s="100" t="s">
        <v>1275</v>
      </c>
      <c r="C348">
        <v>1601</v>
      </c>
      <c r="D348">
        <v>1598</v>
      </c>
      <c r="E348">
        <v>1498</v>
      </c>
      <c r="F348">
        <v>1477</v>
      </c>
      <c r="G348">
        <v>1559</v>
      </c>
      <c r="H348">
        <v>1574</v>
      </c>
      <c r="I348">
        <v>1667</v>
      </c>
      <c r="J348">
        <v>1647</v>
      </c>
      <c r="K348">
        <v>1591</v>
      </c>
      <c r="L348">
        <v>1625</v>
      </c>
      <c r="M348">
        <v>1607</v>
      </c>
      <c r="N348">
        <v>1736</v>
      </c>
      <c r="O348">
        <v>1706</v>
      </c>
      <c r="P348">
        <v>1802</v>
      </c>
      <c r="Q348">
        <v>1785</v>
      </c>
      <c r="R348">
        <v>1715</v>
      </c>
      <c r="S348">
        <v>1804</v>
      </c>
      <c r="T348">
        <v>1754</v>
      </c>
      <c r="U348">
        <v>1782</v>
      </c>
      <c r="V348">
        <v>1657</v>
      </c>
      <c r="W348">
        <v>1740</v>
      </c>
      <c r="X348">
        <v>1621</v>
      </c>
      <c r="Y348">
        <v>1622</v>
      </c>
      <c r="Z348">
        <v>1719</v>
      </c>
      <c r="AA348">
        <v>1643</v>
      </c>
      <c r="AB348">
        <v>1643</v>
      </c>
      <c r="AC348">
        <v>1517</v>
      </c>
      <c r="AD348">
        <v>1470</v>
      </c>
      <c r="AE348">
        <v>1435</v>
      </c>
      <c r="AF348">
        <v>1459</v>
      </c>
      <c r="AG348">
        <v>1544</v>
      </c>
      <c r="AH348">
        <v>1490</v>
      </c>
      <c r="AI348">
        <v>1627</v>
      </c>
      <c r="AJ348">
        <v>1549</v>
      </c>
      <c r="AK348">
        <v>1638</v>
      </c>
      <c r="AL348">
        <v>1622</v>
      </c>
      <c r="AM348">
        <v>1629</v>
      </c>
      <c r="BA348">
        <f t="shared" si="5"/>
        <v>37</v>
      </c>
    </row>
    <row r="349" spans="2:53" ht="14.25" customHeight="1" x14ac:dyDescent="0.25">
      <c r="B349" s="100" t="s">
        <v>1276</v>
      </c>
      <c r="Z349">
        <v>695</v>
      </c>
      <c r="AA349">
        <v>646</v>
      </c>
      <c r="AB349">
        <v>658</v>
      </c>
      <c r="AC349">
        <v>627</v>
      </c>
      <c r="AD349">
        <v>565</v>
      </c>
      <c r="AE349">
        <v>580</v>
      </c>
      <c r="AF349">
        <v>562</v>
      </c>
      <c r="AG349">
        <v>589</v>
      </c>
      <c r="AH349">
        <v>607</v>
      </c>
      <c r="AI349">
        <v>624</v>
      </c>
      <c r="AJ349">
        <v>652</v>
      </c>
      <c r="AM349">
        <v>682</v>
      </c>
      <c r="AN349">
        <v>675</v>
      </c>
      <c r="AO349">
        <v>639</v>
      </c>
      <c r="AP349">
        <v>684</v>
      </c>
      <c r="AQ349">
        <v>662</v>
      </c>
      <c r="AR349">
        <v>663</v>
      </c>
      <c r="BA349">
        <f t="shared" si="5"/>
        <v>17</v>
      </c>
    </row>
    <row r="350" spans="2:53" ht="14.25" customHeight="1" x14ac:dyDescent="0.25">
      <c r="B350" s="100" t="s">
        <v>556</v>
      </c>
      <c r="C350">
        <v>1709</v>
      </c>
      <c r="D350">
        <v>1690</v>
      </c>
      <c r="E350">
        <v>1574</v>
      </c>
      <c r="F350">
        <v>1515</v>
      </c>
      <c r="G350">
        <v>1573</v>
      </c>
      <c r="H350">
        <v>1754</v>
      </c>
      <c r="I350">
        <v>1745</v>
      </c>
      <c r="J350">
        <v>1638</v>
      </c>
      <c r="K350">
        <v>1589</v>
      </c>
      <c r="L350">
        <v>1499</v>
      </c>
      <c r="M350">
        <v>1575</v>
      </c>
      <c r="N350">
        <v>1568</v>
      </c>
      <c r="O350">
        <v>1591</v>
      </c>
      <c r="P350">
        <v>1701</v>
      </c>
      <c r="Q350">
        <v>1776</v>
      </c>
      <c r="R350">
        <v>1737</v>
      </c>
      <c r="S350">
        <v>1857</v>
      </c>
      <c r="T350">
        <v>1783</v>
      </c>
      <c r="U350">
        <v>1812</v>
      </c>
      <c r="V350">
        <v>1735</v>
      </c>
      <c r="W350">
        <v>1774</v>
      </c>
      <c r="X350">
        <v>1656</v>
      </c>
      <c r="Y350">
        <v>1635</v>
      </c>
      <c r="Z350">
        <v>1587</v>
      </c>
      <c r="AA350">
        <v>1635</v>
      </c>
      <c r="AB350">
        <v>1655</v>
      </c>
      <c r="AC350">
        <v>1543</v>
      </c>
      <c r="AD350">
        <v>1557</v>
      </c>
      <c r="AE350">
        <v>1507</v>
      </c>
      <c r="AF350">
        <v>1702</v>
      </c>
      <c r="AG350">
        <v>1618</v>
      </c>
      <c r="AH350">
        <v>1658</v>
      </c>
      <c r="AI350">
        <v>1712</v>
      </c>
      <c r="AJ350">
        <v>1791</v>
      </c>
      <c r="AK350">
        <v>1753</v>
      </c>
      <c r="AL350">
        <v>1818</v>
      </c>
      <c r="AM350">
        <v>1880</v>
      </c>
      <c r="AN350">
        <v>1982</v>
      </c>
      <c r="AO350">
        <v>2040</v>
      </c>
      <c r="AP350">
        <v>1875</v>
      </c>
      <c r="AQ350">
        <v>1979</v>
      </c>
      <c r="AR350">
        <v>2006</v>
      </c>
      <c r="BA350">
        <f t="shared" si="5"/>
        <v>42</v>
      </c>
    </row>
    <row r="351" spans="2:53" ht="14.25" customHeight="1" x14ac:dyDescent="0.25">
      <c r="B351" s="100" t="s">
        <v>350</v>
      </c>
      <c r="C351">
        <v>654</v>
      </c>
      <c r="D351">
        <v>613</v>
      </c>
      <c r="E351">
        <v>661</v>
      </c>
      <c r="F351">
        <v>598</v>
      </c>
      <c r="G351">
        <v>618</v>
      </c>
      <c r="H351">
        <v>686</v>
      </c>
      <c r="I351">
        <v>710</v>
      </c>
      <c r="J351">
        <v>658</v>
      </c>
      <c r="K351">
        <v>635</v>
      </c>
      <c r="L351">
        <v>581</v>
      </c>
      <c r="M351">
        <v>608</v>
      </c>
      <c r="N351">
        <v>639</v>
      </c>
      <c r="O351">
        <v>631</v>
      </c>
      <c r="P351">
        <v>661</v>
      </c>
      <c r="Q351">
        <v>715</v>
      </c>
      <c r="R351">
        <v>685</v>
      </c>
      <c r="S351">
        <v>654</v>
      </c>
      <c r="T351">
        <v>682</v>
      </c>
      <c r="U351">
        <v>617</v>
      </c>
      <c r="V351">
        <v>704</v>
      </c>
      <c r="W351">
        <v>612</v>
      </c>
      <c r="X351">
        <v>637</v>
      </c>
      <c r="Y351">
        <v>650</v>
      </c>
      <c r="Z351">
        <v>620</v>
      </c>
      <c r="AA351">
        <v>635</v>
      </c>
      <c r="AB351">
        <v>638</v>
      </c>
      <c r="AC351">
        <v>612</v>
      </c>
      <c r="AD351">
        <v>612</v>
      </c>
      <c r="AE351">
        <v>608</v>
      </c>
      <c r="AF351">
        <v>582</v>
      </c>
      <c r="AG351">
        <v>595</v>
      </c>
      <c r="AH351">
        <v>587</v>
      </c>
      <c r="AI351">
        <v>553</v>
      </c>
      <c r="AJ351">
        <v>588</v>
      </c>
      <c r="AK351">
        <v>586</v>
      </c>
      <c r="AL351">
        <v>600</v>
      </c>
      <c r="AM351">
        <v>603</v>
      </c>
      <c r="AN351">
        <v>566</v>
      </c>
      <c r="AO351">
        <v>559</v>
      </c>
      <c r="AP351">
        <v>547</v>
      </c>
      <c r="AQ351">
        <v>535</v>
      </c>
      <c r="AR351">
        <v>575</v>
      </c>
      <c r="BA351">
        <f t="shared" si="5"/>
        <v>42</v>
      </c>
    </row>
    <row r="352" spans="2:53" ht="14.25" customHeight="1" x14ac:dyDescent="0.25">
      <c r="B352" s="100" t="s">
        <v>296</v>
      </c>
      <c r="C352">
        <v>924</v>
      </c>
      <c r="D352">
        <v>842</v>
      </c>
      <c r="E352">
        <v>822</v>
      </c>
      <c r="F352">
        <v>816</v>
      </c>
      <c r="G352">
        <v>821</v>
      </c>
      <c r="H352">
        <v>941</v>
      </c>
      <c r="I352">
        <v>910</v>
      </c>
      <c r="J352">
        <v>857</v>
      </c>
      <c r="K352">
        <v>820</v>
      </c>
      <c r="L352">
        <v>835</v>
      </c>
      <c r="M352">
        <v>851</v>
      </c>
      <c r="N352">
        <v>841</v>
      </c>
      <c r="O352">
        <v>886</v>
      </c>
      <c r="P352">
        <v>919</v>
      </c>
      <c r="Q352">
        <v>927</v>
      </c>
      <c r="R352">
        <v>934</v>
      </c>
      <c r="S352">
        <v>892</v>
      </c>
      <c r="T352">
        <v>896</v>
      </c>
      <c r="U352">
        <v>846</v>
      </c>
      <c r="V352">
        <v>854</v>
      </c>
      <c r="W352">
        <v>833</v>
      </c>
      <c r="X352">
        <v>810</v>
      </c>
      <c r="Y352">
        <v>868</v>
      </c>
      <c r="Z352">
        <v>826</v>
      </c>
      <c r="AA352">
        <v>675</v>
      </c>
      <c r="AB352">
        <v>666</v>
      </c>
      <c r="AC352">
        <v>616</v>
      </c>
      <c r="AD352">
        <v>593</v>
      </c>
      <c r="AE352">
        <v>596</v>
      </c>
      <c r="AF352">
        <v>598</v>
      </c>
      <c r="AG352">
        <v>617</v>
      </c>
      <c r="AH352">
        <v>618</v>
      </c>
      <c r="AI352">
        <v>620</v>
      </c>
      <c r="AJ352">
        <v>603</v>
      </c>
      <c r="AK352">
        <v>622</v>
      </c>
      <c r="AL352">
        <v>604</v>
      </c>
      <c r="AM352">
        <v>617</v>
      </c>
      <c r="AN352">
        <v>641</v>
      </c>
      <c r="AO352">
        <v>657</v>
      </c>
      <c r="AP352">
        <v>598</v>
      </c>
      <c r="AQ352">
        <v>598</v>
      </c>
      <c r="AR352">
        <v>563</v>
      </c>
      <c r="BA352">
        <f t="shared" si="5"/>
        <v>42</v>
      </c>
    </row>
    <row r="353" spans="2:53" ht="14.25" customHeight="1" x14ac:dyDescent="0.25">
      <c r="B353" s="100" t="s">
        <v>66</v>
      </c>
      <c r="C353">
        <v>6503</v>
      </c>
      <c r="D353">
        <v>5971</v>
      </c>
      <c r="E353">
        <v>5614</v>
      </c>
      <c r="F353">
        <v>5603</v>
      </c>
      <c r="G353">
        <v>5768</v>
      </c>
      <c r="H353">
        <v>6210</v>
      </c>
      <c r="I353">
        <v>6388</v>
      </c>
      <c r="J353">
        <v>6471</v>
      </c>
      <c r="K353">
        <v>6673</v>
      </c>
      <c r="L353">
        <v>6435</v>
      </c>
      <c r="M353">
        <v>6833</v>
      </c>
      <c r="N353">
        <v>6953</v>
      </c>
      <c r="O353">
        <v>7055</v>
      </c>
      <c r="P353">
        <v>7039</v>
      </c>
      <c r="Q353">
        <v>6975</v>
      </c>
      <c r="R353">
        <v>6853</v>
      </c>
      <c r="S353">
        <v>7344</v>
      </c>
      <c r="T353">
        <v>7221</v>
      </c>
      <c r="U353">
        <v>7013</v>
      </c>
      <c r="V353">
        <v>6739</v>
      </c>
      <c r="W353">
        <v>6426</v>
      </c>
      <c r="X353">
        <v>6054</v>
      </c>
      <c r="Y353">
        <v>6115</v>
      </c>
      <c r="Z353">
        <v>5977</v>
      </c>
      <c r="AA353">
        <v>5842</v>
      </c>
      <c r="AB353">
        <v>5683</v>
      </c>
      <c r="AC353">
        <v>5537</v>
      </c>
      <c r="AD353">
        <v>5496</v>
      </c>
      <c r="AE353">
        <v>5658</v>
      </c>
      <c r="AF353">
        <v>5956</v>
      </c>
      <c r="AG353">
        <v>6603</v>
      </c>
      <c r="AH353">
        <v>6707</v>
      </c>
      <c r="AI353">
        <v>7268</v>
      </c>
      <c r="AJ353">
        <v>7522</v>
      </c>
      <c r="AK353">
        <v>7749</v>
      </c>
      <c r="AL353">
        <v>7887</v>
      </c>
      <c r="AM353">
        <v>7965</v>
      </c>
      <c r="AN353">
        <v>8094</v>
      </c>
      <c r="AO353">
        <v>8160</v>
      </c>
      <c r="AP353">
        <v>8002</v>
      </c>
      <c r="AQ353">
        <v>7964</v>
      </c>
      <c r="AR353">
        <v>8051</v>
      </c>
      <c r="BA353">
        <f t="shared" si="5"/>
        <v>42</v>
      </c>
    </row>
    <row r="354" spans="2:53" ht="14.25" customHeight="1" x14ac:dyDescent="0.25">
      <c r="B354" s="100" t="s">
        <v>230</v>
      </c>
      <c r="C354">
        <v>1276</v>
      </c>
      <c r="D354">
        <v>1256</v>
      </c>
      <c r="E354">
        <v>1198</v>
      </c>
      <c r="F354">
        <v>1086</v>
      </c>
      <c r="G354">
        <v>1218</v>
      </c>
      <c r="H354">
        <v>1294</v>
      </c>
      <c r="I354">
        <v>1383</v>
      </c>
      <c r="J354">
        <v>1410</v>
      </c>
      <c r="K354">
        <v>1404</v>
      </c>
      <c r="L354">
        <v>1374</v>
      </c>
      <c r="M354">
        <v>1432</v>
      </c>
      <c r="N354">
        <v>1466</v>
      </c>
      <c r="O354">
        <v>1396</v>
      </c>
      <c r="P354">
        <v>1406</v>
      </c>
      <c r="Q354">
        <v>1422</v>
      </c>
      <c r="R354">
        <v>1366</v>
      </c>
      <c r="S354">
        <v>1424</v>
      </c>
      <c r="T354">
        <v>1464</v>
      </c>
      <c r="U354">
        <v>1375</v>
      </c>
      <c r="V354">
        <v>1422</v>
      </c>
      <c r="W354">
        <v>1333</v>
      </c>
      <c r="X354">
        <v>1203</v>
      </c>
      <c r="Y354">
        <v>1226</v>
      </c>
      <c r="Z354">
        <v>1193</v>
      </c>
      <c r="AA354">
        <v>1140</v>
      </c>
      <c r="AB354">
        <v>1070</v>
      </c>
      <c r="AC354">
        <v>1017</v>
      </c>
      <c r="AD354">
        <v>981</v>
      </c>
      <c r="AE354">
        <v>1027</v>
      </c>
      <c r="AF354">
        <v>1074</v>
      </c>
      <c r="AG354">
        <v>1182</v>
      </c>
      <c r="AH354">
        <v>1143</v>
      </c>
      <c r="AI354">
        <v>1221</v>
      </c>
      <c r="AJ354">
        <v>1237</v>
      </c>
      <c r="AK354">
        <v>1396</v>
      </c>
      <c r="AL354">
        <v>1307</v>
      </c>
      <c r="AM354">
        <v>1382</v>
      </c>
      <c r="AN354">
        <v>1381</v>
      </c>
      <c r="AO354">
        <v>1345</v>
      </c>
      <c r="AP354">
        <v>1309</v>
      </c>
      <c r="AQ354">
        <v>1305</v>
      </c>
      <c r="AR354">
        <v>1284</v>
      </c>
      <c r="BA354">
        <f t="shared" si="5"/>
        <v>42</v>
      </c>
    </row>
    <row r="355" spans="2:53" ht="14.25" customHeight="1" x14ac:dyDescent="0.25">
      <c r="B355" s="100" t="s">
        <v>1277</v>
      </c>
      <c r="C355">
        <v>788</v>
      </c>
      <c r="D355">
        <v>727</v>
      </c>
      <c r="E355">
        <v>716</v>
      </c>
      <c r="F355">
        <v>659</v>
      </c>
      <c r="G355">
        <v>733</v>
      </c>
      <c r="H355">
        <v>751</v>
      </c>
      <c r="I355">
        <v>781</v>
      </c>
      <c r="J355">
        <v>684</v>
      </c>
      <c r="K355">
        <v>742</v>
      </c>
      <c r="L355">
        <v>718</v>
      </c>
      <c r="M355">
        <v>756</v>
      </c>
      <c r="N355">
        <v>774</v>
      </c>
      <c r="O355">
        <v>833</v>
      </c>
      <c r="P355">
        <v>802</v>
      </c>
      <c r="Q355">
        <v>867</v>
      </c>
      <c r="R355">
        <v>854</v>
      </c>
      <c r="S355">
        <v>872</v>
      </c>
      <c r="T355">
        <v>839</v>
      </c>
      <c r="U355">
        <v>855</v>
      </c>
      <c r="V355">
        <v>805</v>
      </c>
      <c r="W355">
        <v>856</v>
      </c>
      <c r="BA355">
        <f t="shared" si="5"/>
        <v>21</v>
      </c>
    </row>
    <row r="356" spans="2:53" ht="14.25" customHeight="1" x14ac:dyDescent="0.25">
      <c r="B356" s="100" t="s">
        <v>488</v>
      </c>
      <c r="C356">
        <v>2430</v>
      </c>
      <c r="D356">
        <v>2263</v>
      </c>
      <c r="E356">
        <v>2226</v>
      </c>
      <c r="F356">
        <v>2176</v>
      </c>
      <c r="G356">
        <v>2288</v>
      </c>
      <c r="AA356">
        <v>3156</v>
      </c>
      <c r="AB356">
        <v>3248</v>
      </c>
      <c r="AC356">
        <v>3113</v>
      </c>
      <c r="AD356">
        <v>3028</v>
      </c>
      <c r="AE356">
        <v>3131</v>
      </c>
      <c r="AF356">
        <v>3142</v>
      </c>
      <c r="AG356">
        <v>3151</v>
      </c>
      <c r="AH356">
        <v>3134</v>
      </c>
      <c r="AI356">
        <v>3257</v>
      </c>
      <c r="AJ356">
        <v>3345</v>
      </c>
      <c r="AK356">
        <v>3419</v>
      </c>
      <c r="AL356">
        <v>3515</v>
      </c>
      <c r="AM356">
        <v>3538</v>
      </c>
      <c r="AN356">
        <v>3564</v>
      </c>
      <c r="AO356">
        <v>3693</v>
      </c>
      <c r="AP356">
        <v>3503</v>
      </c>
      <c r="AQ356">
        <v>3531</v>
      </c>
      <c r="AR356">
        <v>3609</v>
      </c>
      <c r="BA356">
        <f t="shared" si="5"/>
        <v>23</v>
      </c>
    </row>
    <row r="357" spans="2:53" ht="14.25" customHeight="1" x14ac:dyDescent="0.25">
      <c r="B357" s="100" t="s">
        <v>1278</v>
      </c>
      <c r="C357">
        <v>376</v>
      </c>
      <c r="D357">
        <v>342</v>
      </c>
      <c r="E357">
        <v>377</v>
      </c>
      <c r="F357">
        <v>341</v>
      </c>
      <c r="G357">
        <v>316</v>
      </c>
      <c r="H357">
        <v>352</v>
      </c>
      <c r="I357">
        <v>355</v>
      </c>
      <c r="J357">
        <v>336</v>
      </c>
      <c r="K357">
        <v>364</v>
      </c>
      <c r="L357">
        <v>361</v>
      </c>
      <c r="M357">
        <v>334</v>
      </c>
      <c r="N357">
        <v>316</v>
      </c>
      <c r="O357">
        <v>350</v>
      </c>
      <c r="P357">
        <v>396</v>
      </c>
      <c r="Q357">
        <v>370</v>
      </c>
      <c r="R357">
        <v>391</v>
      </c>
      <c r="S357">
        <v>408</v>
      </c>
      <c r="T357">
        <v>376</v>
      </c>
      <c r="U357">
        <v>360</v>
      </c>
      <c r="V357">
        <v>394</v>
      </c>
      <c r="W357">
        <v>363</v>
      </c>
      <c r="X357">
        <v>355</v>
      </c>
      <c r="BA357">
        <f t="shared" si="5"/>
        <v>22</v>
      </c>
    </row>
    <row r="358" spans="2:53" ht="14.25" customHeight="1" x14ac:dyDescent="0.25">
      <c r="B358" s="100" t="s">
        <v>198</v>
      </c>
      <c r="C358">
        <v>545</v>
      </c>
      <c r="D358">
        <v>492</v>
      </c>
      <c r="E358">
        <v>537</v>
      </c>
      <c r="F358">
        <v>553</v>
      </c>
      <c r="G358">
        <v>572</v>
      </c>
      <c r="H358">
        <v>573</v>
      </c>
      <c r="I358">
        <v>638</v>
      </c>
      <c r="J358">
        <v>591</v>
      </c>
      <c r="K358">
        <v>563</v>
      </c>
      <c r="L358">
        <v>508</v>
      </c>
      <c r="M358">
        <v>523</v>
      </c>
      <c r="N358">
        <v>537</v>
      </c>
      <c r="O358">
        <v>503</v>
      </c>
      <c r="P358">
        <v>559</v>
      </c>
      <c r="Q358">
        <v>520</v>
      </c>
      <c r="R358">
        <v>598</v>
      </c>
      <c r="S358">
        <v>610</v>
      </c>
      <c r="T358">
        <v>562</v>
      </c>
      <c r="U358">
        <v>577</v>
      </c>
      <c r="V358">
        <v>590</v>
      </c>
      <c r="W358">
        <v>570</v>
      </c>
      <c r="X358">
        <v>572</v>
      </c>
      <c r="Y358">
        <v>587</v>
      </c>
      <c r="Z358">
        <v>582</v>
      </c>
      <c r="AA358">
        <v>542</v>
      </c>
      <c r="AB358">
        <v>501</v>
      </c>
      <c r="AC358">
        <v>508</v>
      </c>
      <c r="AD358">
        <v>449</v>
      </c>
      <c r="AE358">
        <v>496</v>
      </c>
      <c r="AF358">
        <v>483</v>
      </c>
      <c r="AG358">
        <v>487</v>
      </c>
      <c r="AH358">
        <v>508</v>
      </c>
      <c r="AI358">
        <v>506</v>
      </c>
      <c r="AJ358">
        <v>512</v>
      </c>
      <c r="AK358">
        <v>531</v>
      </c>
      <c r="AL358">
        <v>489</v>
      </c>
      <c r="AM358">
        <v>561</v>
      </c>
      <c r="AN358">
        <v>543</v>
      </c>
      <c r="AO358">
        <v>574</v>
      </c>
      <c r="AP358">
        <v>497</v>
      </c>
      <c r="AQ358">
        <v>512</v>
      </c>
      <c r="AR358">
        <v>457</v>
      </c>
      <c r="BA358">
        <f t="shared" si="5"/>
        <v>42</v>
      </c>
    </row>
    <row r="359" spans="2:53" ht="14.25" customHeight="1" x14ac:dyDescent="0.25">
      <c r="B359" s="100" t="s">
        <v>761</v>
      </c>
      <c r="C359">
        <v>1083</v>
      </c>
      <c r="D359">
        <v>982</v>
      </c>
      <c r="E359">
        <v>964</v>
      </c>
      <c r="F359">
        <v>922</v>
      </c>
      <c r="G359">
        <v>982</v>
      </c>
      <c r="H359">
        <v>996</v>
      </c>
      <c r="I359">
        <v>1106</v>
      </c>
      <c r="J359">
        <v>1071</v>
      </c>
      <c r="K359">
        <v>1103</v>
      </c>
      <c r="L359">
        <v>1030</v>
      </c>
      <c r="M359">
        <v>1165</v>
      </c>
      <c r="N359">
        <v>1133</v>
      </c>
      <c r="O359">
        <v>1138</v>
      </c>
      <c r="P359">
        <v>1193</v>
      </c>
      <c r="Q359">
        <v>1222</v>
      </c>
      <c r="R359">
        <v>1295</v>
      </c>
      <c r="S359">
        <v>1263</v>
      </c>
      <c r="T359">
        <v>1189</v>
      </c>
      <c r="U359">
        <v>1232</v>
      </c>
      <c r="V359">
        <v>1222</v>
      </c>
      <c r="W359">
        <v>1198</v>
      </c>
      <c r="X359">
        <v>1100</v>
      </c>
      <c r="Y359">
        <v>1173</v>
      </c>
      <c r="Z359">
        <v>1146</v>
      </c>
      <c r="AA359">
        <v>1125</v>
      </c>
      <c r="AB359">
        <v>1107</v>
      </c>
      <c r="AC359">
        <v>1074</v>
      </c>
      <c r="AD359">
        <v>992</v>
      </c>
      <c r="AE359">
        <v>1062</v>
      </c>
      <c r="AF359">
        <v>1095</v>
      </c>
      <c r="AG359">
        <v>1146</v>
      </c>
      <c r="AH359">
        <v>1113</v>
      </c>
      <c r="AI359">
        <v>1070</v>
      </c>
      <c r="AJ359">
        <v>1109</v>
      </c>
      <c r="AK359">
        <v>1176</v>
      </c>
      <c r="AL359">
        <v>1156</v>
      </c>
      <c r="AM359">
        <v>1167</v>
      </c>
      <c r="AN359">
        <v>1161</v>
      </c>
      <c r="AO359">
        <v>1174</v>
      </c>
      <c r="AP359">
        <v>1048</v>
      </c>
      <c r="AQ359">
        <v>1117</v>
      </c>
      <c r="AR359">
        <v>1171</v>
      </c>
      <c r="BA359">
        <f t="shared" si="5"/>
        <v>42</v>
      </c>
    </row>
    <row r="360" spans="2:53" ht="14.25" customHeight="1" x14ac:dyDescent="0.25">
      <c r="B360" s="100" t="s">
        <v>108</v>
      </c>
      <c r="C360">
        <v>41676</v>
      </c>
      <c r="D360">
        <v>39894</v>
      </c>
      <c r="E360">
        <v>37838</v>
      </c>
      <c r="F360">
        <v>35810</v>
      </c>
      <c r="G360">
        <v>37956</v>
      </c>
      <c r="H360">
        <v>40410</v>
      </c>
      <c r="I360">
        <v>40600</v>
      </c>
      <c r="J360">
        <v>40042</v>
      </c>
      <c r="K360">
        <v>39748</v>
      </c>
      <c r="L360">
        <v>40054</v>
      </c>
      <c r="M360">
        <v>39610</v>
      </c>
      <c r="N360">
        <v>41038</v>
      </c>
      <c r="O360">
        <v>40834</v>
      </c>
      <c r="P360">
        <v>40398</v>
      </c>
      <c r="Q360">
        <v>20595</v>
      </c>
      <c r="R360">
        <v>20056</v>
      </c>
      <c r="S360">
        <v>20834</v>
      </c>
      <c r="T360">
        <v>20338</v>
      </c>
      <c r="U360">
        <v>19021</v>
      </c>
      <c r="V360">
        <v>18490</v>
      </c>
      <c r="W360">
        <v>17755</v>
      </c>
      <c r="X360">
        <v>17168</v>
      </c>
      <c r="Y360">
        <v>17211</v>
      </c>
      <c r="Z360">
        <v>16508</v>
      </c>
      <c r="AA360">
        <v>16006</v>
      </c>
      <c r="AB360">
        <v>15236</v>
      </c>
      <c r="AC360">
        <v>15216</v>
      </c>
      <c r="AD360">
        <v>14449</v>
      </c>
      <c r="AE360">
        <v>14295</v>
      </c>
      <c r="AF360">
        <v>15071</v>
      </c>
      <c r="AG360">
        <v>15170</v>
      </c>
      <c r="AH360">
        <v>15203</v>
      </c>
      <c r="AI360">
        <v>15786</v>
      </c>
      <c r="AJ360">
        <v>15810</v>
      </c>
      <c r="AK360">
        <v>16237</v>
      </c>
      <c r="AL360">
        <v>15892</v>
      </c>
      <c r="AM360">
        <v>16384</v>
      </c>
      <c r="AN360">
        <v>16537</v>
      </c>
      <c r="AO360">
        <v>16655</v>
      </c>
      <c r="AP360">
        <v>15915</v>
      </c>
      <c r="AQ360">
        <v>16025</v>
      </c>
      <c r="AR360">
        <v>16133</v>
      </c>
      <c r="BA360">
        <f t="shared" si="5"/>
        <v>42</v>
      </c>
    </row>
    <row r="361" spans="2:53" ht="14.25" customHeight="1" x14ac:dyDescent="0.25">
      <c r="B361" s="100" t="s">
        <v>714</v>
      </c>
      <c r="C361">
        <v>785</v>
      </c>
      <c r="D361">
        <v>749</v>
      </c>
      <c r="E361">
        <v>680</v>
      </c>
      <c r="F361">
        <v>683</v>
      </c>
      <c r="G361">
        <v>741</v>
      </c>
      <c r="H361">
        <v>809</v>
      </c>
      <c r="I361">
        <v>871</v>
      </c>
      <c r="J361">
        <v>853</v>
      </c>
      <c r="K361">
        <v>842</v>
      </c>
      <c r="L361">
        <v>893</v>
      </c>
      <c r="M361">
        <v>903</v>
      </c>
      <c r="N361">
        <v>937</v>
      </c>
      <c r="O361">
        <v>857</v>
      </c>
      <c r="P361">
        <v>878</v>
      </c>
      <c r="Q361">
        <v>880</v>
      </c>
      <c r="R361">
        <v>925</v>
      </c>
      <c r="S361">
        <v>932</v>
      </c>
      <c r="T361">
        <v>879</v>
      </c>
      <c r="U361">
        <v>868</v>
      </c>
      <c r="V361">
        <v>847</v>
      </c>
      <c r="W361">
        <v>823</v>
      </c>
      <c r="X361">
        <v>761</v>
      </c>
      <c r="Y361">
        <v>798</v>
      </c>
      <c r="Z361">
        <v>714</v>
      </c>
      <c r="AA361">
        <v>704</v>
      </c>
      <c r="AB361">
        <v>663</v>
      </c>
      <c r="AC361">
        <v>628</v>
      </c>
      <c r="AD361">
        <v>602</v>
      </c>
      <c r="AE361">
        <v>595</v>
      </c>
      <c r="AF361">
        <v>639</v>
      </c>
      <c r="AG361">
        <v>649</v>
      </c>
      <c r="AH361">
        <v>643</v>
      </c>
      <c r="AI361">
        <v>692</v>
      </c>
      <c r="AJ361">
        <v>721</v>
      </c>
      <c r="AK361">
        <v>781</v>
      </c>
      <c r="AL361">
        <v>696</v>
      </c>
      <c r="AM361">
        <v>718</v>
      </c>
      <c r="AN361">
        <v>764</v>
      </c>
      <c r="AO361">
        <v>767</v>
      </c>
      <c r="AP361">
        <v>673</v>
      </c>
      <c r="AQ361">
        <v>744</v>
      </c>
      <c r="AR361">
        <v>749</v>
      </c>
      <c r="BA361">
        <f t="shared" si="5"/>
        <v>42</v>
      </c>
    </row>
    <row r="362" spans="2:53" ht="14.25" customHeight="1" x14ac:dyDescent="0.25">
      <c r="B362" s="100" t="s">
        <v>470</v>
      </c>
      <c r="C362">
        <v>2080</v>
      </c>
      <c r="D362">
        <v>1992</v>
      </c>
      <c r="E362">
        <v>1991</v>
      </c>
      <c r="F362">
        <v>1814</v>
      </c>
      <c r="G362">
        <v>1951</v>
      </c>
      <c r="H362">
        <v>2027</v>
      </c>
      <c r="I362">
        <v>2124</v>
      </c>
      <c r="J362">
        <v>2015</v>
      </c>
      <c r="K362">
        <v>2083</v>
      </c>
      <c r="L362">
        <v>2091</v>
      </c>
      <c r="M362">
        <v>2166</v>
      </c>
      <c r="N362">
        <v>2274</v>
      </c>
      <c r="O362">
        <v>2363</v>
      </c>
      <c r="P362">
        <v>2443</v>
      </c>
      <c r="Q362">
        <v>2463</v>
      </c>
      <c r="R362">
        <v>2423</v>
      </c>
      <c r="S362">
        <v>2610</v>
      </c>
      <c r="T362">
        <v>2552</v>
      </c>
      <c r="U362">
        <v>2644</v>
      </c>
      <c r="V362">
        <v>2641</v>
      </c>
      <c r="W362">
        <v>2696</v>
      </c>
      <c r="X362">
        <v>2638</v>
      </c>
      <c r="Y362">
        <v>2710</v>
      </c>
      <c r="Z362">
        <v>2800</v>
      </c>
      <c r="AA362">
        <v>2689</v>
      </c>
      <c r="AB362">
        <v>2664</v>
      </c>
      <c r="AC362">
        <v>2602</v>
      </c>
      <c r="AD362">
        <v>2664</v>
      </c>
      <c r="AE362">
        <v>2535</v>
      </c>
      <c r="AF362">
        <v>2737</v>
      </c>
      <c r="AG362">
        <v>2828</v>
      </c>
      <c r="AH362">
        <v>2925</v>
      </c>
      <c r="AI362">
        <v>3092</v>
      </c>
      <c r="AJ362">
        <v>3300</v>
      </c>
      <c r="AK362">
        <v>3330</v>
      </c>
      <c r="AL362">
        <v>3462</v>
      </c>
      <c r="AM362">
        <v>3523</v>
      </c>
      <c r="AN362">
        <v>3537</v>
      </c>
      <c r="AO362">
        <v>3476</v>
      </c>
      <c r="AP362">
        <v>3370</v>
      </c>
      <c r="AQ362">
        <v>3274</v>
      </c>
      <c r="AR362">
        <v>3412</v>
      </c>
      <c r="BA362">
        <f t="shared" si="5"/>
        <v>42</v>
      </c>
    </row>
    <row r="363" spans="2:53" ht="14.25" customHeight="1" x14ac:dyDescent="0.25">
      <c r="B363" s="100" t="s">
        <v>1069</v>
      </c>
      <c r="C363">
        <v>1437</v>
      </c>
      <c r="D363">
        <v>1376</v>
      </c>
      <c r="E363">
        <v>1268</v>
      </c>
      <c r="F363">
        <v>1382</v>
      </c>
      <c r="G363">
        <v>1488</v>
      </c>
      <c r="H363">
        <v>1562</v>
      </c>
      <c r="I363">
        <v>1616</v>
      </c>
      <c r="J363">
        <v>1580</v>
      </c>
      <c r="K363">
        <v>1471</v>
      </c>
      <c r="L363">
        <v>1463</v>
      </c>
      <c r="M363">
        <v>1574</v>
      </c>
      <c r="N363">
        <v>1565</v>
      </c>
      <c r="O363">
        <v>1537</v>
      </c>
      <c r="P363">
        <v>1605</v>
      </c>
      <c r="Q363">
        <v>1632</v>
      </c>
      <c r="R363">
        <v>1593</v>
      </c>
      <c r="S363">
        <v>1527</v>
      </c>
      <c r="T363">
        <v>1572</v>
      </c>
      <c r="U363">
        <v>1521</v>
      </c>
      <c r="V363">
        <v>1571</v>
      </c>
      <c r="W363">
        <v>1518</v>
      </c>
      <c r="X363">
        <v>1477</v>
      </c>
      <c r="Y363">
        <v>1420</v>
      </c>
      <c r="Z363">
        <v>1556</v>
      </c>
      <c r="AA363">
        <v>1515</v>
      </c>
      <c r="AB363">
        <v>1504</v>
      </c>
      <c r="AC363">
        <v>1459</v>
      </c>
      <c r="AD363">
        <v>1418</v>
      </c>
      <c r="AE363">
        <v>1426</v>
      </c>
      <c r="AF363">
        <v>1431</v>
      </c>
      <c r="AG363">
        <v>1444</v>
      </c>
      <c r="AH363">
        <v>1515</v>
      </c>
      <c r="AI363">
        <v>1555</v>
      </c>
      <c r="AJ363">
        <v>1635</v>
      </c>
      <c r="AK363">
        <v>1618</v>
      </c>
      <c r="AL363">
        <v>1556</v>
      </c>
      <c r="AM363">
        <v>1641</v>
      </c>
      <c r="BA363">
        <f t="shared" si="5"/>
        <v>37</v>
      </c>
    </row>
    <row r="364" spans="2:53" ht="14.25" customHeight="1" x14ac:dyDescent="0.25">
      <c r="B364" s="100" t="s">
        <v>654</v>
      </c>
      <c r="E364">
        <v>680</v>
      </c>
      <c r="F364">
        <v>672</v>
      </c>
      <c r="G364">
        <v>672</v>
      </c>
      <c r="H364">
        <v>715</v>
      </c>
      <c r="I364">
        <v>652</v>
      </c>
      <c r="J364">
        <v>771</v>
      </c>
      <c r="K364">
        <v>682</v>
      </c>
      <c r="L364">
        <v>833</v>
      </c>
      <c r="M364">
        <v>730</v>
      </c>
      <c r="N364">
        <v>740</v>
      </c>
      <c r="O364">
        <v>776</v>
      </c>
      <c r="P364">
        <v>789</v>
      </c>
      <c r="Q364">
        <v>780</v>
      </c>
      <c r="R364">
        <v>855</v>
      </c>
      <c r="S364">
        <v>1263</v>
      </c>
      <c r="T364">
        <v>817</v>
      </c>
      <c r="U364">
        <v>753</v>
      </c>
      <c r="V364">
        <v>804</v>
      </c>
      <c r="W364">
        <v>779</v>
      </c>
      <c r="X364">
        <v>762</v>
      </c>
      <c r="Y364">
        <v>756</v>
      </c>
      <c r="Z364">
        <v>792</v>
      </c>
      <c r="AA364">
        <v>748</v>
      </c>
      <c r="AB364">
        <v>747</v>
      </c>
      <c r="AC364">
        <v>694</v>
      </c>
      <c r="AD364">
        <v>695</v>
      </c>
      <c r="AE364">
        <v>703</v>
      </c>
      <c r="AF364">
        <v>789</v>
      </c>
      <c r="AG364">
        <v>744</v>
      </c>
      <c r="AH364">
        <v>786</v>
      </c>
      <c r="AI364">
        <v>804</v>
      </c>
      <c r="AJ364">
        <v>818</v>
      </c>
      <c r="AK364">
        <v>810</v>
      </c>
      <c r="AL364">
        <v>858</v>
      </c>
      <c r="AM364">
        <v>852</v>
      </c>
      <c r="AN364">
        <v>863</v>
      </c>
      <c r="AO364">
        <v>896</v>
      </c>
      <c r="AP364">
        <v>783</v>
      </c>
      <c r="AQ364">
        <v>805</v>
      </c>
      <c r="AR364">
        <v>803</v>
      </c>
      <c r="BA364">
        <f t="shared" si="5"/>
        <v>40</v>
      </c>
    </row>
    <row r="365" spans="2:53" ht="14.25" customHeight="1" x14ac:dyDescent="0.25">
      <c r="B365" s="100" t="s">
        <v>1279</v>
      </c>
      <c r="C365">
        <v>15336</v>
      </c>
      <c r="D365">
        <v>14282</v>
      </c>
      <c r="E365">
        <v>13660</v>
      </c>
      <c r="F365">
        <v>13146</v>
      </c>
      <c r="G365">
        <v>13794</v>
      </c>
      <c r="H365">
        <v>14892</v>
      </c>
      <c r="I365">
        <v>15928</v>
      </c>
      <c r="J365">
        <v>14914</v>
      </c>
      <c r="K365">
        <v>14892</v>
      </c>
      <c r="L365">
        <v>14974</v>
      </c>
      <c r="M365">
        <v>15206</v>
      </c>
      <c r="N365">
        <v>15354</v>
      </c>
      <c r="O365">
        <v>14944</v>
      </c>
      <c r="P365">
        <v>23124</v>
      </c>
      <c r="Q365">
        <v>7802</v>
      </c>
      <c r="R365">
        <v>7620</v>
      </c>
      <c r="S365">
        <v>7812</v>
      </c>
      <c r="T365">
        <v>7423</v>
      </c>
      <c r="U365">
        <v>7421</v>
      </c>
      <c r="V365">
        <v>7219</v>
      </c>
      <c r="W365">
        <v>6887</v>
      </c>
      <c r="X365">
        <v>6724</v>
      </c>
      <c r="BA365">
        <f t="shared" si="5"/>
        <v>22</v>
      </c>
    </row>
    <row r="366" spans="2:53" ht="14.25" customHeight="1" x14ac:dyDescent="0.25">
      <c r="B366" s="100" t="s">
        <v>402</v>
      </c>
      <c r="C366">
        <v>865</v>
      </c>
      <c r="D366">
        <v>794</v>
      </c>
      <c r="E366">
        <v>750</v>
      </c>
      <c r="F366">
        <v>792</v>
      </c>
      <c r="G366">
        <v>817</v>
      </c>
      <c r="H366">
        <v>933</v>
      </c>
      <c r="I366">
        <v>944</v>
      </c>
      <c r="J366">
        <v>909</v>
      </c>
      <c r="K366">
        <v>927</v>
      </c>
      <c r="L366">
        <v>871</v>
      </c>
      <c r="M366">
        <v>895</v>
      </c>
      <c r="N366">
        <v>928</v>
      </c>
      <c r="O366">
        <v>894</v>
      </c>
      <c r="P366">
        <v>931</v>
      </c>
      <c r="Q366">
        <v>991</v>
      </c>
      <c r="R366">
        <v>949</v>
      </c>
      <c r="S366">
        <v>991</v>
      </c>
      <c r="T366">
        <v>992</v>
      </c>
      <c r="U366">
        <v>949</v>
      </c>
      <c r="V366">
        <v>998</v>
      </c>
      <c r="W366">
        <v>976</v>
      </c>
      <c r="X366">
        <v>940</v>
      </c>
      <c r="Y366">
        <v>956</v>
      </c>
      <c r="Z366">
        <v>945</v>
      </c>
      <c r="AA366">
        <v>963</v>
      </c>
      <c r="AB366">
        <v>901</v>
      </c>
      <c r="AC366">
        <v>846</v>
      </c>
      <c r="AD366">
        <v>880</v>
      </c>
      <c r="AE366">
        <v>854</v>
      </c>
      <c r="AF366">
        <v>840</v>
      </c>
      <c r="AG366">
        <v>969</v>
      </c>
      <c r="AH366">
        <v>904</v>
      </c>
      <c r="AI366">
        <v>929</v>
      </c>
      <c r="AJ366">
        <v>957</v>
      </c>
      <c r="AK366">
        <v>971</v>
      </c>
      <c r="AL366">
        <v>892</v>
      </c>
      <c r="AM366">
        <v>923</v>
      </c>
      <c r="AN366">
        <v>962</v>
      </c>
      <c r="AO366">
        <v>942</v>
      </c>
      <c r="AP366">
        <v>876</v>
      </c>
      <c r="AQ366">
        <v>917</v>
      </c>
      <c r="AR366">
        <v>879</v>
      </c>
      <c r="BA366">
        <f t="shared" si="5"/>
        <v>42</v>
      </c>
    </row>
    <row r="367" spans="2:53" ht="14.25" customHeight="1" x14ac:dyDescent="0.25">
      <c r="B367" s="100" t="s">
        <v>618</v>
      </c>
      <c r="C367">
        <v>1321</v>
      </c>
      <c r="D367">
        <v>1209</v>
      </c>
      <c r="E367">
        <v>1238</v>
      </c>
      <c r="F367">
        <v>1250</v>
      </c>
      <c r="G367">
        <v>1332</v>
      </c>
      <c r="H367">
        <v>1481</v>
      </c>
      <c r="I367">
        <v>1505</v>
      </c>
      <c r="J367">
        <v>1466</v>
      </c>
      <c r="K367">
        <v>1472</v>
      </c>
      <c r="L367">
        <v>1593</v>
      </c>
      <c r="M367">
        <v>1346</v>
      </c>
      <c r="N367">
        <v>1458</v>
      </c>
      <c r="O367">
        <v>1370</v>
      </c>
      <c r="P367">
        <v>1467</v>
      </c>
      <c r="Q367">
        <v>1484</v>
      </c>
      <c r="R367">
        <v>1456</v>
      </c>
      <c r="S367">
        <v>1465</v>
      </c>
      <c r="T367">
        <v>1461</v>
      </c>
      <c r="U367">
        <v>1378</v>
      </c>
      <c r="V367">
        <v>1380</v>
      </c>
      <c r="W367">
        <v>1405</v>
      </c>
      <c r="X367">
        <v>1415</v>
      </c>
      <c r="Y367">
        <v>1473</v>
      </c>
      <c r="Z367">
        <v>1417</v>
      </c>
      <c r="AA367">
        <v>1581</v>
      </c>
      <c r="AB367">
        <v>1444</v>
      </c>
      <c r="AC367">
        <v>1369</v>
      </c>
      <c r="AD367">
        <v>1366</v>
      </c>
      <c r="AE367">
        <v>1380</v>
      </c>
      <c r="AF367">
        <v>1409</v>
      </c>
      <c r="AG367">
        <v>1459</v>
      </c>
      <c r="AH367">
        <v>1423</v>
      </c>
      <c r="AI367">
        <v>1460</v>
      </c>
      <c r="AJ367">
        <v>1497</v>
      </c>
      <c r="AK367">
        <v>1587</v>
      </c>
      <c r="AL367">
        <v>1479</v>
      </c>
      <c r="AM367">
        <v>1527</v>
      </c>
      <c r="AN367">
        <v>1524</v>
      </c>
      <c r="AO367">
        <v>1545</v>
      </c>
      <c r="AP367">
        <v>1512</v>
      </c>
      <c r="AQ367">
        <v>1521</v>
      </c>
      <c r="AR367">
        <v>1593</v>
      </c>
      <c r="BA367">
        <f t="shared" si="5"/>
        <v>42</v>
      </c>
    </row>
    <row r="368" spans="2:53" ht="14.25" customHeight="1" x14ac:dyDescent="0.25">
      <c r="B368" s="100" t="s">
        <v>22</v>
      </c>
      <c r="C368">
        <v>2243</v>
      </c>
      <c r="D368">
        <v>2187</v>
      </c>
      <c r="E368">
        <v>2147</v>
      </c>
      <c r="F368">
        <v>2085</v>
      </c>
      <c r="G368">
        <v>2253</v>
      </c>
      <c r="H368">
        <v>2410</v>
      </c>
      <c r="I368">
        <v>2529</v>
      </c>
      <c r="J368">
        <v>2339</v>
      </c>
      <c r="K368">
        <v>2288</v>
      </c>
      <c r="L368">
        <v>2441</v>
      </c>
      <c r="M368">
        <v>2337</v>
      </c>
      <c r="N368">
        <v>2406</v>
      </c>
      <c r="O368">
        <v>2358</v>
      </c>
      <c r="P368">
        <v>2414</v>
      </c>
      <c r="Q368">
        <v>2381</v>
      </c>
      <c r="R368">
        <v>2238</v>
      </c>
      <c r="S368">
        <v>2226</v>
      </c>
      <c r="T368">
        <v>2213</v>
      </c>
      <c r="U368">
        <v>2151</v>
      </c>
      <c r="V368">
        <v>2143</v>
      </c>
      <c r="W368">
        <v>2088</v>
      </c>
      <c r="X368">
        <v>2009</v>
      </c>
      <c r="Y368">
        <v>1937</v>
      </c>
      <c r="Z368">
        <v>1919</v>
      </c>
      <c r="AA368">
        <v>1802</v>
      </c>
      <c r="AB368">
        <v>1827</v>
      </c>
      <c r="AC368">
        <v>1781</v>
      </c>
      <c r="AD368">
        <v>1666</v>
      </c>
      <c r="AE368">
        <v>1695</v>
      </c>
      <c r="AF368">
        <v>1786</v>
      </c>
      <c r="AG368">
        <v>1849</v>
      </c>
      <c r="AH368">
        <v>1916</v>
      </c>
      <c r="AI368">
        <v>1878</v>
      </c>
      <c r="AJ368">
        <v>1983</v>
      </c>
      <c r="AK368">
        <v>1891</v>
      </c>
      <c r="AL368">
        <v>1981</v>
      </c>
      <c r="AM368">
        <v>2138</v>
      </c>
      <c r="AN368">
        <v>2006</v>
      </c>
      <c r="AO368">
        <v>2084</v>
      </c>
      <c r="AP368">
        <v>1951</v>
      </c>
      <c r="AQ368">
        <v>2003</v>
      </c>
      <c r="AR368">
        <v>1925</v>
      </c>
      <c r="BA368">
        <f t="shared" si="5"/>
        <v>42</v>
      </c>
    </row>
    <row r="369" spans="2:53" ht="14.25" customHeight="1" x14ac:dyDescent="0.25">
      <c r="B369" s="100" t="s">
        <v>490</v>
      </c>
      <c r="C369">
        <v>1529</v>
      </c>
      <c r="D369">
        <v>1671</v>
      </c>
      <c r="E369">
        <v>1888</v>
      </c>
      <c r="F369">
        <v>1892</v>
      </c>
      <c r="G369">
        <v>2118</v>
      </c>
      <c r="H369">
        <v>2284</v>
      </c>
      <c r="I369">
        <v>2489</v>
      </c>
      <c r="J369">
        <v>2350</v>
      </c>
      <c r="K369">
        <v>2367</v>
      </c>
      <c r="L369">
        <v>944</v>
      </c>
      <c r="M369">
        <v>2609</v>
      </c>
      <c r="N369">
        <v>2748</v>
      </c>
      <c r="O369">
        <v>2745</v>
      </c>
      <c r="P369">
        <v>2898</v>
      </c>
      <c r="Q369">
        <v>3039</v>
      </c>
      <c r="R369">
        <v>2919</v>
      </c>
      <c r="S369">
        <v>2955</v>
      </c>
      <c r="T369">
        <v>3058</v>
      </c>
      <c r="U369">
        <v>2897</v>
      </c>
      <c r="V369">
        <v>2921</v>
      </c>
      <c r="W369">
        <v>2858</v>
      </c>
      <c r="X369">
        <v>2808</v>
      </c>
      <c r="Y369">
        <v>2912</v>
      </c>
      <c r="Z369">
        <v>2837</v>
      </c>
      <c r="AA369">
        <v>2879</v>
      </c>
      <c r="AB369">
        <v>2933</v>
      </c>
      <c r="AC369">
        <v>2896</v>
      </c>
      <c r="AD369">
        <v>2830</v>
      </c>
      <c r="AE369">
        <v>2881</v>
      </c>
      <c r="AF369">
        <v>3140</v>
      </c>
      <c r="AG369">
        <v>3193</v>
      </c>
      <c r="AH369">
        <v>3200</v>
      </c>
      <c r="AI369">
        <v>3415</v>
      </c>
      <c r="AJ369">
        <v>3501</v>
      </c>
      <c r="AK369">
        <v>3767</v>
      </c>
      <c r="AL369">
        <v>3804</v>
      </c>
      <c r="AM369">
        <v>3912</v>
      </c>
      <c r="AN369">
        <v>3927</v>
      </c>
      <c r="AO369">
        <v>3887</v>
      </c>
      <c r="AP369">
        <v>3901</v>
      </c>
      <c r="AQ369">
        <v>3667</v>
      </c>
      <c r="AR369">
        <v>3882</v>
      </c>
      <c r="BA369">
        <f t="shared" si="5"/>
        <v>42</v>
      </c>
    </row>
    <row r="370" spans="2:53" ht="14.25" customHeight="1" x14ac:dyDescent="0.25">
      <c r="B370" s="100" t="s">
        <v>590</v>
      </c>
      <c r="C370">
        <v>806</v>
      </c>
      <c r="D370">
        <v>731</v>
      </c>
      <c r="E370">
        <v>704</v>
      </c>
      <c r="F370">
        <v>677</v>
      </c>
      <c r="G370">
        <v>693</v>
      </c>
      <c r="H370">
        <v>723</v>
      </c>
      <c r="I370">
        <v>709</v>
      </c>
      <c r="J370">
        <v>725</v>
      </c>
      <c r="K370">
        <v>725</v>
      </c>
      <c r="L370">
        <v>699</v>
      </c>
      <c r="M370">
        <v>734</v>
      </c>
      <c r="N370">
        <v>768</v>
      </c>
      <c r="O370">
        <v>713</v>
      </c>
      <c r="P370">
        <v>860</v>
      </c>
      <c r="Q370">
        <v>830</v>
      </c>
      <c r="R370">
        <v>849</v>
      </c>
      <c r="S370">
        <v>936</v>
      </c>
      <c r="T370">
        <v>904</v>
      </c>
      <c r="U370">
        <v>855</v>
      </c>
      <c r="V370">
        <v>925</v>
      </c>
      <c r="W370">
        <v>907</v>
      </c>
      <c r="X370">
        <v>879</v>
      </c>
      <c r="Y370">
        <v>908</v>
      </c>
      <c r="Z370">
        <v>933</v>
      </c>
      <c r="AA370">
        <v>932</v>
      </c>
      <c r="AB370">
        <v>882</v>
      </c>
      <c r="AC370">
        <v>827</v>
      </c>
      <c r="AD370">
        <v>799</v>
      </c>
      <c r="AE370">
        <v>776</v>
      </c>
      <c r="AF370">
        <v>817</v>
      </c>
      <c r="AG370">
        <v>779</v>
      </c>
      <c r="AH370">
        <v>789</v>
      </c>
      <c r="AI370">
        <v>810</v>
      </c>
      <c r="AJ370">
        <v>851</v>
      </c>
      <c r="AK370">
        <v>837</v>
      </c>
      <c r="AL370">
        <v>882</v>
      </c>
      <c r="AM370">
        <v>887</v>
      </c>
      <c r="AN370">
        <v>873</v>
      </c>
      <c r="AO370">
        <v>868</v>
      </c>
      <c r="AP370">
        <v>826</v>
      </c>
      <c r="AQ370">
        <v>800</v>
      </c>
      <c r="AR370">
        <v>802</v>
      </c>
      <c r="BA370">
        <f t="shared" si="5"/>
        <v>42</v>
      </c>
    </row>
    <row r="371" spans="2:53" ht="14.25" customHeight="1" x14ac:dyDescent="0.25">
      <c r="B371" s="100" t="s">
        <v>1281</v>
      </c>
      <c r="C371">
        <v>807</v>
      </c>
      <c r="D371">
        <v>779</v>
      </c>
      <c r="E371">
        <v>740</v>
      </c>
      <c r="F371">
        <v>754</v>
      </c>
      <c r="G371">
        <v>734</v>
      </c>
      <c r="H371">
        <v>853</v>
      </c>
      <c r="I371">
        <v>804</v>
      </c>
      <c r="J371">
        <v>829</v>
      </c>
      <c r="K371">
        <v>835</v>
      </c>
      <c r="L371">
        <v>789</v>
      </c>
      <c r="M371">
        <v>784</v>
      </c>
      <c r="N371">
        <v>853</v>
      </c>
      <c r="O371">
        <v>867</v>
      </c>
      <c r="P371">
        <v>896</v>
      </c>
      <c r="Q371">
        <v>958</v>
      </c>
      <c r="R371">
        <v>962</v>
      </c>
      <c r="S371">
        <v>948</v>
      </c>
      <c r="T371">
        <v>908</v>
      </c>
      <c r="U371">
        <v>856</v>
      </c>
      <c r="BA371">
        <f t="shared" si="5"/>
        <v>19</v>
      </c>
    </row>
    <row r="372" spans="2:53" ht="14.25" customHeight="1" x14ac:dyDescent="0.25">
      <c r="B372" s="100" t="s">
        <v>722</v>
      </c>
      <c r="V372">
        <v>840</v>
      </c>
      <c r="W372">
        <v>909</v>
      </c>
      <c r="X372">
        <v>873</v>
      </c>
      <c r="Y372">
        <v>934</v>
      </c>
      <c r="Z372">
        <v>900</v>
      </c>
      <c r="AA372">
        <v>864</v>
      </c>
      <c r="AB372">
        <v>834</v>
      </c>
      <c r="AC372">
        <v>851</v>
      </c>
      <c r="AD372">
        <v>788</v>
      </c>
      <c r="AE372">
        <v>802</v>
      </c>
      <c r="AF372">
        <v>898</v>
      </c>
      <c r="AG372">
        <v>874</v>
      </c>
      <c r="AH372">
        <v>819</v>
      </c>
      <c r="AI372">
        <v>854</v>
      </c>
      <c r="AJ372">
        <v>822</v>
      </c>
      <c r="AK372">
        <v>919</v>
      </c>
      <c r="AL372">
        <v>802</v>
      </c>
      <c r="AM372">
        <v>861</v>
      </c>
      <c r="AN372">
        <v>786</v>
      </c>
      <c r="AO372">
        <v>821</v>
      </c>
      <c r="AP372">
        <v>792</v>
      </c>
      <c r="AQ372">
        <v>770</v>
      </c>
      <c r="AR372">
        <v>782</v>
      </c>
      <c r="BA372">
        <f t="shared" si="5"/>
        <v>23</v>
      </c>
    </row>
    <row r="373" spans="2:53" ht="14.25" customHeight="1" x14ac:dyDescent="0.25">
      <c r="B373" s="100" t="s">
        <v>1282</v>
      </c>
      <c r="C373">
        <v>552</v>
      </c>
      <c r="D373">
        <v>560</v>
      </c>
      <c r="E373">
        <v>537</v>
      </c>
      <c r="F373">
        <v>498</v>
      </c>
      <c r="G373">
        <v>486</v>
      </c>
      <c r="H373">
        <v>531</v>
      </c>
      <c r="I373">
        <v>581</v>
      </c>
      <c r="J373">
        <v>553</v>
      </c>
      <c r="K373">
        <v>565</v>
      </c>
      <c r="L373">
        <v>572</v>
      </c>
      <c r="M373">
        <v>556</v>
      </c>
      <c r="N373">
        <v>573</v>
      </c>
      <c r="O373">
        <v>552</v>
      </c>
      <c r="P373">
        <v>618</v>
      </c>
      <c r="BA373">
        <f t="shared" si="5"/>
        <v>14</v>
      </c>
    </row>
    <row r="374" spans="2:53" ht="14.25" customHeight="1" x14ac:dyDescent="0.25">
      <c r="B374" s="100" t="s">
        <v>1283</v>
      </c>
      <c r="Q374">
        <v>685</v>
      </c>
      <c r="R374">
        <v>658</v>
      </c>
      <c r="S374">
        <v>723</v>
      </c>
      <c r="T374">
        <v>685</v>
      </c>
      <c r="U374">
        <v>643</v>
      </c>
      <c r="V374">
        <v>688</v>
      </c>
      <c r="W374">
        <v>629</v>
      </c>
      <c r="X374">
        <v>645</v>
      </c>
      <c r="BA374">
        <f t="shared" si="5"/>
        <v>8</v>
      </c>
    </row>
    <row r="375" spans="2:53" ht="14.25" customHeight="1" x14ac:dyDescent="0.25">
      <c r="B375" s="100" t="s">
        <v>1285</v>
      </c>
      <c r="Z375">
        <v>202</v>
      </c>
      <c r="AA375">
        <v>156</v>
      </c>
      <c r="AB375">
        <v>187</v>
      </c>
      <c r="AC375">
        <v>178</v>
      </c>
      <c r="AD375">
        <v>196</v>
      </c>
      <c r="AE375">
        <v>162</v>
      </c>
      <c r="AF375">
        <v>198</v>
      </c>
      <c r="AG375">
        <v>198</v>
      </c>
      <c r="AH375">
        <v>193</v>
      </c>
      <c r="AI375">
        <v>183</v>
      </c>
      <c r="AJ375">
        <v>225</v>
      </c>
      <c r="AM375">
        <v>202</v>
      </c>
      <c r="AN375">
        <v>212</v>
      </c>
      <c r="AO375">
        <v>188</v>
      </c>
      <c r="AP375">
        <v>204</v>
      </c>
      <c r="AQ375">
        <v>195</v>
      </c>
      <c r="AR375">
        <v>175</v>
      </c>
      <c r="BA375">
        <f t="shared" si="5"/>
        <v>17</v>
      </c>
    </row>
    <row r="376" spans="2:53" ht="14.25" customHeight="1" x14ac:dyDescent="0.25">
      <c r="B376" s="100" t="s">
        <v>704</v>
      </c>
      <c r="C376">
        <v>768</v>
      </c>
      <c r="D376">
        <v>768</v>
      </c>
      <c r="E376">
        <v>763</v>
      </c>
      <c r="F376">
        <v>710</v>
      </c>
      <c r="G376">
        <v>775</v>
      </c>
      <c r="H376">
        <v>769</v>
      </c>
      <c r="I376">
        <v>870</v>
      </c>
      <c r="J376">
        <v>810</v>
      </c>
      <c r="K376">
        <v>771</v>
      </c>
      <c r="L376">
        <v>833</v>
      </c>
      <c r="M376">
        <v>817</v>
      </c>
      <c r="N376">
        <v>807</v>
      </c>
      <c r="O376">
        <v>817</v>
      </c>
      <c r="P376">
        <v>1465</v>
      </c>
      <c r="Q376">
        <v>1467</v>
      </c>
      <c r="R376">
        <v>1384</v>
      </c>
      <c r="S376">
        <v>1543</v>
      </c>
      <c r="T376">
        <v>1447</v>
      </c>
      <c r="U376">
        <v>1475</v>
      </c>
      <c r="V376">
        <v>1409</v>
      </c>
      <c r="W376">
        <v>1336</v>
      </c>
      <c r="X376">
        <v>1297</v>
      </c>
      <c r="Y376">
        <v>1641</v>
      </c>
      <c r="Z376">
        <v>1514</v>
      </c>
      <c r="AA376">
        <v>1449</v>
      </c>
      <c r="AB376">
        <v>1368</v>
      </c>
      <c r="AC376">
        <v>1411</v>
      </c>
      <c r="AD376">
        <v>1338</v>
      </c>
      <c r="AE376">
        <v>1300</v>
      </c>
      <c r="AF376">
        <v>1368</v>
      </c>
      <c r="AG376">
        <v>1489</v>
      </c>
      <c r="AH376">
        <v>1486</v>
      </c>
      <c r="AI376">
        <v>1515</v>
      </c>
      <c r="AJ376">
        <v>1527</v>
      </c>
      <c r="AK376">
        <v>1551</v>
      </c>
      <c r="AL376">
        <v>1573</v>
      </c>
      <c r="AM376">
        <v>1618</v>
      </c>
      <c r="AN376">
        <v>1596</v>
      </c>
      <c r="AO376">
        <v>1520</v>
      </c>
      <c r="AP376">
        <v>1495</v>
      </c>
      <c r="AQ376">
        <v>1488</v>
      </c>
      <c r="AR376">
        <v>1488</v>
      </c>
      <c r="BA376">
        <f t="shared" si="5"/>
        <v>42</v>
      </c>
    </row>
    <row r="377" spans="2:53" ht="14.25" customHeight="1" x14ac:dyDescent="0.25">
      <c r="B377" s="100" t="s">
        <v>536</v>
      </c>
      <c r="C377">
        <v>1606</v>
      </c>
      <c r="D377">
        <v>1478</v>
      </c>
      <c r="E377">
        <v>1375</v>
      </c>
      <c r="F377">
        <v>1433</v>
      </c>
      <c r="G377">
        <v>1376</v>
      </c>
      <c r="H377">
        <v>1574</v>
      </c>
      <c r="I377">
        <v>1664</v>
      </c>
      <c r="J377">
        <v>1605</v>
      </c>
      <c r="K377">
        <v>1623</v>
      </c>
      <c r="L377">
        <v>1592</v>
      </c>
      <c r="M377">
        <v>1681</v>
      </c>
      <c r="N377">
        <v>1671</v>
      </c>
      <c r="O377">
        <v>1771</v>
      </c>
      <c r="P377">
        <v>1867</v>
      </c>
      <c r="Q377">
        <v>1857</v>
      </c>
      <c r="R377">
        <v>1869</v>
      </c>
      <c r="S377">
        <v>1849</v>
      </c>
      <c r="T377">
        <v>1794</v>
      </c>
      <c r="U377">
        <v>1821</v>
      </c>
      <c r="V377">
        <v>1753</v>
      </c>
      <c r="W377">
        <v>1807</v>
      </c>
      <c r="X377">
        <v>1761</v>
      </c>
      <c r="Y377">
        <v>1673</v>
      </c>
      <c r="Z377">
        <v>1684</v>
      </c>
      <c r="AA377">
        <v>1629</v>
      </c>
      <c r="AB377">
        <v>1620</v>
      </c>
      <c r="AC377">
        <v>1490</v>
      </c>
      <c r="AD377">
        <v>1454</v>
      </c>
      <c r="AE377">
        <v>1401</v>
      </c>
      <c r="AF377">
        <v>1508</v>
      </c>
      <c r="AG377">
        <v>1532</v>
      </c>
      <c r="AH377">
        <v>1519</v>
      </c>
      <c r="AI377">
        <v>1530</v>
      </c>
      <c r="AJ377">
        <v>1565</v>
      </c>
      <c r="AK377">
        <v>1595</v>
      </c>
      <c r="AL377">
        <v>1620</v>
      </c>
      <c r="AM377">
        <v>1674</v>
      </c>
      <c r="AN377">
        <v>1604</v>
      </c>
      <c r="AO377">
        <v>1709</v>
      </c>
      <c r="AP377">
        <v>1485</v>
      </c>
      <c r="AQ377">
        <v>1546</v>
      </c>
      <c r="AR377">
        <v>1438</v>
      </c>
      <c r="BA377">
        <f t="shared" si="5"/>
        <v>42</v>
      </c>
    </row>
    <row r="378" spans="2:53" ht="14.25" customHeight="1" x14ac:dyDescent="0.25">
      <c r="B378" s="100" t="s">
        <v>232</v>
      </c>
      <c r="C378">
        <v>1355</v>
      </c>
      <c r="D378">
        <v>1260</v>
      </c>
      <c r="E378">
        <v>1245</v>
      </c>
      <c r="F378">
        <v>1220</v>
      </c>
      <c r="G378">
        <v>1215</v>
      </c>
      <c r="H378">
        <v>1350</v>
      </c>
      <c r="I378">
        <v>1350</v>
      </c>
      <c r="J378">
        <v>1303</v>
      </c>
      <c r="K378">
        <v>1230</v>
      </c>
      <c r="L378">
        <v>1265</v>
      </c>
      <c r="M378">
        <v>1221</v>
      </c>
      <c r="N378">
        <v>1279</v>
      </c>
      <c r="O378">
        <v>1333</v>
      </c>
      <c r="P378">
        <v>1304</v>
      </c>
      <c r="Q378">
        <v>1305</v>
      </c>
      <c r="R378">
        <v>1316</v>
      </c>
      <c r="S378">
        <v>1251</v>
      </c>
      <c r="T378">
        <v>1310</v>
      </c>
      <c r="U378">
        <v>1258</v>
      </c>
      <c r="V378">
        <v>1246</v>
      </c>
      <c r="W378">
        <v>1247</v>
      </c>
      <c r="X378">
        <v>1159</v>
      </c>
      <c r="Y378">
        <v>1226</v>
      </c>
      <c r="Z378">
        <v>1152</v>
      </c>
      <c r="AA378">
        <v>1138</v>
      </c>
      <c r="AB378">
        <v>1113</v>
      </c>
      <c r="AC378">
        <v>1090</v>
      </c>
      <c r="AD378">
        <v>1084</v>
      </c>
      <c r="AE378">
        <v>1054</v>
      </c>
      <c r="AF378">
        <v>1070</v>
      </c>
      <c r="AG378">
        <v>1212</v>
      </c>
      <c r="AH378">
        <v>1111</v>
      </c>
      <c r="AI378">
        <v>1194</v>
      </c>
      <c r="AJ378">
        <v>1219</v>
      </c>
      <c r="AK378">
        <v>1199</v>
      </c>
      <c r="AL378">
        <v>1251</v>
      </c>
      <c r="AM378">
        <v>1258</v>
      </c>
      <c r="AN378">
        <v>1213</v>
      </c>
      <c r="AO378">
        <v>1312</v>
      </c>
      <c r="AP378">
        <v>1191</v>
      </c>
      <c r="AQ378">
        <v>1233</v>
      </c>
      <c r="AR378">
        <v>1225</v>
      </c>
      <c r="BA378">
        <f t="shared" si="5"/>
        <v>42</v>
      </c>
    </row>
    <row r="379" spans="2:53" ht="14.25" customHeight="1" x14ac:dyDescent="0.25">
      <c r="B379" s="100" t="s">
        <v>1286</v>
      </c>
      <c r="C379">
        <v>1580</v>
      </c>
      <c r="D379">
        <v>1560</v>
      </c>
      <c r="E379">
        <v>1515</v>
      </c>
      <c r="F379">
        <v>1457</v>
      </c>
      <c r="G379">
        <v>1471</v>
      </c>
      <c r="H379">
        <v>1647</v>
      </c>
      <c r="I379">
        <v>1721</v>
      </c>
      <c r="J379">
        <v>1632</v>
      </c>
      <c r="K379">
        <v>1671</v>
      </c>
      <c r="L379">
        <v>1620</v>
      </c>
      <c r="M379">
        <v>1739</v>
      </c>
      <c r="N379">
        <v>1791</v>
      </c>
      <c r="O379">
        <v>1880</v>
      </c>
      <c r="P379">
        <v>1934</v>
      </c>
      <c r="Q379">
        <v>1973</v>
      </c>
      <c r="R379">
        <v>2015</v>
      </c>
      <c r="S379">
        <v>1956</v>
      </c>
      <c r="T379">
        <v>1957</v>
      </c>
      <c r="U379">
        <v>1949</v>
      </c>
      <c r="V379">
        <v>1804</v>
      </c>
      <c r="W379">
        <v>1804</v>
      </c>
      <c r="X379">
        <v>1795</v>
      </c>
      <c r="Y379">
        <v>1780</v>
      </c>
      <c r="Z379">
        <v>1879</v>
      </c>
      <c r="AA379">
        <v>1821</v>
      </c>
      <c r="AB379">
        <v>1820</v>
      </c>
      <c r="AC379">
        <v>1755</v>
      </c>
      <c r="AD379">
        <v>1568</v>
      </c>
      <c r="AE379">
        <v>1665</v>
      </c>
      <c r="AF379">
        <v>1729</v>
      </c>
      <c r="AG379">
        <v>1687</v>
      </c>
      <c r="AH379">
        <v>1796</v>
      </c>
      <c r="AI379">
        <v>1828</v>
      </c>
      <c r="AJ379">
        <v>1928</v>
      </c>
      <c r="AK379">
        <v>2022</v>
      </c>
      <c r="AL379">
        <v>1964</v>
      </c>
      <c r="AM379">
        <v>1976</v>
      </c>
      <c r="BA379">
        <f t="shared" si="5"/>
        <v>37</v>
      </c>
    </row>
    <row r="380" spans="2:53" ht="14.25" customHeight="1" x14ac:dyDescent="0.25">
      <c r="B380" s="100" t="s">
        <v>1287</v>
      </c>
      <c r="C380">
        <v>3348</v>
      </c>
      <c r="D380">
        <v>3288</v>
      </c>
      <c r="E380">
        <v>3191</v>
      </c>
      <c r="F380">
        <v>3130</v>
      </c>
      <c r="G380">
        <v>3287</v>
      </c>
      <c r="H380">
        <v>3597</v>
      </c>
      <c r="I380">
        <v>3576</v>
      </c>
      <c r="J380">
        <v>3499</v>
      </c>
      <c r="K380">
        <v>3444</v>
      </c>
      <c r="L380">
        <v>3450</v>
      </c>
      <c r="M380">
        <v>3460</v>
      </c>
      <c r="N380">
        <v>3718</v>
      </c>
      <c r="O380">
        <v>3752</v>
      </c>
      <c r="P380">
        <v>3849</v>
      </c>
      <c r="Q380">
        <v>3667</v>
      </c>
      <c r="R380">
        <v>3486</v>
      </c>
      <c r="S380">
        <v>3769</v>
      </c>
      <c r="V380">
        <v>3545</v>
      </c>
      <c r="W380">
        <v>3424</v>
      </c>
      <c r="X380">
        <v>3360</v>
      </c>
      <c r="Y380">
        <v>3249</v>
      </c>
      <c r="Z380">
        <v>3188</v>
      </c>
      <c r="AA380">
        <v>3034</v>
      </c>
      <c r="AB380">
        <v>2879</v>
      </c>
      <c r="AC380">
        <v>2887</v>
      </c>
      <c r="AD380">
        <v>2875</v>
      </c>
      <c r="AE380">
        <v>2941</v>
      </c>
      <c r="AF380">
        <v>2895</v>
      </c>
      <c r="AG380">
        <v>2918</v>
      </c>
      <c r="AH380">
        <v>2979</v>
      </c>
      <c r="AI380">
        <v>3221</v>
      </c>
      <c r="AJ380">
        <v>3238</v>
      </c>
      <c r="AK380">
        <v>3293</v>
      </c>
      <c r="AL380">
        <v>3434</v>
      </c>
      <c r="AM380">
        <v>3566</v>
      </c>
      <c r="AN380">
        <v>3402</v>
      </c>
      <c r="AO380">
        <v>3420</v>
      </c>
      <c r="AP380">
        <v>3406</v>
      </c>
      <c r="AQ380">
        <v>3283</v>
      </c>
      <c r="AR380">
        <v>3329</v>
      </c>
      <c r="BA380">
        <f t="shared" si="5"/>
        <v>40</v>
      </c>
    </row>
    <row r="381" spans="2:53" ht="14.25" customHeight="1" x14ac:dyDescent="0.25">
      <c r="B381" s="100" t="s">
        <v>254</v>
      </c>
      <c r="C381">
        <v>1464</v>
      </c>
      <c r="D381">
        <v>1361</v>
      </c>
      <c r="E381">
        <v>1322</v>
      </c>
      <c r="F381">
        <v>1252</v>
      </c>
      <c r="G381">
        <v>1281</v>
      </c>
      <c r="H381">
        <v>1330</v>
      </c>
      <c r="I381">
        <v>1482</v>
      </c>
      <c r="J381">
        <v>1347</v>
      </c>
      <c r="K381">
        <v>1383</v>
      </c>
      <c r="L381">
        <v>1303</v>
      </c>
      <c r="M381">
        <v>1371</v>
      </c>
      <c r="N381">
        <v>1411</v>
      </c>
      <c r="O381">
        <v>1463</v>
      </c>
      <c r="P381">
        <v>1493</v>
      </c>
      <c r="Q381">
        <v>1517</v>
      </c>
      <c r="R381">
        <v>1483</v>
      </c>
      <c r="S381">
        <v>1509</v>
      </c>
      <c r="T381">
        <v>1478</v>
      </c>
      <c r="U381">
        <v>1400</v>
      </c>
      <c r="V381">
        <v>1306</v>
      </c>
      <c r="W381">
        <v>1242</v>
      </c>
      <c r="X381">
        <v>1306</v>
      </c>
      <c r="Y381">
        <v>1322</v>
      </c>
      <c r="Z381">
        <v>1275</v>
      </c>
      <c r="AA381">
        <v>1330</v>
      </c>
      <c r="AB381">
        <v>1241</v>
      </c>
      <c r="AC381">
        <v>1167</v>
      </c>
      <c r="AD381">
        <v>1140</v>
      </c>
      <c r="AE381">
        <v>1059</v>
      </c>
      <c r="AF381">
        <v>1216</v>
      </c>
      <c r="AG381">
        <v>1277</v>
      </c>
      <c r="AH381">
        <v>1236</v>
      </c>
      <c r="AI381">
        <v>1175</v>
      </c>
      <c r="AJ381">
        <v>1233</v>
      </c>
      <c r="AK381">
        <v>1247</v>
      </c>
      <c r="AL381">
        <v>1189</v>
      </c>
      <c r="AM381">
        <v>1228</v>
      </c>
      <c r="AN381">
        <v>1277</v>
      </c>
      <c r="AO381">
        <v>1262</v>
      </c>
      <c r="AP381">
        <v>1175</v>
      </c>
      <c r="AQ381">
        <v>1291</v>
      </c>
      <c r="AR381">
        <v>1244</v>
      </c>
      <c r="BA381">
        <f t="shared" si="5"/>
        <v>42</v>
      </c>
    </row>
    <row r="382" spans="2:53" ht="14.25" customHeight="1" x14ac:dyDescent="0.25">
      <c r="B382" s="100" t="s">
        <v>430</v>
      </c>
      <c r="C382">
        <v>3532</v>
      </c>
      <c r="D382">
        <v>3365</v>
      </c>
      <c r="E382">
        <v>3311</v>
      </c>
      <c r="F382">
        <v>3298</v>
      </c>
      <c r="G382">
        <v>3364</v>
      </c>
      <c r="H382">
        <v>3624</v>
      </c>
      <c r="I382">
        <v>3910</v>
      </c>
      <c r="J382">
        <v>3698</v>
      </c>
      <c r="K382">
        <v>3760</v>
      </c>
      <c r="L382">
        <v>3784</v>
      </c>
      <c r="M382">
        <v>3958</v>
      </c>
      <c r="N382">
        <v>3982</v>
      </c>
      <c r="O382">
        <v>4073</v>
      </c>
      <c r="P382">
        <v>4152</v>
      </c>
      <c r="Q382">
        <v>4188</v>
      </c>
      <c r="R382">
        <v>4282</v>
      </c>
      <c r="S382">
        <v>4434</v>
      </c>
      <c r="T382">
        <v>4558</v>
      </c>
      <c r="U382">
        <v>4524</v>
      </c>
      <c r="V382">
        <v>4559</v>
      </c>
      <c r="W382">
        <v>4490</v>
      </c>
      <c r="X382">
        <v>4608</v>
      </c>
      <c r="Y382">
        <v>4821</v>
      </c>
      <c r="Z382">
        <v>4607</v>
      </c>
      <c r="AA382">
        <v>4662</v>
      </c>
      <c r="AB382">
        <v>4816</v>
      </c>
      <c r="AC382">
        <v>4927</v>
      </c>
      <c r="AD382">
        <v>4805</v>
      </c>
      <c r="AE382">
        <v>4938</v>
      </c>
      <c r="AF382">
        <v>5102</v>
      </c>
      <c r="AG382">
        <v>5170</v>
      </c>
      <c r="AH382">
        <v>5353</v>
      </c>
      <c r="AI382">
        <v>5523</v>
      </c>
      <c r="AJ382">
        <v>6053</v>
      </c>
      <c r="AK382">
        <v>5963</v>
      </c>
      <c r="AL382">
        <v>6003</v>
      </c>
      <c r="AM382">
        <v>6262</v>
      </c>
      <c r="AN382">
        <v>6335</v>
      </c>
      <c r="AO382">
        <v>6426</v>
      </c>
      <c r="AP382">
        <v>6267</v>
      </c>
      <c r="AQ382">
        <v>6023</v>
      </c>
      <c r="AR382">
        <v>6226</v>
      </c>
      <c r="BA382">
        <f t="shared" si="5"/>
        <v>42</v>
      </c>
    </row>
    <row r="383" spans="2:53" ht="14.25" customHeight="1" x14ac:dyDescent="0.25">
      <c r="B383" s="100" t="s">
        <v>724</v>
      </c>
      <c r="C383">
        <v>1758</v>
      </c>
      <c r="D383">
        <v>1602</v>
      </c>
      <c r="E383">
        <v>1559</v>
      </c>
      <c r="F383">
        <v>1562</v>
      </c>
      <c r="G383">
        <v>1551</v>
      </c>
      <c r="H383">
        <v>1831</v>
      </c>
      <c r="I383">
        <v>1893</v>
      </c>
      <c r="J383">
        <v>1845</v>
      </c>
      <c r="K383">
        <v>1791</v>
      </c>
      <c r="L383">
        <v>1828</v>
      </c>
      <c r="M383">
        <v>1870</v>
      </c>
      <c r="N383">
        <v>1984</v>
      </c>
      <c r="O383">
        <v>2033</v>
      </c>
      <c r="P383">
        <v>1980</v>
      </c>
      <c r="Q383">
        <v>2108</v>
      </c>
      <c r="R383">
        <v>2045</v>
      </c>
      <c r="S383">
        <v>2098</v>
      </c>
      <c r="T383">
        <v>2098</v>
      </c>
      <c r="U383">
        <v>1993</v>
      </c>
      <c r="V383">
        <v>1951</v>
      </c>
      <c r="W383">
        <v>1890</v>
      </c>
      <c r="X383">
        <v>1793</v>
      </c>
      <c r="Y383">
        <v>1804</v>
      </c>
      <c r="Z383">
        <v>1818</v>
      </c>
      <c r="AA383">
        <v>1767</v>
      </c>
      <c r="AB383">
        <v>1669</v>
      </c>
      <c r="AC383">
        <v>1685</v>
      </c>
      <c r="AD383">
        <v>1588</v>
      </c>
      <c r="AE383">
        <v>1654</v>
      </c>
      <c r="AF383">
        <v>1712</v>
      </c>
      <c r="AG383">
        <v>1747</v>
      </c>
      <c r="AH383">
        <v>1698</v>
      </c>
      <c r="AI383">
        <v>1679</v>
      </c>
      <c r="AJ383">
        <v>1813</v>
      </c>
      <c r="AK383">
        <v>1999</v>
      </c>
      <c r="AL383">
        <v>1947</v>
      </c>
      <c r="AM383">
        <v>1983</v>
      </c>
      <c r="AN383">
        <v>1910</v>
      </c>
      <c r="AO383">
        <v>1894</v>
      </c>
      <c r="AP383">
        <v>1953</v>
      </c>
      <c r="AQ383">
        <v>1890</v>
      </c>
      <c r="AR383">
        <v>1981</v>
      </c>
      <c r="BA383">
        <f t="shared" si="5"/>
        <v>42</v>
      </c>
    </row>
    <row r="384" spans="2:53" ht="14.25" customHeight="1" x14ac:dyDescent="0.25">
      <c r="B384" s="100" t="s">
        <v>380</v>
      </c>
      <c r="T384">
        <v>1517</v>
      </c>
      <c r="U384">
        <v>1535</v>
      </c>
      <c r="V384">
        <v>1550</v>
      </c>
      <c r="X384">
        <v>1469</v>
      </c>
      <c r="Y384">
        <v>1394</v>
      </c>
      <c r="Z384">
        <v>1486</v>
      </c>
      <c r="BA384">
        <f t="shared" si="5"/>
        <v>6</v>
      </c>
    </row>
    <row r="385" spans="2:53" ht="14.25" customHeight="1" x14ac:dyDescent="0.25">
      <c r="B385" s="100" t="s">
        <v>1290</v>
      </c>
      <c r="C385">
        <v>16836</v>
      </c>
      <c r="D385">
        <v>15824</v>
      </c>
      <c r="E385">
        <v>15304</v>
      </c>
      <c r="F385">
        <v>15030</v>
      </c>
      <c r="G385">
        <v>15444</v>
      </c>
      <c r="H385">
        <v>16490</v>
      </c>
      <c r="I385">
        <v>17164</v>
      </c>
      <c r="J385">
        <v>16176</v>
      </c>
      <c r="K385">
        <v>15450</v>
      </c>
      <c r="L385">
        <v>15920</v>
      </c>
      <c r="M385">
        <v>15908</v>
      </c>
      <c r="N385">
        <v>16532</v>
      </c>
      <c r="O385">
        <v>16858</v>
      </c>
      <c r="P385">
        <v>17478</v>
      </c>
      <c r="Q385">
        <v>8963</v>
      </c>
      <c r="R385">
        <v>8737</v>
      </c>
      <c r="S385">
        <v>8967</v>
      </c>
      <c r="T385">
        <v>8797</v>
      </c>
      <c r="U385">
        <v>8985</v>
      </c>
      <c r="V385">
        <v>8773</v>
      </c>
      <c r="W385">
        <v>8728</v>
      </c>
      <c r="X385">
        <v>8491</v>
      </c>
      <c r="Y385">
        <v>8391</v>
      </c>
      <c r="Z385">
        <v>8326</v>
      </c>
      <c r="AA385">
        <v>8269</v>
      </c>
      <c r="AB385">
        <v>8026</v>
      </c>
      <c r="AC385">
        <v>7857</v>
      </c>
      <c r="AD385">
        <v>7405</v>
      </c>
      <c r="AE385">
        <v>7509</v>
      </c>
      <c r="AF385">
        <v>7859</v>
      </c>
      <c r="AG385">
        <v>8195</v>
      </c>
      <c r="AH385">
        <v>8127</v>
      </c>
      <c r="AI385">
        <v>8524</v>
      </c>
      <c r="AJ385">
        <v>8708</v>
      </c>
      <c r="AK385">
        <v>9057</v>
      </c>
      <c r="AL385">
        <v>9042</v>
      </c>
      <c r="AM385">
        <v>9259</v>
      </c>
      <c r="AN385">
        <v>9328</v>
      </c>
      <c r="AO385">
        <v>9662</v>
      </c>
      <c r="AP385">
        <v>9187</v>
      </c>
      <c r="AQ385">
        <v>9105</v>
      </c>
      <c r="AR385">
        <v>9052</v>
      </c>
      <c r="BA385">
        <f t="shared" si="5"/>
        <v>42</v>
      </c>
    </row>
    <row r="386" spans="2:53" ht="14.25" customHeight="1" x14ac:dyDescent="0.25">
      <c r="B386" s="100" t="s">
        <v>1292</v>
      </c>
      <c r="D386">
        <v>1785</v>
      </c>
      <c r="E386">
        <v>1774</v>
      </c>
      <c r="F386">
        <v>1754</v>
      </c>
      <c r="G386">
        <v>1777</v>
      </c>
      <c r="H386">
        <v>1924</v>
      </c>
      <c r="I386">
        <v>2002</v>
      </c>
      <c r="J386">
        <v>1904</v>
      </c>
      <c r="K386">
        <v>1843</v>
      </c>
      <c r="L386">
        <v>1745</v>
      </c>
      <c r="M386">
        <v>1743</v>
      </c>
      <c r="N386">
        <v>1812</v>
      </c>
      <c r="O386">
        <v>1748</v>
      </c>
      <c r="P386">
        <v>1824</v>
      </c>
      <c r="Q386">
        <v>1861</v>
      </c>
      <c r="R386">
        <v>1853</v>
      </c>
      <c r="S386">
        <v>1825</v>
      </c>
      <c r="T386">
        <v>1773</v>
      </c>
      <c r="U386">
        <v>1799</v>
      </c>
      <c r="BA386">
        <f t="shared" si="5"/>
        <v>18</v>
      </c>
    </row>
    <row r="387" spans="2:53" ht="14.25" customHeight="1" x14ac:dyDescent="0.25">
      <c r="B387" s="100" t="s">
        <v>1027</v>
      </c>
      <c r="C387">
        <v>754</v>
      </c>
      <c r="D387">
        <v>735</v>
      </c>
      <c r="E387">
        <v>693</v>
      </c>
      <c r="F387">
        <v>721</v>
      </c>
      <c r="G387">
        <v>725</v>
      </c>
      <c r="H387">
        <v>797</v>
      </c>
      <c r="I387">
        <v>786</v>
      </c>
      <c r="J387">
        <v>753</v>
      </c>
      <c r="K387">
        <v>758</v>
      </c>
      <c r="L387">
        <v>725</v>
      </c>
      <c r="M387">
        <v>866</v>
      </c>
      <c r="N387">
        <v>816</v>
      </c>
      <c r="O387">
        <v>819</v>
      </c>
      <c r="P387">
        <v>853</v>
      </c>
      <c r="Q387">
        <v>890</v>
      </c>
      <c r="R387">
        <v>883</v>
      </c>
      <c r="S387">
        <v>847</v>
      </c>
      <c r="T387">
        <v>912</v>
      </c>
      <c r="U387">
        <v>886</v>
      </c>
      <c r="V387">
        <v>793</v>
      </c>
      <c r="W387">
        <v>838</v>
      </c>
      <c r="X387">
        <v>797</v>
      </c>
      <c r="Y387">
        <v>837</v>
      </c>
      <c r="Z387">
        <v>776</v>
      </c>
      <c r="AA387">
        <v>757</v>
      </c>
      <c r="AB387">
        <v>771</v>
      </c>
      <c r="AC387">
        <v>723</v>
      </c>
      <c r="AD387">
        <v>712</v>
      </c>
      <c r="AE387">
        <v>701</v>
      </c>
      <c r="AF387">
        <v>757</v>
      </c>
      <c r="AG387">
        <v>738</v>
      </c>
      <c r="AH387">
        <v>761</v>
      </c>
      <c r="AI387">
        <v>807</v>
      </c>
      <c r="AJ387">
        <v>839</v>
      </c>
      <c r="AK387">
        <v>890</v>
      </c>
      <c r="AL387">
        <v>869</v>
      </c>
      <c r="AM387">
        <v>925</v>
      </c>
      <c r="BA387">
        <f t="shared" si="5"/>
        <v>37</v>
      </c>
    </row>
    <row r="388" spans="2:53" ht="14.25" customHeight="1" x14ac:dyDescent="0.25">
      <c r="B388" s="100" t="s">
        <v>656</v>
      </c>
      <c r="C388">
        <v>859</v>
      </c>
      <c r="D388">
        <v>787</v>
      </c>
      <c r="E388">
        <v>731</v>
      </c>
      <c r="F388">
        <v>778</v>
      </c>
      <c r="G388">
        <v>780</v>
      </c>
      <c r="H388">
        <v>818</v>
      </c>
      <c r="I388">
        <v>881</v>
      </c>
      <c r="J388">
        <v>820</v>
      </c>
      <c r="K388">
        <v>886</v>
      </c>
      <c r="L388">
        <v>795</v>
      </c>
      <c r="M388">
        <v>875</v>
      </c>
      <c r="N388">
        <v>920</v>
      </c>
      <c r="O388">
        <v>941</v>
      </c>
      <c r="P388">
        <v>1022</v>
      </c>
      <c r="Q388">
        <v>1033</v>
      </c>
      <c r="R388">
        <v>1012</v>
      </c>
      <c r="S388">
        <v>810</v>
      </c>
      <c r="T388">
        <v>1001</v>
      </c>
      <c r="U388">
        <v>990</v>
      </c>
      <c r="V388">
        <v>1020</v>
      </c>
      <c r="W388">
        <v>1006</v>
      </c>
      <c r="X388">
        <v>884</v>
      </c>
      <c r="Y388">
        <v>974</v>
      </c>
      <c r="Z388">
        <v>950</v>
      </c>
      <c r="AA388">
        <v>910</v>
      </c>
      <c r="AB388">
        <v>900</v>
      </c>
      <c r="AC388">
        <v>803</v>
      </c>
      <c r="AD388">
        <v>816</v>
      </c>
      <c r="AE388">
        <v>841</v>
      </c>
      <c r="AF388">
        <v>842</v>
      </c>
      <c r="AG388">
        <v>950</v>
      </c>
      <c r="AH388">
        <v>886</v>
      </c>
      <c r="AI388">
        <v>928</v>
      </c>
      <c r="AJ388">
        <v>945</v>
      </c>
      <c r="AK388">
        <v>965</v>
      </c>
      <c r="AL388">
        <v>1004</v>
      </c>
      <c r="AM388">
        <v>1019</v>
      </c>
      <c r="AN388">
        <v>1075</v>
      </c>
      <c r="AO388">
        <v>1005</v>
      </c>
      <c r="AP388">
        <v>954</v>
      </c>
      <c r="AQ388">
        <v>933</v>
      </c>
      <c r="AR388">
        <v>868</v>
      </c>
      <c r="BA388">
        <f t="shared" si="5"/>
        <v>42</v>
      </c>
    </row>
    <row r="389" spans="2:53" ht="14.25" customHeight="1" x14ac:dyDescent="0.25">
      <c r="B389" s="100" t="s">
        <v>846</v>
      </c>
      <c r="C389">
        <v>634</v>
      </c>
      <c r="D389">
        <v>587</v>
      </c>
      <c r="E389">
        <v>563</v>
      </c>
      <c r="F389">
        <v>550</v>
      </c>
      <c r="G389">
        <v>546</v>
      </c>
      <c r="H389">
        <v>550</v>
      </c>
      <c r="I389">
        <v>595</v>
      </c>
      <c r="J389">
        <v>544</v>
      </c>
      <c r="K389">
        <v>548</v>
      </c>
      <c r="L389">
        <v>475</v>
      </c>
      <c r="M389">
        <v>479</v>
      </c>
      <c r="N389">
        <v>518</v>
      </c>
      <c r="O389">
        <v>599</v>
      </c>
      <c r="P389">
        <v>585</v>
      </c>
      <c r="Q389">
        <v>763</v>
      </c>
      <c r="R389">
        <v>633</v>
      </c>
      <c r="S389">
        <v>719</v>
      </c>
      <c r="T389">
        <v>657</v>
      </c>
      <c r="U389">
        <v>588</v>
      </c>
      <c r="V389">
        <v>622</v>
      </c>
      <c r="W389">
        <v>558</v>
      </c>
      <c r="X389">
        <v>572</v>
      </c>
      <c r="Y389">
        <v>641</v>
      </c>
      <c r="Z389">
        <v>627</v>
      </c>
      <c r="AA389">
        <v>545</v>
      </c>
      <c r="AB389">
        <v>578</v>
      </c>
      <c r="AC389">
        <v>554</v>
      </c>
      <c r="AD389">
        <v>508</v>
      </c>
      <c r="AE389">
        <v>569</v>
      </c>
      <c r="AF389">
        <v>536</v>
      </c>
      <c r="AG389">
        <v>625</v>
      </c>
      <c r="AH389">
        <v>643</v>
      </c>
      <c r="AI389">
        <v>651</v>
      </c>
      <c r="AJ389">
        <v>693</v>
      </c>
      <c r="AK389">
        <v>690</v>
      </c>
      <c r="AL389">
        <v>688</v>
      </c>
      <c r="AM389">
        <v>667</v>
      </c>
      <c r="AN389">
        <v>672</v>
      </c>
      <c r="AO389">
        <v>697</v>
      </c>
      <c r="AP389">
        <v>664</v>
      </c>
      <c r="AQ389">
        <v>631</v>
      </c>
      <c r="AR389">
        <v>640</v>
      </c>
      <c r="BA389">
        <f t="shared" si="5"/>
        <v>42</v>
      </c>
    </row>
    <row r="390" spans="2:53" ht="14.25" customHeight="1" x14ac:dyDescent="0.25">
      <c r="B390" s="100" t="s">
        <v>1294</v>
      </c>
      <c r="X390">
        <v>30700</v>
      </c>
      <c r="Y390">
        <v>30101</v>
      </c>
      <c r="Z390">
        <v>29404</v>
      </c>
      <c r="AA390">
        <v>28720</v>
      </c>
      <c r="AB390">
        <v>27739</v>
      </c>
      <c r="AC390">
        <v>26499</v>
      </c>
      <c r="AD390">
        <v>25949</v>
      </c>
      <c r="AE390">
        <v>26271</v>
      </c>
      <c r="AF390">
        <v>27005</v>
      </c>
      <c r="AG390">
        <v>27815</v>
      </c>
      <c r="AH390">
        <v>28249</v>
      </c>
      <c r="AI390">
        <v>29184</v>
      </c>
      <c r="AJ390">
        <v>29582</v>
      </c>
      <c r="AK390">
        <v>30217</v>
      </c>
      <c r="AL390">
        <v>29776</v>
      </c>
      <c r="AM390">
        <v>30826</v>
      </c>
      <c r="AN390">
        <v>30527</v>
      </c>
      <c r="AO390">
        <v>30291</v>
      </c>
      <c r="AP390">
        <v>28961</v>
      </c>
      <c r="AQ390">
        <v>28456</v>
      </c>
      <c r="AR390">
        <v>28400</v>
      </c>
      <c r="BA390">
        <f t="shared" ref="BA390:BA453" si="6">COUNT(C390:AZ390)</f>
        <v>21</v>
      </c>
    </row>
    <row r="391" spans="2:53" ht="14.25" customHeight="1" x14ac:dyDescent="0.25">
      <c r="B391" s="100" t="s">
        <v>184</v>
      </c>
      <c r="C391">
        <v>1295</v>
      </c>
      <c r="D391">
        <v>1276</v>
      </c>
      <c r="E391">
        <v>1166</v>
      </c>
      <c r="F391">
        <v>1191</v>
      </c>
      <c r="G391">
        <v>1125</v>
      </c>
      <c r="H391">
        <v>1304</v>
      </c>
      <c r="I391">
        <v>1300</v>
      </c>
      <c r="J391">
        <v>1196</v>
      </c>
      <c r="K391">
        <v>1112</v>
      </c>
      <c r="L391">
        <v>1089</v>
      </c>
      <c r="M391">
        <v>1142</v>
      </c>
      <c r="N391">
        <v>1102</v>
      </c>
      <c r="O391">
        <v>1123</v>
      </c>
      <c r="P391">
        <v>1142</v>
      </c>
      <c r="Q391">
        <v>1114</v>
      </c>
      <c r="R391">
        <v>1162</v>
      </c>
      <c r="S391">
        <v>1199</v>
      </c>
      <c r="T391">
        <v>1172</v>
      </c>
      <c r="U391">
        <v>1143</v>
      </c>
      <c r="V391">
        <v>1145</v>
      </c>
      <c r="W391">
        <v>1096</v>
      </c>
      <c r="X391">
        <v>1111</v>
      </c>
      <c r="Y391">
        <v>1063</v>
      </c>
      <c r="Z391">
        <v>959</v>
      </c>
      <c r="AA391">
        <v>1015</v>
      </c>
      <c r="AB391">
        <v>914</v>
      </c>
      <c r="AC391">
        <v>878</v>
      </c>
      <c r="AD391">
        <v>836</v>
      </c>
      <c r="AE391">
        <v>833</v>
      </c>
      <c r="AF391">
        <v>864</v>
      </c>
      <c r="AG391">
        <v>894</v>
      </c>
      <c r="AH391">
        <v>881</v>
      </c>
      <c r="AI391">
        <v>876</v>
      </c>
      <c r="AJ391">
        <v>894</v>
      </c>
      <c r="AK391">
        <v>924</v>
      </c>
      <c r="AL391">
        <v>937</v>
      </c>
      <c r="AM391">
        <v>923</v>
      </c>
      <c r="AN391">
        <v>986</v>
      </c>
      <c r="AO391">
        <v>949</v>
      </c>
      <c r="AP391">
        <v>834</v>
      </c>
      <c r="AQ391">
        <v>875</v>
      </c>
      <c r="AR391">
        <v>883</v>
      </c>
      <c r="BA391">
        <f t="shared" si="6"/>
        <v>42</v>
      </c>
    </row>
    <row r="392" spans="2:53" ht="14.25" customHeight="1" x14ac:dyDescent="0.25">
      <c r="B392" s="100" t="s">
        <v>126</v>
      </c>
      <c r="Y392">
        <v>1953</v>
      </c>
      <c r="Z392">
        <v>1904</v>
      </c>
      <c r="AA392">
        <v>1854</v>
      </c>
      <c r="AB392">
        <v>1825</v>
      </c>
      <c r="AC392">
        <v>1735</v>
      </c>
      <c r="AD392">
        <v>1641</v>
      </c>
      <c r="AE392">
        <v>1669</v>
      </c>
      <c r="AF392">
        <v>1748</v>
      </c>
      <c r="AG392">
        <v>1893</v>
      </c>
      <c r="AH392">
        <v>1927</v>
      </c>
      <c r="AI392">
        <v>1942</v>
      </c>
      <c r="AJ392">
        <v>1980</v>
      </c>
      <c r="AK392">
        <v>1957</v>
      </c>
      <c r="AL392">
        <v>1974</v>
      </c>
      <c r="AM392">
        <v>1987</v>
      </c>
      <c r="AN392">
        <v>2032</v>
      </c>
      <c r="AO392">
        <v>1990</v>
      </c>
      <c r="AP392">
        <v>1941</v>
      </c>
      <c r="AQ392">
        <v>1942</v>
      </c>
      <c r="AR392">
        <v>1918</v>
      </c>
      <c r="BA392">
        <f t="shared" si="6"/>
        <v>20</v>
      </c>
    </row>
    <row r="393" spans="2:53" ht="14.25" customHeight="1" x14ac:dyDescent="0.25">
      <c r="B393" s="100" t="s">
        <v>366</v>
      </c>
      <c r="C393">
        <v>1425</v>
      </c>
      <c r="D393">
        <v>1376</v>
      </c>
      <c r="E393">
        <v>1295</v>
      </c>
      <c r="F393">
        <v>1256</v>
      </c>
      <c r="G393">
        <v>1343</v>
      </c>
      <c r="H393">
        <v>1449</v>
      </c>
      <c r="I393">
        <v>1394</v>
      </c>
      <c r="J393">
        <v>1358</v>
      </c>
      <c r="K393">
        <v>1298</v>
      </c>
      <c r="L393">
        <v>1257</v>
      </c>
      <c r="M393">
        <v>1337</v>
      </c>
      <c r="N393">
        <v>1371</v>
      </c>
      <c r="O393">
        <v>1421</v>
      </c>
      <c r="P393">
        <v>1469</v>
      </c>
      <c r="Q393">
        <v>1486</v>
      </c>
      <c r="R393">
        <v>1495</v>
      </c>
      <c r="S393">
        <v>1467</v>
      </c>
      <c r="T393">
        <v>1499</v>
      </c>
      <c r="U393">
        <v>1478</v>
      </c>
      <c r="V393">
        <v>1478</v>
      </c>
      <c r="W393">
        <v>1553</v>
      </c>
      <c r="X393">
        <v>1426</v>
      </c>
      <c r="Y393">
        <v>1413</v>
      </c>
      <c r="Z393">
        <v>1436</v>
      </c>
      <c r="AA393">
        <v>1469</v>
      </c>
      <c r="AB393">
        <v>1343</v>
      </c>
      <c r="AC393">
        <v>1337</v>
      </c>
      <c r="AD393">
        <v>1387</v>
      </c>
      <c r="AE393">
        <v>1278</v>
      </c>
      <c r="AF393">
        <v>1449</v>
      </c>
      <c r="AG393">
        <v>1490</v>
      </c>
      <c r="AH393">
        <v>1418</v>
      </c>
      <c r="AI393">
        <v>1431</v>
      </c>
      <c r="AJ393">
        <v>1554</v>
      </c>
      <c r="AK393">
        <v>1537</v>
      </c>
      <c r="AL393">
        <v>1570</v>
      </c>
      <c r="AM393">
        <v>1606</v>
      </c>
      <c r="AN393">
        <v>1648</v>
      </c>
      <c r="AO393">
        <v>1663</v>
      </c>
      <c r="AP393">
        <v>1597</v>
      </c>
      <c r="AQ393">
        <v>1535</v>
      </c>
      <c r="AR393">
        <v>1564</v>
      </c>
      <c r="BA393">
        <f t="shared" si="6"/>
        <v>42</v>
      </c>
    </row>
    <row r="394" spans="2:53" ht="14.25" customHeight="1" x14ac:dyDescent="0.25">
      <c r="B394" s="100" t="s">
        <v>212</v>
      </c>
      <c r="C394">
        <v>1096</v>
      </c>
      <c r="D394">
        <v>977</v>
      </c>
      <c r="E394">
        <v>911</v>
      </c>
      <c r="F394">
        <v>822</v>
      </c>
      <c r="G394">
        <v>842</v>
      </c>
      <c r="H394">
        <v>936</v>
      </c>
      <c r="I394">
        <v>885</v>
      </c>
      <c r="J394">
        <v>961</v>
      </c>
      <c r="K394">
        <v>887</v>
      </c>
      <c r="L394">
        <v>918</v>
      </c>
      <c r="M394">
        <v>868</v>
      </c>
      <c r="N394">
        <v>836</v>
      </c>
      <c r="O394">
        <v>847</v>
      </c>
      <c r="P394">
        <v>867</v>
      </c>
      <c r="Q394">
        <v>922</v>
      </c>
      <c r="R394">
        <v>864</v>
      </c>
      <c r="S394">
        <v>860</v>
      </c>
      <c r="T394">
        <v>875</v>
      </c>
      <c r="U394">
        <v>929</v>
      </c>
      <c r="V394">
        <v>895</v>
      </c>
      <c r="W394">
        <v>884</v>
      </c>
      <c r="X394">
        <v>871</v>
      </c>
      <c r="Y394">
        <v>913</v>
      </c>
      <c r="Z394">
        <v>905</v>
      </c>
      <c r="AA394">
        <v>959</v>
      </c>
      <c r="AB394">
        <v>922</v>
      </c>
      <c r="AC394">
        <v>889</v>
      </c>
      <c r="AD394">
        <v>906</v>
      </c>
      <c r="AE394">
        <v>806</v>
      </c>
      <c r="AF394">
        <v>923</v>
      </c>
      <c r="AG394">
        <v>912</v>
      </c>
      <c r="AH394">
        <v>947</v>
      </c>
      <c r="AI394">
        <v>1004</v>
      </c>
      <c r="AJ394">
        <v>957</v>
      </c>
      <c r="AK394">
        <v>1077</v>
      </c>
      <c r="AL394">
        <v>1058</v>
      </c>
      <c r="AM394">
        <v>998</v>
      </c>
      <c r="AN394">
        <v>1138</v>
      </c>
      <c r="AO394">
        <v>1114</v>
      </c>
      <c r="AP394">
        <v>1064</v>
      </c>
      <c r="AQ394">
        <v>1098</v>
      </c>
      <c r="AR394">
        <v>1124</v>
      </c>
      <c r="BA394">
        <f t="shared" si="6"/>
        <v>42</v>
      </c>
    </row>
    <row r="395" spans="2:53" ht="14.25" customHeight="1" x14ac:dyDescent="0.25">
      <c r="B395" s="100" t="s">
        <v>1296</v>
      </c>
      <c r="AN395">
        <v>3993</v>
      </c>
      <c r="AO395">
        <v>3740</v>
      </c>
      <c r="AP395">
        <v>3738</v>
      </c>
      <c r="AQ395">
        <v>3719</v>
      </c>
      <c r="AR395">
        <v>3716</v>
      </c>
      <c r="BA395">
        <f t="shared" si="6"/>
        <v>5</v>
      </c>
    </row>
    <row r="396" spans="2:53" ht="14.25" customHeight="1" x14ac:dyDescent="0.25">
      <c r="B396" s="100" t="s">
        <v>128</v>
      </c>
      <c r="Y396">
        <v>1742</v>
      </c>
      <c r="Z396">
        <v>1710</v>
      </c>
      <c r="AA396">
        <v>1699</v>
      </c>
      <c r="AB396">
        <v>1564</v>
      </c>
      <c r="AC396">
        <v>1666</v>
      </c>
      <c r="AD396">
        <v>1599</v>
      </c>
      <c r="AE396">
        <v>1601</v>
      </c>
      <c r="AF396">
        <v>1627</v>
      </c>
      <c r="AH396">
        <v>1796</v>
      </c>
      <c r="AI396">
        <v>1843</v>
      </c>
      <c r="AM396">
        <v>1888</v>
      </c>
      <c r="AR396">
        <v>1872</v>
      </c>
      <c r="BA396">
        <f t="shared" si="6"/>
        <v>12</v>
      </c>
    </row>
    <row r="397" spans="2:53" ht="14.25" customHeight="1" x14ac:dyDescent="0.25">
      <c r="B397" s="100" t="s">
        <v>1297</v>
      </c>
      <c r="AG397">
        <v>1697</v>
      </c>
      <c r="AJ397">
        <v>1877</v>
      </c>
      <c r="AK397">
        <v>1888</v>
      </c>
      <c r="AL397">
        <v>1940</v>
      </c>
      <c r="AN397">
        <v>1872</v>
      </c>
      <c r="AO397">
        <v>1957</v>
      </c>
      <c r="AP397">
        <v>1840</v>
      </c>
      <c r="AQ397">
        <v>1734</v>
      </c>
      <c r="BA397">
        <f t="shared" si="6"/>
        <v>8</v>
      </c>
    </row>
    <row r="398" spans="2:53" ht="14.25" customHeight="1" x14ac:dyDescent="0.25">
      <c r="B398" s="100" t="s">
        <v>390</v>
      </c>
      <c r="C398">
        <v>866</v>
      </c>
      <c r="D398">
        <v>840</v>
      </c>
      <c r="E398">
        <v>785</v>
      </c>
      <c r="F398">
        <v>707</v>
      </c>
      <c r="G398">
        <v>767</v>
      </c>
      <c r="H398">
        <v>820</v>
      </c>
      <c r="I398">
        <v>834</v>
      </c>
      <c r="J398">
        <v>804</v>
      </c>
      <c r="K398">
        <v>760</v>
      </c>
      <c r="L398">
        <v>808</v>
      </c>
      <c r="M398">
        <v>810</v>
      </c>
      <c r="N398">
        <v>884</v>
      </c>
      <c r="O398">
        <v>910</v>
      </c>
      <c r="P398">
        <v>911</v>
      </c>
      <c r="Q398">
        <v>950</v>
      </c>
      <c r="R398">
        <v>923</v>
      </c>
      <c r="S398">
        <v>898</v>
      </c>
      <c r="T398">
        <v>833</v>
      </c>
      <c r="U398">
        <v>963</v>
      </c>
      <c r="V398">
        <v>892</v>
      </c>
      <c r="W398">
        <v>891</v>
      </c>
      <c r="X398">
        <v>846</v>
      </c>
      <c r="Y398">
        <v>925</v>
      </c>
      <c r="Z398">
        <v>878</v>
      </c>
      <c r="AA398">
        <v>812</v>
      </c>
      <c r="AB398">
        <v>818</v>
      </c>
      <c r="AC398">
        <v>769</v>
      </c>
      <c r="AD398">
        <v>689</v>
      </c>
      <c r="AE398">
        <v>735</v>
      </c>
      <c r="AF398">
        <v>780</v>
      </c>
      <c r="AG398">
        <v>798</v>
      </c>
      <c r="AH398">
        <v>801</v>
      </c>
      <c r="AI398">
        <v>790</v>
      </c>
      <c r="AJ398">
        <v>800</v>
      </c>
      <c r="AK398">
        <v>834</v>
      </c>
      <c r="AL398">
        <v>809</v>
      </c>
      <c r="AM398">
        <v>854</v>
      </c>
      <c r="AN398">
        <v>857</v>
      </c>
      <c r="AO398">
        <v>828</v>
      </c>
      <c r="AP398">
        <v>835</v>
      </c>
      <c r="AQ398">
        <v>786</v>
      </c>
      <c r="AR398">
        <v>774</v>
      </c>
      <c r="BA398">
        <f t="shared" si="6"/>
        <v>42</v>
      </c>
    </row>
    <row r="399" spans="2:53" ht="14.25" customHeight="1" x14ac:dyDescent="0.25">
      <c r="B399" s="100" t="s">
        <v>1388</v>
      </c>
      <c r="M399">
        <v>39248</v>
      </c>
      <c r="N399">
        <v>40878</v>
      </c>
      <c r="O399">
        <v>40239</v>
      </c>
      <c r="P399">
        <v>40404</v>
      </c>
      <c r="Q399">
        <v>40105</v>
      </c>
      <c r="R399">
        <v>39097</v>
      </c>
      <c r="S399">
        <v>40656</v>
      </c>
      <c r="T399">
        <v>41128</v>
      </c>
      <c r="U399">
        <v>40003</v>
      </c>
      <c r="V399">
        <v>38597</v>
      </c>
      <c r="W399">
        <v>37028</v>
      </c>
      <c r="Y399">
        <v>35535</v>
      </c>
      <c r="BA399">
        <f t="shared" si="6"/>
        <v>12</v>
      </c>
    </row>
    <row r="400" spans="2:53" ht="14.25" customHeight="1" x14ac:dyDescent="0.25">
      <c r="B400" s="100" t="s">
        <v>1070</v>
      </c>
      <c r="C400">
        <v>614</v>
      </c>
      <c r="D400">
        <v>561</v>
      </c>
      <c r="E400">
        <v>554</v>
      </c>
      <c r="F400">
        <v>514</v>
      </c>
      <c r="G400">
        <v>565</v>
      </c>
      <c r="H400">
        <v>526</v>
      </c>
      <c r="I400">
        <v>571</v>
      </c>
      <c r="J400">
        <v>602</v>
      </c>
      <c r="K400">
        <v>587</v>
      </c>
      <c r="L400">
        <v>553</v>
      </c>
      <c r="M400">
        <v>542</v>
      </c>
      <c r="N400">
        <v>612</v>
      </c>
      <c r="O400">
        <v>581</v>
      </c>
      <c r="P400">
        <v>580</v>
      </c>
      <c r="Q400">
        <v>631</v>
      </c>
      <c r="R400">
        <v>636</v>
      </c>
      <c r="S400">
        <v>600</v>
      </c>
      <c r="T400">
        <v>627</v>
      </c>
      <c r="U400">
        <v>683</v>
      </c>
      <c r="V400">
        <v>637</v>
      </c>
      <c r="W400">
        <v>612</v>
      </c>
      <c r="X400">
        <v>576</v>
      </c>
      <c r="Y400">
        <v>652</v>
      </c>
      <c r="Z400">
        <v>618</v>
      </c>
      <c r="AA400">
        <v>569</v>
      </c>
      <c r="AB400">
        <v>626</v>
      </c>
      <c r="AC400">
        <v>574</v>
      </c>
      <c r="AD400">
        <v>558</v>
      </c>
      <c r="AE400">
        <v>604</v>
      </c>
      <c r="AF400">
        <v>581</v>
      </c>
      <c r="AG400">
        <v>590</v>
      </c>
      <c r="AH400">
        <v>611</v>
      </c>
      <c r="AI400">
        <v>580</v>
      </c>
      <c r="AJ400">
        <v>582</v>
      </c>
      <c r="AK400">
        <v>652</v>
      </c>
      <c r="AL400">
        <v>624</v>
      </c>
      <c r="AM400">
        <v>650</v>
      </c>
      <c r="BA400">
        <f t="shared" si="6"/>
        <v>37</v>
      </c>
    </row>
    <row r="401" spans="2:53" ht="14.25" customHeight="1" x14ac:dyDescent="0.25">
      <c r="B401" s="100" t="s">
        <v>634</v>
      </c>
      <c r="Y401">
        <v>1949</v>
      </c>
      <c r="Z401">
        <v>1910</v>
      </c>
      <c r="AA401">
        <v>1950</v>
      </c>
      <c r="AB401">
        <v>1934</v>
      </c>
      <c r="AC401">
        <v>1816</v>
      </c>
      <c r="AD401">
        <v>1868</v>
      </c>
      <c r="AE401">
        <v>1905</v>
      </c>
      <c r="AF401">
        <v>1921</v>
      </c>
      <c r="AG401">
        <v>2044</v>
      </c>
      <c r="AH401">
        <v>2032</v>
      </c>
      <c r="AI401">
        <v>2107</v>
      </c>
      <c r="AJ401">
        <v>2300</v>
      </c>
      <c r="AK401">
        <v>2268</v>
      </c>
      <c r="AL401">
        <v>2325</v>
      </c>
      <c r="AM401">
        <v>2429</v>
      </c>
      <c r="AN401">
        <v>2331</v>
      </c>
      <c r="AO401">
        <v>2363</v>
      </c>
      <c r="AP401">
        <v>2214</v>
      </c>
      <c r="AQ401">
        <v>2192</v>
      </c>
      <c r="AR401">
        <v>2234</v>
      </c>
      <c r="BA401">
        <f t="shared" si="6"/>
        <v>20</v>
      </c>
    </row>
    <row r="402" spans="2:53" ht="14.25" customHeight="1" x14ac:dyDescent="0.25">
      <c r="B402" s="100" t="s">
        <v>36</v>
      </c>
      <c r="C402">
        <v>2442</v>
      </c>
      <c r="D402">
        <v>2227</v>
      </c>
      <c r="E402">
        <v>2115</v>
      </c>
      <c r="F402">
        <v>2129</v>
      </c>
      <c r="G402">
        <v>2231</v>
      </c>
      <c r="H402">
        <v>2608</v>
      </c>
      <c r="I402">
        <v>2436</v>
      </c>
      <c r="J402">
        <v>2429</v>
      </c>
      <c r="K402">
        <v>2292</v>
      </c>
      <c r="L402">
        <v>2248</v>
      </c>
      <c r="M402">
        <v>2286</v>
      </c>
      <c r="N402">
        <v>2450</v>
      </c>
      <c r="O402">
        <v>2388</v>
      </c>
      <c r="P402">
        <v>2480</v>
      </c>
      <c r="Q402">
        <v>2404</v>
      </c>
      <c r="R402">
        <v>2369</v>
      </c>
      <c r="S402">
        <v>2451</v>
      </c>
      <c r="T402">
        <v>2456</v>
      </c>
      <c r="U402">
        <v>2450</v>
      </c>
      <c r="V402">
        <v>2310</v>
      </c>
      <c r="W402">
        <v>2161</v>
      </c>
      <c r="X402">
        <v>2236</v>
      </c>
      <c r="Y402">
        <v>2179</v>
      </c>
      <c r="Z402">
        <v>2145</v>
      </c>
      <c r="AA402">
        <v>2171</v>
      </c>
      <c r="AB402">
        <v>2006</v>
      </c>
      <c r="AC402">
        <v>2052</v>
      </c>
      <c r="AD402">
        <v>1949</v>
      </c>
      <c r="AE402">
        <v>2042</v>
      </c>
      <c r="AF402">
        <v>2101</v>
      </c>
      <c r="AG402">
        <v>2160</v>
      </c>
      <c r="AH402">
        <v>2274</v>
      </c>
      <c r="AI402">
        <v>2256</v>
      </c>
      <c r="AJ402">
        <v>2268</v>
      </c>
      <c r="AK402">
        <v>2406</v>
      </c>
      <c r="AL402">
        <v>2381</v>
      </c>
      <c r="AM402">
        <v>2393</v>
      </c>
      <c r="AN402">
        <v>2405</v>
      </c>
      <c r="AO402">
        <v>2315</v>
      </c>
      <c r="AP402">
        <v>2268</v>
      </c>
      <c r="AQ402">
        <v>2293</v>
      </c>
      <c r="AR402">
        <v>2207</v>
      </c>
      <c r="BA402">
        <f t="shared" si="6"/>
        <v>42</v>
      </c>
    </row>
    <row r="403" spans="2:53" ht="14.25" customHeight="1" x14ac:dyDescent="0.25">
      <c r="B403" s="100" t="s">
        <v>266</v>
      </c>
      <c r="C403">
        <v>806</v>
      </c>
      <c r="D403">
        <v>784</v>
      </c>
      <c r="E403">
        <v>710</v>
      </c>
      <c r="F403">
        <v>627</v>
      </c>
      <c r="G403">
        <v>667</v>
      </c>
      <c r="H403">
        <v>746</v>
      </c>
      <c r="I403">
        <v>747</v>
      </c>
      <c r="J403">
        <v>747</v>
      </c>
      <c r="K403">
        <v>780</v>
      </c>
      <c r="L403">
        <v>757</v>
      </c>
      <c r="M403">
        <v>716</v>
      </c>
      <c r="N403">
        <v>757</v>
      </c>
      <c r="O403">
        <v>739</v>
      </c>
      <c r="P403">
        <v>787</v>
      </c>
      <c r="Q403">
        <v>743</v>
      </c>
      <c r="R403">
        <v>790</v>
      </c>
      <c r="S403">
        <v>817</v>
      </c>
      <c r="T403">
        <v>858</v>
      </c>
      <c r="U403">
        <v>745</v>
      </c>
      <c r="V403">
        <v>685</v>
      </c>
      <c r="W403">
        <v>773</v>
      </c>
      <c r="X403">
        <v>678</v>
      </c>
      <c r="Y403">
        <v>701</v>
      </c>
      <c r="Z403">
        <v>737</v>
      </c>
      <c r="AA403">
        <v>689</v>
      </c>
      <c r="AB403">
        <v>685</v>
      </c>
      <c r="AC403">
        <v>651</v>
      </c>
      <c r="AD403">
        <v>635</v>
      </c>
      <c r="AE403">
        <v>590</v>
      </c>
      <c r="AF403">
        <v>580</v>
      </c>
      <c r="AG403">
        <v>640</v>
      </c>
      <c r="AH403">
        <v>622</v>
      </c>
      <c r="AI403">
        <v>658</v>
      </c>
      <c r="AJ403">
        <v>625</v>
      </c>
      <c r="AK403">
        <v>647</v>
      </c>
      <c r="AL403">
        <v>626</v>
      </c>
      <c r="AM403">
        <v>683</v>
      </c>
      <c r="AN403">
        <v>651</v>
      </c>
      <c r="AO403">
        <v>688</v>
      </c>
      <c r="AP403">
        <v>676</v>
      </c>
      <c r="AQ403">
        <v>568</v>
      </c>
      <c r="AR403">
        <v>664</v>
      </c>
      <c r="BA403">
        <f t="shared" si="6"/>
        <v>42</v>
      </c>
    </row>
    <row r="404" spans="2:53" ht="14.25" customHeight="1" x14ac:dyDescent="0.25">
      <c r="B404" s="100" t="s">
        <v>1298</v>
      </c>
      <c r="C404">
        <v>86941</v>
      </c>
      <c r="D404">
        <v>81954</v>
      </c>
      <c r="E404">
        <v>78636</v>
      </c>
      <c r="F404">
        <v>75784</v>
      </c>
      <c r="G404">
        <v>79421</v>
      </c>
      <c r="H404">
        <v>85294</v>
      </c>
      <c r="I404">
        <v>86657</v>
      </c>
      <c r="J404">
        <v>84732</v>
      </c>
      <c r="K404">
        <v>84352</v>
      </c>
      <c r="L404">
        <v>85059</v>
      </c>
      <c r="M404">
        <v>85396</v>
      </c>
      <c r="N404">
        <v>88057</v>
      </c>
      <c r="O404">
        <v>87808</v>
      </c>
      <c r="P404">
        <v>88992</v>
      </c>
      <c r="Q404">
        <v>90357</v>
      </c>
      <c r="R404">
        <v>89104</v>
      </c>
      <c r="S404">
        <v>92260</v>
      </c>
      <c r="T404">
        <v>91244</v>
      </c>
      <c r="U404">
        <v>87511</v>
      </c>
      <c r="V404">
        <v>84518</v>
      </c>
      <c r="W404">
        <v>81790</v>
      </c>
      <c r="Y404">
        <v>79566</v>
      </c>
      <c r="AA404">
        <v>81179</v>
      </c>
      <c r="AB404">
        <v>79065</v>
      </c>
      <c r="AC404">
        <v>76675</v>
      </c>
      <c r="AD404">
        <v>75201</v>
      </c>
      <c r="AE404">
        <v>74641</v>
      </c>
      <c r="AF404">
        <v>77847</v>
      </c>
      <c r="AG404">
        <v>81164</v>
      </c>
      <c r="AH404">
        <v>81722</v>
      </c>
      <c r="AI404">
        <v>84155</v>
      </c>
      <c r="AJ404">
        <v>85947</v>
      </c>
      <c r="AK404">
        <v>88167</v>
      </c>
      <c r="AL404">
        <v>87549</v>
      </c>
      <c r="AM404">
        <v>89199</v>
      </c>
      <c r="AN404">
        <v>88752</v>
      </c>
      <c r="AO404">
        <v>89211</v>
      </c>
      <c r="AP404">
        <v>86372</v>
      </c>
      <c r="AQ404">
        <v>85606</v>
      </c>
      <c r="AR404">
        <v>85838</v>
      </c>
      <c r="BA404">
        <f t="shared" si="6"/>
        <v>40</v>
      </c>
    </row>
    <row r="405" spans="2:53" ht="14.25" customHeight="1" x14ac:dyDescent="0.25">
      <c r="B405" s="100" t="s">
        <v>200</v>
      </c>
      <c r="C405">
        <v>961</v>
      </c>
      <c r="D405">
        <v>949</v>
      </c>
      <c r="E405">
        <v>961</v>
      </c>
      <c r="F405">
        <v>952</v>
      </c>
      <c r="G405">
        <v>987</v>
      </c>
      <c r="H405">
        <v>1023</v>
      </c>
      <c r="I405">
        <v>1068</v>
      </c>
      <c r="J405">
        <v>966</v>
      </c>
      <c r="K405">
        <v>978</v>
      </c>
      <c r="L405">
        <v>965</v>
      </c>
      <c r="M405">
        <v>956</v>
      </c>
      <c r="N405">
        <v>946</v>
      </c>
      <c r="O405">
        <v>898</v>
      </c>
      <c r="P405">
        <v>968</v>
      </c>
      <c r="Q405">
        <v>948</v>
      </c>
      <c r="R405">
        <v>1033</v>
      </c>
      <c r="S405">
        <v>1095</v>
      </c>
      <c r="T405">
        <v>1006</v>
      </c>
      <c r="U405">
        <v>1038</v>
      </c>
      <c r="V405">
        <v>969</v>
      </c>
      <c r="W405">
        <v>908</v>
      </c>
      <c r="X405">
        <v>971</v>
      </c>
      <c r="Y405">
        <v>911</v>
      </c>
      <c r="Z405">
        <v>1003</v>
      </c>
      <c r="AA405">
        <v>969</v>
      </c>
      <c r="AB405">
        <v>940</v>
      </c>
      <c r="AC405">
        <v>963</v>
      </c>
      <c r="AD405">
        <v>946</v>
      </c>
      <c r="AE405">
        <v>935</v>
      </c>
      <c r="AF405">
        <v>1054</v>
      </c>
      <c r="AG405">
        <v>1045</v>
      </c>
      <c r="AH405">
        <v>1024</v>
      </c>
      <c r="AI405">
        <v>1002</v>
      </c>
      <c r="AJ405">
        <v>1043</v>
      </c>
      <c r="AK405">
        <v>1064</v>
      </c>
      <c r="AL405">
        <v>1016</v>
      </c>
      <c r="AM405">
        <v>1039</v>
      </c>
      <c r="AN405">
        <v>1008</v>
      </c>
      <c r="AO405">
        <v>1023</v>
      </c>
      <c r="AP405">
        <v>952</v>
      </c>
      <c r="AQ405">
        <v>974</v>
      </c>
      <c r="AR405">
        <v>1026</v>
      </c>
      <c r="BA405">
        <f t="shared" si="6"/>
        <v>42</v>
      </c>
    </row>
    <row r="406" spans="2:53" ht="14.25" customHeight="1" x14ac:dyDescent="0.25">
      <c r="B406" s="100" t="s">
        <v>1062</v>
      </c>
      <c r="C406">
        <v>1504</v>
      </c>
      <c r="D406">
        <v>1383</v>
      </c>
      <c r="E406">
        <v>1287</v>
      </c>
      <c r="F406">
        <v>1263</v>
      </c>
      <c r="G406">
        <v>1302</v>
      </c>
      <c r="H406">
        <v>1372</v>
      </c>
      <c r="I406">
        <v>1398</v>
      </c>
      <c r="J406">
        <v>1243</v>
      </c>
      <c r="K406">
        <v>1320</v>
      </c>
      <c r="L406">
        <v>1250</v>
      </c>
      <c r="M406">
        <v>1353</v>
      </c>
      <c r="N406">
        <v>1321</v>
      </c>
      <c r="O406">
        <v>1323</v>
      </c>
      <c r="P406">
        <v>1466</v>
      </c>
      <c r="Q406">
        <v>1451</v>
      </c>
      <c r="R406">
        <v>1552</v>
      </c>
      <c r="S406">
        <v>1615</v>
      </c>
      <c r="T406">
        <v>1526</v>
      </c>
      <c r="U406">
        <v>1624</v>
      </c>
      <c r="V406">
        <v>1552</v>
      </c>
      <c r="W406">
        <v>1722</v>
      </c>
      <c r="X406">
        <v>1587</v>
      </c>
      <c r="Y406">
        <v>1571</v>
      </c>
      <c r="Z406">
        <v>1631</v>
      </c>
      <c r="AA406">
        <v>1553</v>
      </c>
      <c r="AB406">
        <v>1526</v>
      </c>
      <c r="AC406">
        <v>1452</v>
      </c>
      <c r="AD406">
        <v>1365</v>
      </c>
      <c r="AE406">
        <v>1445</v>
      </c>
      <c r="AF406">
        <v>1531</v>
      </c>
      <c r="AG406">
        <v>1435</v>
      </c>
      <c r="AH406">
        <v>1493</v>
      </c>
      <c r="AI406">
        <v>1481</v>
      </c>
      <c r="AJ406">
        <v>1532</v>
      </c>
      <c r="AK406">
        <v>1592</v>
      </c>
      <c r="AL406">
        <v>1531</v>
      </c>
      <c r="AM406">
        <v>1572</v>
      </c>
      <c r="BA406">
        <f t="shared" si="6"/>
        <v>37</v>
      </c>
    </row>
    <row r="407" spans="2:53" ht="14.25" customHeight="1" x14ac:dyDescent="0.25">
      <c r="B407" s="100" t="s">
        <v>1299</v>
      </c>
      <c r="C407">
        <v>825</v>
      </c>
      <c r="D407">
        <v>789</v>
      </c>
      <c r="E407">
        <v>801</v>
      </c>
      <c r="F407">
        <v>671</v>
      </c>
      <c r="G407">
        <v>717</v>
      </c>
      <c r="H407">
        <v>813</v>
      </c>
      <c r="I407">
        <v>865</v>
      </c>
      <c r="BA407">
        <f t="shared" si="6"/>
        <v>7</v>
      </c>
    </row>
    <row r="408" spans="2:53" ht="14.25" customHeight="1" x14ac:dyDescent="0.25">
      <c r="B408" s="100" t="s">
        <v>132</v>
      </c>
      <c r="Y408">
        <v>6252</v>
      </c>
      <c r="Z408">
        <v>6245</v>
      </c>
      <c r="AA408">
        <v>6013</v>
      </c>
      <c r="AB408">
        <v>5853</v>
      </c>
      <c r="AC408">
        <v>5658</v>
      </c>
      <c r="AD408">
        <v>5432</v>
      </c>
      <c r="AE408">
        <v>5442</v>
      </c>
      <c r="AF408">
        <v>5655</v>
      </c>
      <c r="AG408">
        <v>5721</v>
      </c>
      <c r="AH408">
        <v>5700</v>
      </c>
      <c r="AI408">
        <v>5745</v>
      </c>
      <c r="AJ408">
        <v>5780</v>
      </c>
      <c r="BA408">
        <f t="shared" si="6"/>
        <v>12</v>
      </c>
    </row>
    <row r="409" spans="2:53" ht="14.25" customHeight="1" x14ac:dyDescent="0.25">
      <c r="B409" s="100" t="s">
        <v>810</v>
      </c>
      <c r="C409">
        <v>15150</v>
      </c>
      <c r="D409">
        <v>14134</v>
      </c>
      <c r="E409">
        <v>13354</v>
      </c>
      <c r="F409">
        <v>13304</v>
      </c>
      <c r="G409">
        <v>14176</v>
      </c>
      <c r="H409">
        <v>14980</v>
      </c>
      <c r="I409">
        <v>15392</v>
      </c>
      <c r="J409">
        <v>15010</v>
      </c>
      <c r="K409">
        <v>14726</v>
      </c>
      <c r="L409">
        <v>14946</v>
      </c>
      <c r="M409">
        <v>15184</v>
      </c>
      <c r="N409">
        <v>15592</v>
      </c>
      <c r="O409">
        <v>15736</v>
      </c>
      <c r="P409">
        <v>16406</v>
      </c>
      <c r="Q409">
        <v>8387</v>
      </c>
      <c r="R409">
        <v>8430</v>
      </c>
      <c r="S409">
        <v>8682</v>
      </c>
      <c r="T409">
        <v>8513</v>
      </c>
      <c r="U409">
        <v>8472</v>
      </c>
      <c r="V409">
        <v>8200</v>
      </c>
      <c r="W409">
        <v>8199</v>
      </c>
      <c r="X409">
        <v>8237</v>
      </c>
      <c r="Y409">
        <v>8204</v>
      </c>
      <c r="AA409">
        <v>7928</v>
      </c>
      <c r="AB409">
        <v>7697</v>
      </c>
      <c r="AC409">
        <v>7420</v>
      </c>
      <c r="AK409">
        <v>6197</v>
      </c>
      <c r="AL409">
        <v>5950</v>
      </c>
      <c r="AM409">
        <v>5848</v>
      </c>
      <c r="AN409">
        <v>6043</v>
      </c>
      <c r="AO409">
        <v>5921</v>
      </c>
      <c r="AP409">
        <v>5521</v>
      </c>
      <c r="AQ409">
        <v>5626</v>
      </c>
      <c r="AR409">
        <v>5643</v>
      </c>
      <c r="BA409">
        <f t="shared" si="6"/>
        <v>34</v>
      </c>
    </row>
    <row r="410" spans="2:53" ht="14.25" customHeight="1" x14ac:dyDescent="0.25">
      <c r="B410" s="100" t="s">
        <v>1300</v>
      </c>
      <c r="C410">
        <v>1951</v>
      </c>
      <c r="D410">
        <v>1925</v>
      </c>
      <c r="E410">
        <v>1930</v>
      </c>
      <c r="F410">
        <v>1895</v>
      </c>
      <c r="G410">
        <v>2099</v>
      </c>
      <c r="H410">
        <v>2196</v>
      </c>
      <c r="I410">
        <v>2288</v>
      </c>
      <c r="J410">
        <v>2199</v>
      </c>
      <c r="K410">
        <v>2158</v>
      </c>
      <c r="L410">
        <v>2199</v>
      </c>
      <c r="M410">
        <v>2273</v>
      </c>
      <c r="N410">
        <v>2438</v>
      </c>
      <c r="O410">
        <v>2495</v>
      </c>
      <c r="P410">
        <v>2727</v>
      </c>
      <c r="Q410">
        <v>2866</v>
      </c>
      <c r="R410">
        <v>2938</v>
      </c>
      <c r="S410">
        <v>2962</v>
      </c>
      <c r="T410">
        <v>2851</v>
      </c>
      <c r="U410">
        <v>2865</v>
      </c>
      <c r="V410">
        <v>2693</v>
      </c>
      <c r="W410">
        <v>2704</v>
      </c>
      <c r="X410">
        <v>2521</v>
      </c>
      <c r="Y410">
        <v>2617</v>
      </c>
      <c r="Z410">
        <v>2450</v>
      </c>
      <c r="AA410">
        <v>2507</v>
      </c>
      <c r="AB410">
        <v>2522</v>
      </c>
      <c r="AC410">
        <v>2535</v>
      </c>
      <c r="AD410">
        <v>2479</v>
      </c>
      <c r="AE410">
        <v>2439</v>
      </c>
      <c r="AF410">
        <v>2651</v>
      </c>
      <c r="AG410">
        <v>2569</v>
      </c>
      <c r="AH410">
        <v>2828</v>
      </c>
      <c r="AI410">
        <v>3028</v>
      </c>
      <c r="AJ410">
        <v>3135</v>
      </c>
      <c r="AK410">
        <v>3298</v>
      </c>
      <c r="AL410">
        <v>3250</v>
      </c>
      <c r="AM410">
        <v>3383</v>
      </c>
      <c r="AN410">
        <v>3304</v>
      </c>
      <c r="AO410">
        <v>3369</v>
      </c>
      <c r="AP410">
        <v>3232</v>
      </c>
      <c r="AQ410">
        <v>3236</v>
      </c>
      <c r="AR410">
        <v>3249</v>
      </c>
      <c r="BA410">
        <f t="shared" si="6"/>
        <v>42</v>
      </c>
    </row>
    <row r="411" spans="2:53" ht="14.25" customHeight="1" x14ac:dyDescent="0.25">
      <c r="B411" s="100" t="s">
        <v>1301</v>
      </c>
      <c r="C411">
        <v>14888</v>
      </c>
      <c r="D411">
        <v>13886</v>
      </c>
      <c r="E411">
        <v>13830</v>
      </c>
      <c r="F411">
        <v>13146</v>
      </c>
      <c r="G411">
        <v>13832</v>
      </c>
      <c r="H411">
        <v>14588</v>
      </c>
      <c r="I411">
        <v>15254</v>
      </c>
      <c r="J411">
        <v>14384</v>
      </c>
      <c r="K411">
        <v>14258</v>
      </c>
      <c r="L411">
        <v>13998</v>
      </c>
      <c r="M411">
        <v>14166</v>
      </c>
      <c r="N411">
        <v>14934</v>
      </c>
      <c r="O411">
        <v>15106</v>
      </c>
      <c r="P411">
        <v>15998</v>
      </c>
      <c r="Q411">
        <v>8303</v>
      </c>
      <c r="R411">
        <v>8378</v>
      </c>
      <c r="S411">
        <v>8468</v>
      </c>
      <c r="T411">
        <v>8242</v>
      </c>
      <c r="U411">
        <v>8307</v>
      </c>
      <c r="V411">
        <v>7643</v>
      </c>
      <c r="W411">
        <v>7879</v>
      </c>
      <c r="X411">
        <v>7475</v>
      </c>
      <c r="Y411">
        <v>7509</v>
      </c>
      <c r="Z411">
        <v>7545</v>
      </c>
      <c r="AA411">
        <v>7519</v>
      </c>
      <c r="AB411">
        <v>7481</v>
      </c>
      <c r="AC411">
        <v>7676</v>
      </c>
      <c r="AD411">
        <v>7384</v>
      </c>
      <c r="AE411">
        <v>7410</v>
      </c>
      <c r="AF411">
        <v>7840</v>
      </c>
      <c r="AG411">
        <v>7933</v>
      </c>
      <c r="AH411">
        <v>8279</v>
      </c>
      <c r="AI411">
        <v>8588</v>
      </c>
      <c r="AJ411">
        <v>8990</v>
      </c>
      <c r="AK411">
        <v>9225</v>
      </c>
      <c r="AL411">
        <v>9054</v>
      </c>
      <c r="AM411">
        <v>9258</v>
      </c>
      <c r="AN411">
        <v>9229</v>
      </c>
      <c r="AO411">
        <v>9288</v>
      </c>
      <c r="AP411">
        <v>8995</v>
      </c>
      <c r="AQ411">
        <v>8746</v>
      </c>
      <c r="AR411">
        <v>9054</v>
      </c>
      <c r="BA411">
        <f t="shared" si="6"/>
        <v>42</v>
      </c>
    </row>
    <row r="412" spans="2:53" ht="14.25" customHeight="1" x14ac:dyDescent="0.25">
      <c r="B412" s="100" t="s">
        <v>1302</v>
      </c>
      <c r="C412">
        <v>1818</v>
      </c>
      <c r="D412">
        <v>1709</v>
      </c>
      <c r="E412">
        <v>1657</v>
      </c>
      <c r="F412">
        <v>1583</v>
      </c>
      <c r="G412">
        <v>1602</v>
      </c>
      <c r="H412">
        <v>1669</v>
      </c>
      <c r="I412">
        <v>1654</v>
      </c>
      <c r="J412">
        <v>1572</v>
      </c>
      <c r="K412">
        <v>1544</v>
      </c>
      <c r="L412">
        <v>1539</v>
      </c>
      <c r="M412">
        <v>1545</v>
      </c>
      <c r="N412">
        <v>1546</v>
      </c>
      <c r="O412">
        <v>1642</v>
      </c>
      <c r="P412">
        <v>1715</v>
      </c>
      <c r="Q412">
        <v>1782</v>
      </c>
      <c r="R412">
        <v>1748</v>
      </c>
      <c r="S412">
        <v>1830</v>
      </c>
      <c r="T412">
        <v>1897</v>
      </c>
      <c r="U412">
        <v>1979</v>
      </c>
      <c r="V412">
        <v>2023</v>
      </c>
      <c r="W412">
        <v>2017</v>
      </c>
      <c r="X412">
        <v>2111</v>
      </c>
      <c r="BA412">
        <f t="shared" si="6"/>
        <v>22</v>
      </c>
    </row>
    <row r="413" spans="2:53" ht="14.25" customHeight="1" x14ac:dyDescent="0.25">
      <c r="B413" s="100" t="s">
        <v>1303</v>
      </c>
      <c r="C413">
        <v>39850</v>
      </c>
      <c r="D413">
        <v>38030</v>
      </c>
      <c r="E413">
        <v>36883</v>
      </c>
      <c r="F413">
        <v>35915</v>
      </c>
      <c r="G413">
        <v>38264</v>
      </c>
      <c r="H413">
        <v>41645</v>
      </c>
      <c r="I413">
        <v>41191</v>
      </c>
      <c r="J413">
        <v>39832</v>
      </c>
      <c r="K413">
        <v>39292</v>
      </c>
      <c r="L413">
        <v>39117</v>
      </c>
      <c r="BA413">
        <f t="shared" si="6"/>
        <v>10</v>
      </c>
    </row>
    <row r="414" spans="2:53" ht="14.25" customHeight="1" x14ac:dyDescent="0.25">
      <c r="B414" s="100" t="s">
        <v>24</v>
      </c>
      <c r="C414">
        <v>7348</v>
      </c>
      <c r="D414">
        <v>7026</v>
      </c>
      <c r="E414">
        <v>6840</v>
      </c>
      <c r="F414">
        <v>6700</v>
      </c>
      <c r="G414">
        <v>7172</v>
      </c>
      <c r="H414">
        <v>7794</v>
      </c>
      <c r="I414">
        <v>7592</v>
      </c>
      <c r="J414">
        <v>7354</v>
      </c>
      <c r="K414">
        <v>7242</v>
      </c>
      <c r="L414">
        <v>7106</v>
      </c>
      <c r="M414">
        <v>7138</v>
      </c>
      <c r="N414">
        <v>7268</v>
      </c>
      <c r="O414">
        <v>7092</v>
      </c>
      <c r="P414">
        <v>7062</v>
      </c>
      <c r="Q414">
        <v>3539</v>
      </c>
      <c r="R414">
        <v>3480</v>
      </c>
      <c r="S414">
        <v>3556</v>
      </c>
      <c r="T414">
        <v>3608</v>
      </c>
      <c r="U414">
        <v>3569</v>
      </c>
      <c r="V414">
        <v>3538</v>
      </c>
      <c r="W414">
        <v>3424</v>
      </c>
      <c r="X414">
        <v>3318</v>
      </c>
      <c r="Y414">
        <v>3276</v>
      </c>
      <c r="Z414">
        <v>3158</v>
      </c>
      <c r="AA414">
        <v>3199</v>
      </c>
      <c r="AB414">
        <v>3077</v>
      </c>
      <c r="AC414">
        <v>2798</v>
      </c>
      <c r="AD414">
        <v>2881</v>
      </c>
      <c r="AE414">
        <v>2762</v>
      </c>
      <c r="AF414">
        <v>2934</v>
      </c>
      <c r="AG414">
        <v>2952</v>
      </c>
      <c r="AH414">
        <v>3024</v>
      </c>
      <c r="AI414">
        <v>2997</v>
      </c>
      <c r="AJ414">
        <v>3039</v>
      </c>
      <c r="AK414">
        <v>3094</v>
      </c>
      <c r="AL414">
        <v>2965</v>
      </c>
      <c r="AM414">
        <v>2989</v>
      </c>
      <c r="AN414">
        <v>2975</v>
      </c>
      <c r="AO414">
        <v>3151</v>
      </c>
      <c r="AP414">
        <v>2796</v>
      </c>
      <c r="AQ414">
        <v>2753</v>
      </c>
      <c r="AR414">
        <v>2832</v>
      </c>
      <c r="BA414">
        <f t="shared" si="6"/>
        <v>42</v>
      </c>
    </row>
    <row r="415" spans="2:53" ht="14.25" customHeight="1" x14ac:dyDescent="0.25">
      <c r="B415" s="100" t="s">
        <v>392</v>
      </c>
      <c r="C415">
        <v>1508</v>
      </c>
      <c r="D415">
        <v>1421</v>
      </c>
      <c r="E415">
        <v>1369</v>
      </c>
      <c r="F415">
        <v>1445</v>
      </c>
      <c r="G415">
        <v>1498</v>
      </c>
      <c r="H415">
        <v>1578</v>
      </c>
      <c r="I415">
        <v>1704</v>
      </c>
      <c r="J415">
        <v>1663</v>
      </c>
      <c r="K415">
        <v>1618</v>
      </c>
      <c r="L415">
        <v>1554</v>
      </c>
      <c r="M415">
        <v>1639</v>
      </c>
      <c r="N415">
        <v>1648</v>
      </c>
      <c r="O415">
        <v>1623</v>
      </c>
      <c r="P415">
        <v>1713</v>
      </c>
      <c r="Q415">
        <v>1724</v>
      </c>
      <c r="R415">
        <v>1640</v>
      </c>
      <c r="S415">
        <v>1803</v>
      </c>
      <c r="T415">
        <v>1674</v>
      </c>
      <c r="U415">
        <v>1683</v>
      </c>
      <c r="V415">
        <v>1678</v>
      </c>
      <c r="W415">
        <v>1542</v>
      </c>
      <c r="X415">
        <v>1493</v>
      </c>
      <c r="Y415">
        <v>1494</v>
      </c>
      <c r="Z415">
        <v>1445</v>
      </c>
      <c r="AA415">
        <v>1362</v>
      </c>
      <c r="AB415">
        <v>1355</v>
      </c>
      <c r="AC415">
        <v>1310</v>
      </c>
      <c r="AD415">
        <v>1266</v>
      </c>
      <c r="AE415">
        <v>1271</v>
      </c>
      <c r="AF415">
        <v>1367</v>
      </c>
      <c r="AG415">
        <v>1528</v>
      </c>
      <c r="AH415">
        <v>1543</v>
      </c>
      <c r="AI415">
        <v>1715</v>
      </c>
      <c r="AJ415">
        <v>1747</v>
      </c>
      <c r="AK415">
        <v>1826</v>
      </c>
      <c r="AL415">
        <v>1860</v>
      </c>
      <c r="AM415">
        <v>1814</v>
      </c>
      <c r="AN415">
        <v>1890</v>
      </c>
      <c r="AO415">
        <v>2008</v>
      </c>
      <c r="AP415">
        <v>1840</v>
      </c>
      <c r="AQ415">
        <v>1761</v>
      </c>
      <c r="AR415">
        <v>1711</v>
      </c>
      <c r="BA415">
        <f t="shared" si="6"/>
        <v>42</v>
      </c>
    </row>
    <row r="416" spans="2:53" ht="14.25" customHeight="1" x14ac:dyDescent="0.25">
      <c r="B416" s="100" t="s">
        <v>162</v>
      </c>
      <c r="C416">
        <v>3888</v>
      </c>
      <c r="D416">
        <v>3472</v>
      </c>
      <c r="E416">
        <v>3392</v>
      </c>
      <c r="F416">
        <v>3195</v>
      </c>
      <c r="G416">
        <v>3215</v>
      </c>
      <c r="H416">
        <v>3485</v>
      </c>
      <c r="I416">
        <v>3720</v>
      </c>
      <c r="J416">
        <v>3590</v>
      </c>
      <c r="K416">
        <v>3751</v>
      </c>
      <c r="L416">
        <v>3827</v>
      </c>
      <c r="M416">
        <v>3941</v>
      </c>
      <c r="N416">
        <v>4036</v>
      </c>
      <c r="O416">
        <v>4132</v>
      </c>
      <c r="P416">
        <v>4336</v>
      </c>
      <c r="Q416">
        <v>4314</v>
      </c>
      <c r="R416">
        <v>4341</v>
      </c>
      <c r="S416">
        <v>4421</v>
      </c>
      <c r="T416">
        <v>4448</v>
      </c>
      <c r="U416">
        <v>4314</v>
      </c>
      <c r="V416">
        <v>4253</v>
      </c>
      <c r="W416">
        <v>3981</v>
      </c>
      <c r="X416">
        <v>3883</v>
      </c>
      <c r="Y416">
        <v>3757</v>
      </c>
      <c r="Z416">
        <v>3691</v>
      </c>
      <c r="AA416">
        <v>3551</v>
      </c>
      <c r="AB416">
        <v>3392</v>
      </c>
      <c r="AC416">
        <v>3275</v>
      </c>
      <c r="AD416">
        <v>3279</v>
      </c>
      <c r="AE416">
        <v>3324</v>
      </c>
      <c r="AF416">
        <v>3540</v>
      </c>
      <c r="AG416">
        <v>3518</v>
      </c>
      <c r="AH416">
        <v>3753</v>
      </c>
      <c r="AI416">
        <v>3909</v>
      </c>
      <c r="AJ416">
        <v>4105</v>
      </c>
      <c r="AK416">
        <v>4181</v>
      </c>
      <c r="AL416">
        <v>4318</v>
      </c>
      <c r="AM416">
        <v>4477</v>
      </c>
      <c r="AN416">
        <v>4462</v>
      </c>
      <c r="AO416">
        <v>4408</v>
      </c>
      <c r="AP416">
        <v>4298</v>
      </c>
      <c r="AQ416">
        <v>4242</v>
      </c>
      <c r="AR416">
        <v>4308</v>
      </c>
      <c r="BA416">
        <f t="shared" si="6"/>
        <v>42</v>
      </c>
    </row>
    <row r="417" spans="2:53" ht="14.25" customHeight="1" x14ac:dyDescent="0.25">
      <c r="B417" s="100" t="s">
        <v>220</v>
      </c>
      <c r="AA417">
        <v>8276</v>
      </c>
      <c r="AB417">
        <v>7901</v>
      </c>
      <c r="AC417">
        <v>7622</v>
      </c>
      <c r="AD417">
        <v>7385</v>
      </c>
      <c r="AE417">
        <v>7528</v>
      </c>
      <c r="AF417">
        <v>7668</v>
      </c>
      <c r="AG417">
        <v>8118</v>
      </c>
      <c r="AH417">
        <v>7888</v>
      </c>
      <c r="AI417">
        <v>8311</v>
      </c>
      <c r="AJ417">
        <v>8566</v>
      </c>
      <c r="AK417">
        <v>8765</v>
      </c>
      <c r="AL417">
        <v>8742</v>
      </c>
      <c r="AM417">
        <v>9101</v>
      </c>
      <c r="AN417">
        <v>9027</v>
      </c>
      <c r="AO417">
        <v>9071</v>
      </c>
      <c r="AP417">
        <v>8818</v>
      </c>
      <c r="AQ417">
        <v>8662</v>
      </c>
      <c r="AR417">
        <v>8798</v>
      </c>
      <c r="BA417">
        <f t="shared" si="6"/>
        <v>18</v>
      </c>
    </row>
    <row r="418" spans="2:53" ht="14.25" customHeight="1" x14ac:dyDescent="0.25">
      <c r="B418" s="100" t="s">
        <v>1305</v>
      </c>
      <c r="C418">
        <v>12856</v>
      </c>
      <c r="D418">
        <v>11993</v>
      </c>
      <c r="E418">
        <v>11702</v>
      </c>
      <c r="F418">
        <v>11150</v>
      </c>
      <c r="G418">
        <v>11533</v>
      </c>
      <c r="H418">
        <v>12345</v>
      </c>
      <c r="I418">
        <v>12975</v>
      </c>
      <c r="J418">
        <v>12331</v>
      </c>
      <c r="K418">
        <v>12120</v>
      </c>
      <c r="L418">
        <v>12352</v>
      </c>
      <c r="M418">
        <v>12440</v>
      </c>
      <c r="N418">
        <v>12919</v>
      </c>
      <c r="O418">
        <v>12968</v>
      </c>
      <c r="P418">
        <v>13511</v>
      </c>
      <c r="Q418">
        <v>13513</v>
      </c>
      <c r="R418">
        <v>13656</v>
      </c>
      <c r="S418">
        <v>13823</v>
      </c>
      <c r="T418">
        <v>13972</v>
      </c>
      <c r="U418">
        <v>13486</v>
      </c>
      <c r="V418">
        <v>13305</v>
      </c>
      <c r="W418">
        <v>13014</v>
      </c>
      <c r="X418">
        <v>12414</v>
      </c>
      <c r="Y418">
        <v>12399</v>
      </c>
      <c r="Z418">
        <v>12083</v>
      </c>
      <c r="AA418">
        <v>11827</v>
      </c>
      <c r="AB418">
        <v>11293</v>
      </c>
      <c r="AC418">
        <v>10897</v>
      </c>
      <c r="BA418">
        <f t="shared" si="6"/>
        <v>27</v>
      </c>
    </row>
    <row r="419" spans="2:53" ht="14.25" customHeight="1" x14ac:dyDescent="0.25">
      <c r="B419" s="100" t="s">
        <v>268</v>
      </c>
      <c r="C419">
        <v>1709</v>
      </c>
      <c r="D419">
        <v>1590</v>
      </c>
      <c r="E419">
        <v>1535</v>
      </c>
      <c r="F419">
        <v>1373</v>
      </c>
      <c r="G419">
        <v>1432</v>
      </c>
      <c r="H419">
        <v>1539</v>
      </c>
      <c r="I419">
        <v>1602</v>
      </c>
      <c r="J419">
        <v>1520</v>
      </c>
      <c r="K419">
        <v>1498</v>
      </c>
      <c r="L419">
        <v>1515</v>
      </c>
      <c r="M419">
        <v>1491</v>
      </c>
      <c r="N419">
        <v>1590</v>
      </c>
      <c r="O419">
        <v>1555</v>
      </c>
      <c r="P419">
        <v>1692</v>
      </c>
      <c r="Q419">
        <v>1690</v>
      </c>
      <c r="R419">
        <v>1783</v>
      </c>
      <c r="S419">
        <v>1825</v>
      </c>
      <c r="T419">
        <v>1683</v>
      </c>
      <c r="U419">
        <v>1599</v>
      </c>
      <c r="V419">
        <v>1537</v>
      </c>
      <c r="W419">
        <v>1596</v>
      </c>
      <c r="X419">
        <v>1513</v>
      </c>
      <c r="Y419">
        <v>1515</v>
      </c>
      <c r="Z419">
        <v>1504</v>
      </c>
      <c r="AA419">
        <v>1402</v>
      </c>
      <c r="AB419">
        <v>1386</v>
      </c>
      <c r="AC419">
        <v>1322</v>
      </c>
      <c r="AD419">
        <v>1364</v>
      </c>
      <c r="AE419">
        <v>1319</v>
      </c>
      <c r="AF419">
        <v>1371</v>
      </c>
      <c r="AG419">
        <v>1488</v>
      </c>
      <c r="AH419">
        <v>1453</v>
      </c>
      <c r="AI419">
        <v>1566</v>
      </c>
      <c r="AJ419">
        <v>1514</v>
      </c>
      <c r="AK419">
        <v>1664</v>
      </c>
      <c r="AL419">
        <v>1507</v>
      </c>
      <c r="AM419">
        <v>1682</v>
      </c>
      <c r="AN419">
        <v>1639</v>
      </c>
      <c r="AO419">
        <v>1598</v>
      </c>
      <c r="AP419">
        <v>1582</v>
      </c>
      <c r="AQ419">
        <v>1528</v>
      </c>
      <c r="AR419">
        <v>1589</v>
      </c>
      <c r="BA419">
        <f t="shared" si="6"/>
        <v>42</v>
      </c>
    </row>
    <row r="420" spans="2:53" ht="14.25" customHeight="1" x14ac:dyDescent="0.25">
      <c r="B420" s="100" t="s">
        <v>202</v>
      </c>
      <c r="C420">
        <v>669</v>
      </c>
      <c r="D420">
        <v>642</v>
      </c>
      <c r="E420">
        <v>591</v>
      </c>
      <c r="F420">
        <v>516</v>
      </c>
      <c r="G420">
        <v>584</v>
      </c>
      <c r="H420">
        <v>549</v>
      </c>
      <c r="I420">
        <v>560</v>
      </c>
      <c r="J420">
        <v>559</v>
      </c>
      <c r="K420">
        <v>529</v>
      </c>
      <c r="L420">
        <v>556</v>
      </c>
      <c r="M420">
        <v>584</v>
      </c>
      <c r="N420">
        <v>598</v>
      </c>
      <c r="O420">
        <v>595</v>
      </c>
      <c r="P420">
        <v>666</v>
      </c>
      <c r="Q420">
        <v>665</v>
      </c>
      <c r="R420">
        <v>655</v>
      </c>
      <c r="S420">
        <v>679</v>
      </c>
      <c r="T420">
        <v>624</v>
      </c>
      <c r="U420">
        <v>648</v>
      </c>
      <c r="V420">
        <v>557</v>
      </c>
      <c r="W420">
        <v>634</v>
      </c>
      <c r="X420">
        <v>600</v>
      </c>
      <c r="Y420">
        <v>589</v>
      </c>
      <c r="Z420">
        <v>598</v>
      </c>
      <c r="AA420">
        <v>574</v>
      </c>
      <c r="AB420">
        <v>534</v>
      </c>
      <c r="AC420">
        <v>545</v>
      </c>
      <c r="AD420">
        <v>507</v>
      </c>
      <c r="AE420">
        <v>516</v>
      </c>
      <c r="AF420">
        <v>495</v>
      </c>
      <c r="AG420">
        <v>490</v>
      </c>
      <c r="AH420">
        <v>573</v>
      </c>
      <c r="AI420">
        <v>519</v>
      </c>
      <c r="AJ420">
        <v>530</v>
      </c>
      <c r="AK420">
        <v>542</v>
      </c>
      <c r="AL420">
        <v>540</v>
      </c>
      <c r="AM420">
        <v>586</v>
      </c>
      <c r="AN420">
        <v>598</v>
      </c>
      <c r="AO420">
        <v>616</v>
      </c>
      <c r="AP420">
        <v>566</v>
      </c>
      <c r="AQ420">
        <v>567</v>
      </c>
      <c r="AR420">
        <v>561</v>
      </c>
      <c r="BA420">
        <f t="shared" si="6"/>
        <v>42</v>
      </c>
    </row>
    <row r="421" spans="2:53" ht="14.25" customHeight="1" x14ac:dyDescent="0.25">
      <c r="B421" s="100" t="s">
        <v>1306</v>
      </c>
      <c r="C421">
        <v>1826</v>
      </c>
      <c r="D421">
        <v>1633</v>
      </c>
      <c r="E421">
        <v>1621</v>
      </c>
      <c r="F421">
        <v>1500</v>
      </c>
      <c r="G421">
        <v>1505</v>
      </c>
      <c r="H421">
        <v>1668</v>
      </c>
      <c r="I421">
        <v>1801</v>
      </c>
      <c r="J421">
        <v>1649</v>
      </c>
      <c r="K421">
        <v>1644</v>
      </c>
      <c r="L421">
        <v>1669</v>
      </c>
      <c r="M421">
        <v>1674</v>
      </c>
      <c r="N421">
        <v>1725</v>
      </c>
      <c r="O421">
        <v>1787</v>
      </c>
      <c r="P421">
        <v>1765</v>
      </c>
      <c r="Q421">
        <v>1909</v>
      </c>
      <c r="R421">
        <v>1826</v>
      </c>
      <c r="S421">
        <v>1841</v>
      </c>
      <c r="T421">
        <v>1762</v>
      </c>
      <c r="U421">
        <v>1760</v>
      </c>
      <c r="V421">
        <v>1712</v>
      </c>
      <c r="W421">
        <v>1700</v>
      </c>
      <c r="X421">
        <v>1601</v>
      </c>
      <c r="BA421">
        <f t="shared" si="6"/>
        <v>22</v>
      </c>
    </row>
    <row r="422" spans="2:53" ht="14.25" customHeight="1" x14ac:dyDescent="0.25">
      <c r="B422" s="100" t="s">
        <v>68</v>
      </c>
      <c r="C422">
        <v>3265</v>
      </c>
      <c r="D422">
        <v>2946</v>
      </c>
      <c r="E422">
        <v>2881</v>
      </c>
      <c r="F422">
        <v>2733</v>
      </c>
      <c r="G422">
        <v>2988</v>
      </c>
      <c r="H422">
        <v>3186</v>
      </c>
      <c r="I422">
        <v>3299</v>
      </c>
      <c r="J422">
        <v>3185</v>
      </c>
      <c r="K422">
        <v>3186</v>
      </c>
      <c r="L422">
        <v>3196</v>
      </c>
      <c r="M422">
        <v>3186</v>
      </c>
      <c r="N422">
        <v>3321</v>
      </c>
      <c r="O422">
        <v>3260</v>
      </c>
      <c r="P422">
        <v>3285</v>
      </c>
      <c r="Q422">
        <v>3332</v>
      </c>
      <c r="R422">
        <v>3362</v>
      </c>
      <c r="S422">
        <v>3432</v>
      </c>
      <c r="T422">
        <v>3381</v>
      </c>
      <c r="U422">
        <v>3401</v>
      </c>
      <c r="V422">
        <v>3237</v>
      </c>
      <c r="W422">
        <v>3061</v>
      </c>
      <c r="X422">
        <v>3224</v>
      </c>
      <c r="Y422">
        <v>3123</v>
      </c>
      <c r="Z422">
        <v>3180</v>
      </c>
      <c r="AA422">
        <v>2999</v>
      </c>
      <c r="AB422">
        <v>3143</v>
      </c>
      <c r="AC422">
        <v>2962</v>
      </c>
      <c r="AD422">
        <v>3047</v>
      </c>
      <c r="AE422">
        <v>3053</v>
      </c>
      <c r="AF422">
        <v>3093</v>
      </c>
      <c r="AG422">
        <v>3195</v>
      </c>
      <c r="AH422">
        <v>3200</v>
      </c>
      <c r="AI422">
        <v>3325</v>
      </c>
      <c r="AJ422">
        <v>3376</v>
      </c>
      <c r="AK422">
        <v>3289</v>
      </c>
      <c r="AL422">
        <v>3357</v>
      </c>
      <c r="AM422">
        <v>3297</v>
      </c>
      <c r="AN422">
        <v>3260</v>
      </c>
      <c r="AO422">
        <v>3288</v>
      </c>
      <c r="AP422">
        <v>3274</v>
      </c>
      <c r="AQ422">
        <v>3282</v>
      </c>
      <c r="AR422">
        <v>3336</v>
      </c>
      <c r="BA422">
        <f t="shared" si="6"/>
        <v>42</v>
      </c>
    </row>
    <row r="423" spans="2:53" ht="14.25" customHeight="1" x14ac:dyDescent="0.25">
      <c r="B423" s="100" t="s">
        <v>1031</v>
      </c>
      <c r="C423">
        <v>403</v>
      </c>
      <c r="D423">
        <v>353</v>
      </c>
      <c r="E423">
        <v>322</v>
      </c>
      <c r="F423">
        <v>355</v>
      </c>
      <c r="G423">
        <v>364</v>
      </c>
      <c r="H423">
        <v>361</v>
      </c>
      <c r="I423">
        <v>365</v>
      </c>
      <c r="J423">
        <v>317</v>
      </c>
      <c r="K423">
        <v>325</v>
      </c>
      <c r="L423">
        <v>339</v>
      </c>
      <c r="M423">
        <v>345</v>
      </c>
      <c r="N423">
        <v>408</v>
      </c>
      <c r="O423">
        <v>385</v>
      </c>
      <c r="P423">
        <v>408</v>
      </c>
      <c r="Q423">
        <v>413</v>
      </c>
      <c r="R423">
        <v>429</v>
      </c>
      <c r="S423">
        <v>442</v>
      </c>
      <c r="T423">
        <v>396</v>
      </c>
      <c r="U423">
        <v>416</v>
      </c>
      <c r="V423">
        <v>391</v>
      </c>
      <c r="W423">
        <v>440</v>
      </c>
      <c r="X423">
        <v>377</v>
      </c>
      <c r="Y423">
        <v>386</v>
      </c>
      <c r="Z423">
        <v>350</v>
      </c>
      <c r="AA423">
        <v>386</v>
      </c>
      <c r="AB423">
        <v>360</v>
      </c>
      <c r="AC423">
        <v>353</v>
      </c>
      <c r="AD423">
        <v>312</v>
      </c>
      <c r="AE423">
        <v>357</v>
      </c>
      <c r="AF423">
        <v>380</v>
      </c>
      <c r="AG423">
        <v>381</v>
      </c>
      <c r="AH423">
        <v>391</v>
      </c>
      <c r="AI423">
        <v>384</v>
      </c>
      <c r="AJ423">
        <v>411</v>
      </c>
      <c r="AK423">
        <v>400</v>
      </c>
      <c r="AL423">
        <v>417</v>
      </c>
      <c r="AM423">
        <v>404</v>
      </c>
      <c r="BA423">
        <f t="shared" si="6"/>
        <v>37</v>
      </c>
    </row>
    <row r="424" spans="2:53" ht="14.25" customHeight="1" x14ac:dyDescent="0.25">
      <c r="B424" s="100" t="s">
        <v>574</v>
      </c>
      <c r="C424">
        <v>1179</v>
      </c>
      <c r="D424">
        <v>1141</v>
      </c>
      <c r="E424">
        <v>1113</v>
      </c>
      <c r="F424">
        <v>1234</v>
      </c>
      <c r="G424">
        <v>1248</v>
      </c>
      <c r="H424">
        <v>1353</v>
      </c>
      <c r="I424">
        <v>1369</v>
      </c>
      <c r="J424">
        <v>1228</v>
      </c>
      <c r="K424">
        <v>1322</v>
      </c>
      <c r="L424">
        <v>1270</v>
      </c>
      <c r="M424">
        <v>1322</v>
      </c>
      <c r="N424">
        <v>1302</v>
      </c>
      <c r="O424">
        <v>1199</v>
      </c>
      <c r="P424">
        <v>1353</v>
      </c>
      <c r="Q424">
        <v>1392</v>
      </c>
      <c r="R424">
        <v>1334</v>
      </c>
      <c r="S424">
        <v>1337</v>
      </c>
      <c r="T424">
        <v>1564</v>
      </c>
      <c r="U424">
        <v>1563</v>
      </c>
      <c r="V424">
        <v>1564</v>
      </c>
      <c r="W424">
        <v>1473</v>
      </c>
      <c r="X424">
        <v>1398</v>
      </c>
      <c r="Y424">
        <v>1428</v>
      </c>
      <c r="Z424">
        <v>1527</v>
      </c>
      <c r="AA424">
        <v>1579</v>
      </c>
      <c r="AB424">
        <v>1500</v>
      </c>
      <c r="AC424">
        <v>1536</v>
      </c>
      <c r="AD424">
        <v>1505</v>
      </c>
      <c r="AE424">
        <v>1570</v>
      </c>
      <c r="AF424">
        <v>1652</v>
      </c>
      <c r="AG424">
        <v>1713</v>
      </c>
      <c r="AH424">
        <v>1782</v>
      </c>
      <c r="AI424">
        <v>1863</v>
      </c>
      <c r="AJ424">
        <v>1881</v>
      </c>
      <c r="AK424">
        <v>2006</v>
      </c>
      <c r="AL424">
        <v>2033</v>
      </c>
      <c r="AM424">
        <v>2097</v>
      </c>
      <c r="AN424">
        <v>2086</v>
      </c>
      <c r="AO424">
        <v>2006</v>
      </c>
      <c r="AP424">
        <v>1919</v>
      </c>
      <c r="AQ424">
        <v>1845</v>
      </c>
      <c r="AR424">
        <v>1899</v>
      </c>
      <c r="BA424">
        <f t="shared" si="6"/>
        <v>42</v>
      </c>
    </row>
    <row r="425" spans="2:53" ht="14.25" customHeight="1" x14ac:dyDescent="0.25">
      <c r="B425" s="100" t="s">
        <v>570</v>
      </c>
      <c r="C425">
        <v>13988</v>
      </c>
      <c r="D425">
        <v>13270</v>
      </c>
      <c r="E425">
        <v>12876</v>
      </c>
      <c r="F425">
        <v>12610</v>
      </c>
      <c r="G425">
        <v>12550</v>
      </c>
      <c r="H425">
        <v>13880</v>
      </c>
      <c r="I425">
        <v>14438</v>
      </c>
      <c r="J425">
        <v>13808</v>
      </c>
      <c r="K425">
        <v>13850</v>
      </c>
      <c r="L425">
        <v>13626</v>
      </c>
      <c r="M425">
        <v>13910</v>
      </c>
      <c r="N425">
        <v>14250</v>
      </c>
      <c r="O425">
        <v>14104</v>
      </c>
      <c r="P425">
        <v>14854</v>
      </c>
      <c r="Q425">
        <v>7702</v>
      </c>
      <c r="R425">
        <v>7715</v>
      </c>
      <c r="S425">
        <v>7856</v>
      </c>
      <c r="T425">
        <v>7961</v>
      </c>
      <c r="U425">
        <v>7843</v>
      </c>
      <c r="V425">
        <v>7687</v>
      </c>
      <c r="W425">
        <v>7639</v>
      </c>
      <c r="X425">
        <v>7272</v>
      </c>
      <c r="Y425">
        <v>7285</v>
      </c>
      <c r="Z425">
        <v>7476</v>
      </c>
      <c r="AA425">
        <v>7449</v>
      </c>
      <c r="AB425">
        <v>7354</v>
      </c>
      <c r="AC425">
        <v>7217</v>
      </c>
      <c r="AD425">
        <v>7019</v>
      </c>
      <c r="AE425">
        <v>6985</v>
      </c>
      <c r="AF425">
        <v>7297</v>
      </c>
      <c r="AG425">
        <v>7609</v>
      </c>
      <c r="AH425">
        <v>7575</v>
      </c>
      <c r="AI425">
        <v>7992</v>
      </c>
      <c r="AJ425">
        <v>8148</v>
      </c>
      <c r="AK425">
        <v>8307</v>
      </c>
      <c r="AL425">
        <v>8134</v>
      </c>
      <c r="AM425">
        <v>8439</v>
      </c>
      <c r="AN425">
        <v>8502</v>
      </c>
      <c r="AO425">
        <v>8217</v>
      </c>
      <c r="AP425">
        <v>7867</v>
      </c>
      <c r="AQ425">
        <v>7775</v>
      </c>
      <c r="AR425">
        <v>7893</v>
      </c>
      <c r="BA425">
        <f t="shared" si="6"/>
        <v>42</v>
      </c>
    </row>
    <row r="426" spans="2:53" ht="14.25" customHeight="1" x14ac:dyDescent="0.25">
      <c r="B426" s="100" t="s">
        <v>698</v>
      </c>
      <c r="Y426">
        <v>1287</v>
      </c>
      <c r="Z426">
        <v>1324</v>
      </c>
      <c r="AA426">
        <v>1268</v>
      </c>
      <c r="AB426">
        <v>1214</v>
      </c>
      <c r="AC426">
        <v>1153</v>
      </c>
      <c r="AD426">
        <v>1170</v>
      </c>
      <c r="AE426">
        <v>1102</v>
      </c>
      <c r="AF426">
        <v>1153</v>
      </c>
      <c r="AG426">
        <v>1185</v>
      </c>
      <c r="AH426">
        <v>1201</v>
      </c>
      <c r="AI426">
        <v>1278</v>
      </c>
      <c r="AJ426">
        <v>1254</v>
      </c>
      <c r="AK426">
        <v>1251</v>
      </c>
      <c r="AL426">
        <v>1277</v>
      </c>
      <c r="AM426">
        <v>1294</v>
      </c>
      <c r="AN426">
        <v>1301</v>
      </c>
      <c r="AO426">
        <v>1307</v>
      </c>
      <c r="AP426">
        <v>1136</v>
      </c>
      <c r="AQ426">
        <v>1229</v>
      </c>
      <c r="AR426">
        <v>1180</v>
      </c>
      <c r="BA426">
        <f t="shared" si="6"/>
        <v>20</v>
      </c>
    </row>
    <row r="427" spans="2:53" ht="14.25" customHeight="1" x14ac:dyDescent="0.25">
      <c r="B427" s="100" t="s">
        <v>94</v>
      </c>
      <c r="C427">
        <v>1093</v>
      </c>
      <c r="D427">
        <v>1116</v>
      </c>
      <c r="E427">
        <v>1093</v>
      </c>
      <c r="F427">
        <v>1148</v>
      </c>
      <c r="G427">
        <v>1198</v>
      </c>
      <c r="H427">
        <v>1223</v>
      </c>
      <c r="I427">
        <v>1304</v>
      </c>
      <c r="J427">
        <v>1269</v>
      </c>
      <c r="K427">
        <v>1232</v>
      </c>
      <c r="L427">
        <v>1280</v>
      </c>
      <c r="M427">
        <v>1255</v>
      </c>
      <c r="N427">
        <v>1294</v>
      </c>
      <c r="O427">
        <v>1292</v>
      </c>
      <c r="P427">
        <v>1287</v>
      </c>
      <c r="Q427">
        <v>1285</v>
      </c>
      <c r="R427">
        <v>1244</v>
      </c>
      <c r="S427">
        <v>1310</v>
      </c>
      <c r="T427">
        <v>1301</v>
      </c>
      <c r="U427">
        <v>1252</v>
      </c>
      <c r="V427">
        <v>1197</v>
      </c>
      <c r="W427">
        <v>1202</v>
      </c>
      <c r="X427">
        <v>1114</v>
      </c>
      <c r="Y427">
        <v>1137</v>
      </c>
      <c r="Z427">
        <v>1095</v>
      </c>
      <c r="AA427">
        <v>1130</v>
      </c>
      <c r="AB427">
        <v>1077</v>
      </c>
      <c r="AC427">
        <v>1131</v>
      </c>
      <c r="AD427">
        <v>1083</v>
      </c>
      <c r="AE427">
        <v>1065</v>
      </c>
      <c r="AF427">
        <v>1114</v>
      </c>
      <c r="AG427">
        <v>1163</v>
      </c>
      <c r="AH427">
        <v>1244</v>
      </c>
      <c r="AI427">
        <v>1224</v>
      </c>
      <c r="AJ427">
        <v>1266</v>
      </c>
      <c r="AK427">
        <v>1322</v>
      </c>
      <c r="AL427">
        <v>1345</v>
      </c>
      <c r="AM427">
        <v>1358</v>
      </c>
      <c r="AN427">
        <v>1303</v>
      </c>
      <c r="AO427">
        <v>1305</v>
      </c>
      <c r="AP427">
        <v>1278</v>
      </c>
      <c r="AQ427">
        <v>1304</v>
      </c>
      <c r="AR427">
        <v>1261</v>
      </c>
      <c r="BA427">
        <f t="shared" si="6"/>
        <v>42</v>
      </c>
    </row>
    <row r="428" spans="2:53" ht="14.25" customHeight="1" x14ac:dyDescent="0.25">
      <c r="B428" s="100" t="s">
        <v>1309</v>
      </c>
      <c r="C428">
        <v>623</v>
      </c>
      <c r="D428">
        <v>540</v>
      </c>
      <c r="E428">
        <v>548</v>
      </c>
      <c r="F428">
        <v>526</v>
      </c>
      <c r="G428">
        <v>604</v>
      </c>
      <c r="H428">
        <v>621</v>
      </c>
      <c r="I428">
        <v>615</v>
      </c>
      <c r="J428">
        <v>612</v>
      </c>
      <c r="K428">
        <v>542</v>
      </c>
      <c r="L428">
        <v>583</v>
      </c>
      <c r="M428">
        <v>622</v>
      </c>
      <c r="N428">
        <v>607</v>
      </c>
      <c r="O428">
        <v>646</v>
      </c>
      <c r="P428">
        <v>684</v>
      </c>
      <c r="Q428">
        <v>637</v>
      </c>
      <c r="R428">
        <v>650</v>
      </c>
      <c r="S428">
        <v>682</v>
      </c>
      <c r="T428">
        <v>615</v>
      </c>
      <c r="U428">
        <v>680</v>
      </c>
      <c r="V428">
        <v>662</v>
      </c>
      <c r="W428">
        <v>595</v>
      </c>
      <c r="X428">
        <v>596</v>
      </c>
      <c r="Y428">
        <v>626</v>
      </c>
      <c r="Z428">
        <v>625</v>
      </c>
      <c r="AA428">
        <v>646</v>
      </c>
      <c r="AB428">
        <v>582</v>
      </c>
      <c r="AC428">
        <v>559</v>
      </c>
      <c r="AD428">
        <v>477</v>
      </c>
      <c r="AE428">
        <v>617</v>
      </c>
      <c r="AF428">
        <v>533</v>
      </c>
      <c r="AG428">
        <v>543</v>
      </c>
      <c r="AH428">
        <v>563</v>
      </c>
      <c r="AI428">
        <v>591</v>
      </c>
      <c r="AJ428">
        <v>616</v>
      </c>
      <c r="AK428">
        <v>588</v>
      </c>
      <c r="AL428">
        <v>622</v>
      </c>
      <c r="AM428">
        <v>595</v>
      </c>
      <c r="BA428">
        <f t="shared" si="6"/>
        <v>37</v>
      </c>
    </row>
    <row r="429" spans="2:53" ht="14.25" customHeight="1" x14ac:dyDescent="0.25">
      <c r="B429" s="100" t="s">
        <v>314</v>
      </c>
      <c r="C429">
        <v>1724</v>
      </c>
      <c r="D429">
        <v>1652</v>
      </c>
      <c r="E429">
        <v>1688</v>
      </c>
      <c r="F429">
        <v>1648</v>
      </c>
      <c r="G429">
        <v>1785</v>
      </c>
      <c r="H429">
        <v>1966</v>
      </c>
      <c r="I429">
        <v>2135</v>
      </c>
      <c r="J429">
        <v>2118</v>
      </c>
      <c r="K429">
        <v>2034</v>
      </c>
      <c r="L429">
        <v>2004</v>
      </c>
      <c r="M429">
        <v>2092</v>
      </c>
      <c r="N429">
        <v>2273</v>
      </c>
      <c r="O429">
        <v>2222</v>
      </c>
      <c r="P429">
        <v>2350</v>
      </c>
      <c r="Q429">
        <v>2422</v>
      </c>
      <c r="R429">
        <v>2320</v>
      </c>
      <c r="S429">
        <v>2428</v>
      </c>
      <c r="T429">
        <v>2455</v>
      </c>
      <c r="U429">
        <v>2428</v>
      </c>
      <c r="V429">
        <v>2481</v>
      </c>
      <c r="W429">
        <v>2439</v>
      </c>
      <c r="X429">
        <v>2272</v>
      </c>
      <c r="Y429">
        <v>2303</v>
      </c>
      <c r="Z429">
        <v>2228</v>
      </c>
      <c r="AA429">
        <v>2164</v>
      </c>
      <c r="AB429">
        <v>2171</v>
      </c>
      <c r="AC429">
        <v>2062</v>
      </c>
      <c r="AD429">
        <v>2058</v>
      </c>
      <c r="AE429">
        <v>2147</v>
      </c>
      <c r="AF429">
        <v>2213</v>
      </c>
      <c r="AG429">
        <v>2403</v>
      </c>
      <c r="AH429">
        <v>2446</v>
      </c>
      <c r="AI429">
        <v>2630</v>
      </c>
      <c r="AJ429">
        <v>2770</v>
      </c>
      <c r="AK429">
        <v>2970</v>
      </c>
      <c r="AL429">
        <v>2961</v>
      </c>
      <c r="AM429">
        <v>3162</v>
      </c>
      <c r="AN429">
        <v>3127</v>
      </c>
      <c r="AO429">
        <v>3270</v>
      </c>
      <c r="AP429">
        <v>3185</v>
      </c>
      <c r="AQ429">
        <v>3134</v>
      </c>
      <c r="AR429">
        <v>3170</v>
      </c>
      <c r="BA429">
        <f t="shared" si="6"/>
        <v>42</v>
      </c>
    </row>
    <row r="430" spans="2:53" ht="14.25" customHeight="1" x14ac:dyDescent="0.25">
      <c r="B430" s="100" t="s">
        <v>636</v>
      </c>
      <c r="C430">
        <v>3428</v>
      </c>
      <c r="D430">
        <v>3239</v>
      </c>
      <c r="E430">
        <v>3176</v>
      </c>
      <c r="F430">
        <v>3153</v>
      </c>
      <c r="G430">
        <v>3202</v>
      </c>
      <c r="H430">
        <v>3302</v>
      </c>
      <c r="I430">
        <v>3474</v>
      </c>
      <c r="J430">
        <v>3342</v>
      </c>
      <c r="K430">
        <v>3422</v>
      </c>
      <c r="L430">
        <v>3290</v>
      </c>
      <c r="M430">
        <v>3415</v>
      </c>
      <c r="N430">
        <v>3506</v>
      </c>
      <c r="O430">
        <v>3406</v>
      </c>
      <c r="P430">
        <v>3518</v>
      </c>
      <c r="Q430">
        <v>3602</v>
      </c>
      <c r="R430">
        <v>3570</v>
      </c>
      <c r="S430">
        <v>1057</v>
      </c>
      <c r="T430">
        <v>3499</v>
      </c>
      <c r="U430">
        <v>3438</v>
      </c>
      <c r="V430">
        <v>3211</v>
      </c>
      <c r="W430">
        <v>3175</v>
      </c>
      <c r="X430">
        <v>2969</v>
      </c>
      <c r="Y430">
        <v>2954</v>
      </c>
      <c r="Z430">
        <v>2975</v>
      </c>
      <c r="AA430">
        <v>2780</v>
      </c>
      <c r="AB430">
        <v>2710</v>
      </c>
      <c r="AC430">
        <v>2558</v>
      </c>
      <c r="AD430">
        <v>2547</v>
      </c>
      <c r="AE430">
        <v>2574</v>
      </c>
      <c r="AF430">
        <v>2722</v>
      </c>
      <c r="AG430">
        <v>2781</v>
      </c>
      <c r="AH430">
        <v>2813</v>
      </c>
      <c r="AI430">
        <v>3011</v>
      </c>
      <c r="AJ430">
        <v>3198</v>
      </c>
      <c r="AK430">
        <v>3216</v>
      </c>
      <c r="AL430">
        <v>3254</v>
      </c>
      <c r="AM430">
        <v>3280</v>
      </c>
      <c r="AN430">
        <v>3280</v>
      </c>
      <c r="AO430">
        <v>3418</v>
      </c>
      <c r="AP430">
        <v>3163</v>
      </c>
      <c r="AQ430">
        <v>3101</v>
      </c>
      <c r="AR430">
        <v>3160</v>
      </c>
      <c r="BA430">
        <f t="shared" si="6"/>
        <v>42</v>
      </c>
    </row>
    <row r="431" spans="2:53" ht="14.25" customHeight="1" x14ac:dyDescent="0.25">
      <c r="B431" s="100" t="s">
        <v>837</v>
      </c>
      <c r="C431">
        <v>1359</v>
      </c>
      <c r="D431">
        <v>1192</v>
      </c>
      <c r="E431">
        <v>1139</v>
      </c>
      <c r="F431">
        <v>1110</v>
      </c>
      <c r="G431">
        <v>1172</v>
      </c>
      <c r="H431">
        <v>1358</v>
      </c>
      <c r="I431">
        <v>1371</v>
      </c>
      <c r="J431">
        <v>1326</v>
      </c>
      <c r="K431">
        <v>1266</v>
      </c>
      <c r="L431">
        <v>1385</v>
      </c>
      <c r="M431">
        <v>1419</v>
      </c>
      <c r="N431">
        <v>1519</v>
      </c>
      <c r="O431">
        <v>1554</v>
      </c>
      <c r="P431">
        <v>1588</v>
      </c>
      <c r="Q431">
        <v>655</v>
      </c>
      <c r="R431">
        <v>1675</v>
      </c>
      <c r="S431">
        <v>653</v>
      </c>
      <c r="T431">
        <v>1650</v>
      </c>
      <c r="U431">
        <v>1688</v>
      </c>
      <c r="V431">
        <v>1670</v>
      </c>
      <c r="W431">
        <v>1673</v>
      </c>
      <c r="X431">
        <v>1580</v>
      </c>
      <c r="Y431">
        <v>1534</v>
      </c>
      <c r="Z431">
        <v>1543</v>
      </c>
      <c r="AA431">
        <v>1492</v>
      </c>
      <c r="AB431">
        <v>1485</v>
      </c>
      <c r="AC431">
        <v>1391</v>
      </c>
      <c r="AD431">
        <v>1339</v>
      </c>
      <c r="AE431">
        <v>1365</v>
      </c>
      <c r="AF431">
        <v>1456</v>
      </c>
      <c r="AG431">
        <v>1534</v>
      </c>
      <c r="AH431">
        <v>1461</v>
      </c>
      <c r="AI431">
        <v>1511</v>
      </c>
      <c r="AJ431">
        <v>1648</v>
      </c>
      <c r="AK431">
        <v>1629</v>
      </c>
      <c r="AL431">
        <v>1655</v>
      </c>
      <c r="AM431">
        <v>1787</v>
      </c>
      <c r="AN431">
        <v>1768</v>
      </c>
      <c r="AO431">
        <v>1670</v>
      </c>
      <c r="AP431">
        <v>1622</v>
      </c>
      <c r="AQ431">
        <v>1647</v>
      </c>
      <c r="AR431">
        <v>1568</v>
      </c>
      <c r="BA431">
        <f t="shared" si="6"/>
        <v>42</v>
      </c>
    </row>
    <row r="432" spans="2:53" ht="14.25" customHeight="1" x14ac:dyDescent="0.25">
      <c r="B432" s="100" t="s">
        <v>492</v>
      </c>
      <c r="C432">
        <v>2271</v>
      </c>
      <c r="D432">
        <v>2169</v>
      </c>
      <c r="E432">
        <v>2188</v>
      </c>
      <c r="F432">
        <v>2047</v>
      </c>
      <c r="G432">
        <v>2152</v>
      </c>
      <c r="H432">
        <v>2271</v>
      </c>
      <c r="I432">
        <v>2389</v>
      </c>
      <c r="J432">
        <v>2311</v>
      </c>
      <c r="K432">
        <v>2317</v>
      </c>
      <c r="L432">
        <v>2418</v>
      </c>
      <c r="M432">
        <v>2477</v>
      </c>
      <c r="N432">
        <v>2642</v>
      </c>
      <c r="O432">
        <v>2629</v>
      </c>
      <c r="P432">
        <v>2800</v>
      </c>
      <c r="Q432">
        <v>2786</v>
      </c>
      <c r="R432">
        <v>2678</v>
      </c>
      <c r="S432">
        <v>2670</v>
      </c>
      <c r="T432">
        <v>2686</v>
      </c>
      <c r="U432">
        <v>2668</v>
      </c>
      <c r="V432">
        <v>2618</v>
      </c>
      <c r="W432">
        <v>2513</v>
      </c>
      <c r="X432">
        <v>2498</v>
      </c>
      <c r="Y432">
        <v>2393</v>
      </c>
      <c r="Z432">
        <v>2357</v>
      </c>
      <c r="AA432">
        <v>2247</v>
      </c>
      <c r="AB432">
        <v>2217</v>
      </c>
      <c r="AC432">
        <v>2218</v>
      </c>
      <c r="AD432">
        <v>2153</v>
      </c>
      <c r="AE432">
        <v>2187</v>
      </c>
      <c r="AF432">
        <v>2225</v>
      </c>
      <c r="AG432">
        <v>2297</v>
      </c>
      <c r="AH432">
        <v>2333</v>
      </c>
      <c r="AI432">
        <v>2471</v>
      </c>
      <c r="AJ432">
        <v>2479</v>
      </c>
      <c r="AK432">
        <v>2653</v>
      </c>
      <c r="AL432">
        <v>2659</v>
      </c>
      <c r="AM432">
        <v>2740</v>
      </c>
      <c r="AN432">
        <v>2674</v>
      </c>
      <c r="AO432">
        <v>2782</v>
      </c>
      <c r="AP432">
        <v>2748</v>
      </c>
      <c r="AQ432">
        <v>2685</v>
      </c>
      <c r="AR432">
        <v>2686</v>
      </c>
      <c r="BA432">
        <f t="shared" si="6"/>
        <v>42</v>
      </c>
    </row>
    <row r="433" spans="2:53" ht="14.25" customHeight="1" x14ac:dyDescent="0.25">
      <c r="B433" s="100" t="s">
        <v>694</v>
      </c>
      <c r="C433">
        <v>2526</v>
      </c>
      <c r="D433">
        <v>2418</v>
      </c>
      <c r="E433">
        <v>2412</v>
      </c>
      <c r="F433">
        <v>2342</v>
      </c>
      <c r="G433">
        <v>2308</v>
      </c>
      <c r="H433">
        <v>2414</v>
      </c>
      <c r="I433">
        <v>2670</v>
      </c>
      <c r="J433">
        <v>2590</v>
      </c>
      <c r="K433">
        <v>2596</v>
      </c>
      <c r="L433">
        <v>2510</v>
      </c>
      <c r="M433">
        <v>2518</v>
      </c>
      <c r="N433">
        <v>2568</v>
      </c>
      <c r="O433">
        <v>2510</v>
      </c>
      <c r="P433">
        <v>3972</v>
      </c>
      <c r="Q433">
        <v>1379</v>
      </c>
      <c r="R433">
        <v>1391</v>
      </c>
      <c r="S433">
        <v>1472</v>
      </c>
      <c r="T433">
        <v>1432</v>
      </c>
      <c r="U433">
        <v>1360</v>
      </c>
      <c r="V433">
        <v>1397</v>
      </c>
      <c r="W433">
        <v>1332</v>
      </c>
      <c r="X433">
        <v>1320</v>
      </c>
      <c r="Y433">
        <v>1349</v>
      </c>
      <c r="Z433">
        <v>1341</v>
      </c>
      <c r="AA433">
        <v>1260</v>
      </c>
      <c r="AB433">
        <v>1289</v>
      </c>
      <c r="AC433">
        <v>1194</v>
      </c>
      <c r="AD433">
        <v>1182</v>
      </c>
      <c r="AE433">
        <v>1167</v>
      </c>
      <c r="AF433">
        <v>1153</v>
      </c>
      <c r="AG433">
        <v>1219</v>
      </c>
      <c r="AH433">
        <v>1248</v>
      </c>
      <c r="AI433">
        <v>1222</v>
      </c>
      <c r="AJ433">
        <v>1303</v>
      </c>
      <c r="AK433">
        <v>1280</v>
      </c>
      <c r="AL433">
        <v>1255</v>
      </c>
      <c r="AM433">
        <v>1205</v>
      </c>
      <c r="AN433">
        <v>1232</v>
      </c>
      <c r="AO433">
        <v>1190</v>
      </c>
      <c r="AP433">
        <v>1230</v>
      </c>
      <c r="AQ433">
        <v>1149</v>
      </c>
      <c r="AR433">
        <v>1123</v>
      </c>
      <c r="BA433">
        <f t="shared" si="6"/>
        <v>42</v>
      </c>
    </row>
    <row r="434" spans="2:53" ht="14.25" customHeight="1" x14ac:dyDescent="0.25">
      <c r="B434" s="100" t="s">
        <v>1311</v>
      </c>
      <c r="C434">
        <v>896</v>
      </c>
      <c r="D434">
        <v>804</v>
      </c>
      <c r="E434">
        <v>811</v>
      </c>
      <c r="F434">
        <v>794</v>
      </c>
      <c r="G434">
        <v>822</v>
      </c>
      <c r="H434">
        <v>936</v>
      </c>
      <c r="I434">
        <v>895</v>
      </c>
      <c r="J434">
        <v>944</v>
      </c>
      <c r="K434">
        <v>935</v>
      </c>
      <c r="L434">
        <v>890</v>
      </c>
      <c r="M434">
        <v>891</v>
      </c>
      <c r="N434">
        <v>898</v>
      </c>
      <c r="O434">
        <v>899</v>
      </c>
      <c r="P434">
        <v>920</v>
      </c>
      <c r="Q434">
        <v>913</v>
      </c>
      <c r="R434">
        <v>905</v>
      </c>
      <c r="S434">
        <v>899</v>
      </c>
      <c r="T434">
        <v>924</v>
      </c>
      <c r="U434">
        <v>891</v>
      </c>
      <c r="V434">
        <v>864</v>
      </c>
      <c r="W434">
        <v>827</v>
      </c>
      <c r="X434">
        <v>745</v>
      </c>
      <c r="BA434">
        <f t="shared" si="6"/>
        <v>22</v>
      </c>
    </row>
    <row r="435" spans="2:53" ht="14.25" customHeight="1" x14ac:dyDescent="0.25">
      <c r="B435" s="100" t="s">
        <v>96</v>
      </c>
      <c r="C435">
        <v>1807</v>
      </c>
      <c r="D435">
        <v>1634</v>
      </c>
      <c r="E435">
        <v>1589</v>
      </c>
      <c r="F435">
        <v>1548</v>
      </c>
      <c r="G435">
        <v>1538</v>
      </c>
      <c r="H435">
        <v>1744</v>
      </c>
      <c r="I435">
        <v>1797</v>
      </c>
      <c r="J435">
        <v>1729</v>
      </c>
      <c r="K435">
        <v>1691</v>
      </c>
      <c r="L435">
        <v>1773</v>
      </c>
      <c r="M435">
        <v>1807</v>
      </c>
      <c r="N435">
        <v>1836</v>
      </c>
      <c r="O435">
        <v>1805</v>
      </c>
      <c r="P435">
        <v>1908</v>
      </c>
      <c r="Q435">
        <v>1926</v>
      </c>
      <c r="R435">
        <v>2009</v>
      </c>
      <c r="S435">
        <v>2139</v>
      </c>
      <c r="T435">
        <v>2029</v>
      </c>
      <c r="U435">
        <v>1936</v>
      </c>
      <c r="V435">
        <v>1897</v>
      </c>
      <c r="W435">
        <v>1862</v>
      </c>
      <c r="X435">
        <v>1684</v>
      </c>
      <c r="Y435">
        <v>1835</v>
      </c>
      <c r="Z435">
        <v>1843</v>
      </c>
      <c r="AA435">
        <v>1679</v>
      </c>
      <c r="AB435">
        <v>1688</v>
      </c>
      <c r="AC435">
        <v>1593</v>
      </c>
      <c r="AD435">
        <v>1659</v>
      </c>
      <c r="AE435">
        <v>1562</v>
      </c>
      <c r="AF435">
        <v>1691</v>
      </c>
      <c r="AG435">
        <v>1758</v>
      </c>
      <c r="AH435">
        <v>1801</v>
      </c>
      <c r="AI435">
        <v>1895</v>
      </c>
      <c r="AJ435">
        <v>1849</v>
      </c>
      <c r="AK435">
        <v>1940</v>
      </c>
      <c r="AL435">
        <v>1976</v>
      </c>
      <c r="AM435">
        <v>1992</v>
      </c>
      <c r="AN435">
        <v>1918</v>
      </c>
      <c r="AO435">
        <v>1857</v>
      </c>
      <c r="AP435">
        <v>1918</v>
      </c>
      <c r="AQ435">
        <v>1869</v>
      </c>
      <c r="AR435">
        <v>1879</v>
      </c>
      <c r="BA435">
        <f t="shared" si="6"/>
        <v>42</v>
      </c>
    </row>
    <row r="436" spans="2:53" ht="14.25" customHeight="1" x14ac:dyDescent="0.25">
      <c r="B436" s="100" t="s">
        <v>848</v>
      </c>
      <c r="C436">
        <v>449</v>
      </c>
      <c r="D436">
        <v>433</v>
      </c>
      <c r="E436">
        <v>417</v>
      </c>
      <c r="F436">
        <v>397</v>
      </c>
      <c r="G436">
        <v>433</v>
      </c>
      <c r="H436">
        <v>435</v>
      </c>
      <c r="I436">
        <v>430</v>
      </c>
      <c r="J436">
        <v>446</v>
      </c>
      <c r="K436">
        <v>445</v>
      </c>
      <c r="L436">
        <v>430</v>
      </c>
      <c r="M436">
        <v>433</v>
      </c>
      <c r="N436">
        <v>446</v>
      </c>
      <c r="O436">
        <v>466</v>
      </c>
      <c r="P436">
        <v>502</v>
      </c>
      <c r="Q436">
        <v>1649</v>
      </c>
      <c r="R436">
        <v>498</v>
      </c>
      <c r="S436">
        <v>1673</v>
      </c>
      <c r="T436">
        <v>456</v>
      </c>
      <c r="U436">
        <v>473</v>
      </c>
      <c r="V436">
        <v>492</v>
      </c>
      <c r="W436">
        <v>510</v>
      </c>
      <c r="X436">
        <v>447</v>
      </c>
      <c r="Y436">
        <v>464</v>
      </c>
      <c r="Z436">
        <v>435</v>
      </c>
      <c r="AA436">
        <v>438</v>
      </c>
      <c r="AB436">
        <v>392</v>
      </c>
      <c r="AC436">
        <v>357</v>
      </c>
      <c r="AD436">
        <v>391</v>
      </c>
      <c r="AE436">
        <v>339</v>
      </c>
      <c r="AF436">
        <v>357</v>
      </c>
      <c r="AG436">
        <v>369</v>
      </c>
      <c r="AH436">
        <v>343</v>
      </c>
      <c r="AI436">
        <v>357</v>
      </c>
      <c r="AJ436">
        <v>366</v>
      </c>
      <c r="AK436">
        <v>413</v>
      </c>
      <c r="AL436">
        <v>378</v>
      </c>
      <c r="AM436">
        <v>384</v>
      </c>
      <c r="AN436">
        <v>413</v>
      </c>
      <c r="AO436">
        <v>401</v>
      </c>
      <c r="AP436">
        <v>396</v>
      </c>
      <c r="AQ436">
        <v>408</v>
      </c>
      <c r="AR436">
        <v>387</v>
      </c>
      <c r="BA436">
        <f t="shared" si="6"/>
        <v>42</v>
      </c>
    </row>
    <row r="437" spans="2:53" ht="14.25" customHeight="1" x14ac:dyDescent="0.25">
      <c r="B437" s="100" t="s">
        <v>1312</v>
      </c>
      <c r="C437">
        <v>239</v>
      </c>
      <c r="D437">
        <v>231</v>
      </c>
      <c r="E437">
        <v>228</v>
      </c>
      <c r="F437">
        <v>227</v>
      </c>
      <c r="G437">
        <v>218</v>
      </c>
      <c r="H437">
        <v>246</v>
      </c>
      <c r="I437">
        <v>246</v>
      </c>
      <c r="J437">
        <v>260</v>
      </c>
      <c r="K437">
        <v>262</v>
      </c>
      <c r="L437">
        <v>234</v>
      </c>
      <c r="M437">
        <v>252</v>
      </c>
      <c r="N437">
        <v>235</v>
      </c>
      <c r="O437">
        <v>229</v>
      </c>
      <c r="P437">
        <v>241</v>
      </c>
      <c r="Q437">
        <v>245</v>
      </c>
      <c r="R437">
        <v>290</v>
      </c>
      <c r="S437">
        <v>274</v>
      </c>
      <c r="T437">
        <v>278</v>
      </c>
      <c r="U437">
        <v>277</v>
      </c>
      <c r="V437">
        <v>264</v>
      </c>
      <c r="W437">
        <v>264</v>
      </c>
      <c r="X437">
        <v>257</v>
      </c>
      <c r="BA437">
        <f t="shared" si="6"/>
        <v>22</v>
      </c>
    </row>
    <row r="438" spans="2:53" ht="14.25" customHeight="1" x14ac:dyDescent="0.25">
      <c r="B438" s="100" t="s">
        <v>494</v>
      </c>
      <c r="C438">
        <v>1814</v>
      </c>
      <c r="D438">
        <v>1782</v>
      </c>
      <c r="E438">
        <v>1757</v>
      </c>
      <c r="F438">
        <v>1759</v>
      </c>
      <c r="G438">
        <v>1850</v>
      </c>
      <c r="H438">
        <v>2031</v>
      </c>
      <c r="I438">
        <v>2058</v>
      </c>
      <c r="J438">
        <v>2025</v>
      </c>
      <c r="K438">
        <v>1894</v>
      </c>
      <c r="L438">
        <v>2024</v>
      </c>
      <c r="M438">
        <v>2010</v>
      </c>
      <c r="N438">
        <v>2054</v>
      </c>
      <c r="O438">
        <v>2121</v>
      </c>
      <c r="P438">
        <v>2126</v>
      </c>
      <c r="Q438">
        <v>2090</v>
      </c>
      <c r="R438">
        <v>2032</v>
      </c>
      <c r="S438">
        <v>2058</v>
      </c>
      <c r="T438">
        <v>2008</v>
      </c>
      <c r="U438">
        <v>2126</v>
      </c>
      <c r="V438">
        <v>1925</v>
      </c>
      <c r="W438">
        <v>2107</v>
      </c>
      <c r="X438">
        <v>1986</v>
      </c>
      <c r="Y438">
        <v>2076</v>
      </c>
      <c r="Z438">
        <v>2043</v>
      </c>
      <c r="AA438">
        <v>2047</v>
      </c>
      <c r="AB438">
        <v>2099</v>
      </c>
      <c r="AC438">
        <v>1950</v>
      </c>
      <c r="AD438">
        <v>1966</v>
      </c>
      <c r="AE438">
        <v>1949</v>
      </c>
      <c r="AF438">
        <v>2013</v>
      </c>
      <c r="AG438">
        <v>2115</v>
      </c>
      <c r="AH438">
        <v>2146</v>
      </c>
      <c r="AI438">
        <v>2246</v>
      </c>
      <c r="AJ438">
        <v>2439</v>
      </c>
      <c r="AK438">
        <v>2508</v>
      </c>
      <c r="AL438">
        <v>2533</v>
      </c>
      <c r="AM438">
        <v>2632</v>
      </c>
      <c r="AN438">
        <v>2579</v>
      </c>
      <c r="AO438">
        <v>2748</v>
      </c>
      <c r="AP438">
        <v>2617</v>
      </c>
      <c r="AQ438">
        <v>2554</v>
      </c>
      <c r="AR438">
        <v>2521</v>
      </c>
      <c r="BA438">
        <f t="shared" si="6"/>
        <v>42</v>
      </c>
    </row>
    <row r="439" spans="2:53" ht="14.25" customHeight="1" x14ac:dyDescent="0.25">
      <c r="B439" s="100" t="s">
        <v>472</v>
      </c>
      <c r="C439">
        <v>2796</v>
      </c>
      <c r="D439">
        <v>2710</v>
      </c>
      <c r="E439">
        <v>2673</v>
      </c>
      <c r="F439">
        <v>2523</v>
      </c>
      <c r="G439">
        <v>2719</v>
      </c>
      <c r="H439">
        <v>2703</v>
      </c>
      <c r="I439">
        <v>2868</v>
      </c>
      <c r="J439">
        <v>2788</v>
      </c>
      <c r="K439">
        <v>2680</v>
      </c>
      <c r="L439">
        <v>2741</v>
      </c>
      <c r="M439">
        <v>2760</v>
      </c>
      <c r="N439">
        <v>2804</v>
      </c>
      <c r="O439">
        <v>2876</v>
      </c>
      <c r="P439">
        <v>3065</v>
      </c>
      <c r="Q439">
        <v>3083</v>
      </c>
      <c r="R439">
        <v>3112</v>
      </c>
      <c r="S439">
        <v>3270</v>
      </c>
      <c r="T439">
        <v>3335</v>
      </c>
      <c r="U439">
        <v>3336</v>
      </c>
      <c r="V439">
        <v>3263</v>
      </c>
      <c r="W439">
        <v>3125</v>
      </c>
      <c r="X439">
        <v>3144</v>
      </c>
      <c r="Y439">
        <v>3146</v>
      </c>
      <c r="Z439">
        <v>3194</v>
      </c>
      <c r="AA439">
        <v>3156</v>
      </c>
      <c r="AB439">
        <v>3067</v>
      </c>
      <c r="AC439">
        <v>3185</v>
      </c>
      <c r="AD439">
        <v>3110</v>
      </c>
      <c r="AE439">
        <v>3231</v>
      </c>
      <c r="AF439">
        <v>3376</v>
      </c>
      <c r="AG439">
        <v>3483</v>
      </c>
      <c r="AH439">
        <v>3577</v>
      </c>
      <c r="AI439">
        <v>3977</v>
      </c>
      <c r="AJ439">
        <v>4085</v>
      </c>
      <c r="AK439">
        <v>4013</v>
      </c>
      <c r="AL439">
        <v>4253</v>
      </c>
      <c r="AM439">
        <v>4462</v>
      </c>
      <c r="AN439">
        <v>4605</v>
      </c>
      <c r="AO439">
        <v>4792</v>
      </c>
      <c r="AP439">
        <v>4591</v>
      </c>
      <c r="AQ439">
        <v>4678</v>
      </c>
      <c r="AR439">
        <v>4798</v>
      </c>
      <c r="BA439">
        <f t="shared" si="6"/>
        <v>42</v>
      </c>
    </row>
    <row r="440" spans="2:53" ht="14.25" customHeight="1" x14ac:dyDescent="0.25">
      <c r="B440" s="100" t="s">
        <v>26</v>
      </c>
      <c r="Y440">
        <v>1705</v>
      </c>
      <c r="Z440">
        <v>1602</v>
      </c>
      <c r="AA440">
        <v>1559</v>
      </c>
      <c r="AB440">
        <v>1490</v>
      </c>
      <c r="AC440">
        <v>1365</v>
      </c>
      <c r="AD440">
        <v>1432</v>
      </c>
      <c r="AE440">
        <v>1357</v>
      </c>
      <c r="AF440">
        <v>1446</v>
      </c>
      <c r="AG440">
        <v>1509</v>
      </c>
      <c r="AH440">
        <v>1577</v>
      </c>
      <c r="AI440">
        <v>1528</v>
      </c>
      <c r="AJ440">
        <v>1527</v>
      </c>
      <c r="AK440">
        <v>1586</v>
      </c>
      <c r="AL440">
        <v>1504</v>
      </c>
      <c r="AM440">
        <v>1585</v>
      </c>
      <c r="AN440">
        <v>1689</v>
      </c>
      <c r="AO440">
        <v>1600</v>
      </c>
      <c r="AP440">
        <v>1555</v>
      </c>
      <c r="AQ440">
        <v>1422</v>
      </c>
      <c r="AR440">
        <v>1431</v>
      </c>
      <c r="BA440">
        <f t="shared" si="6"/>
        <v>20</v>
      </c>
    </row>
    <row r="441" spans="2:53" ht="14.25" customHeight="1" x14ac:dyDescent="0.25">
      <c r="B441" s="100" t="s">
        <v>298</v>
      </c>
      <c r="C441">
        <v>868</v>
      </c>
      <c r="D441">
        <v>884</v>
      </c>
      <c r="E441">
        <v>913</v>
      </c>
      <c r="F441">
        <v>992</v>
      </c>
      <c r="G441">
        <v>1150</v>
      </c>
      <c r="H441">
        <v>1325</v>
      </c>
      <c r="I441">
        <v>1341</v>
      </c>
      <c r="J441">
        <v>1273</v>
      </c>
      <c r="K441">
        <v>1333</v>
      </c>
      <c r="L441">
        <v>1242</v>
      </c>
      <c r="M441">
        <v>1243</v>
      </c>
      <c r="N441">
        <v>1262</v>
      </c>
      <c r="O441">
        <v>1235</v>
      </c>
      <c r="P441">
        <v>1224</v>
      </c>
      <c r="Q441">
        <v>1200</v>
      </c>
      <c r="R441">
        <v>1221</v>
      </c>
      <c r="S441">
        <v>1227</v>
      </c>
      <c r="T441">
        <v>1220</v>
      </c>
      <c r="U441">
        <v>1177</v>
      </c>
      <c r="V441">
        <v>1144</v>
      </c>
      <c r="W441">
        <v>1124</v>
      </c>
      <c r="X441">
        <v>1099</v>
      </c>
      <c r="Y441">
        <v>1070</v>
      </c>
      <c r="Z441">
        <v>1067</v>
      </c>
      <c r="AA441">
        <v>1029</v>
      </c>
      <c r="AB441">
        <v>1001</v>
      </c>
      <c r="AC441">
        <v>981</v>
      </c>
      <c r="AD441">
        <v>967</v>
      </c>
      <c r="AE441">
        <v>952</v>
      </c>
      <c r="AF441">
        <v>958</v>
      </c>
      <c r="AG441">
        <v>1092</v>
      </c>
      <c r="AH441">
        <v>1053</v>
      </c>
      <c r="AI441">
        <v>1111</v>
      </c>
      <c r="AJ441">
        <v>1128</v>
      </c>
      <c r="AK441">
        <v>1154</v>
      </c>
      <c r="AL441">
        <v>1086</v>
      </c>
      <c r="AM441">
        <v>1133</v>
      </c>
      <c r="AN441">
        <v>1162</v>
      </c>
      <c r="AO441">
        <v>1226</v>
      </c>
      <c r="AP441">
        <v>1068</v>
      </c>
      <c r="AQ441">
        <v>1108</v>
      </c>
      <c r="AR441">
        <v>1080</v>
      </c>
      <c r="BA441">
        <f t="shared" si="6"/>
        <v>42</v>
      </c>
    </row>
    <row r="442" spans="2:53" ht="14.25" customHeight="1" x14ac:dyDescent="0.25">
      <c r="B442" s="100" t="s">
        <v>592</v>
      </c>
      <c r="C442">
        <v>1179</v>
      </c>
      <c r="D442">
        <v>1191</v>
      </c>
      <c r="E442">
        <v>1087</v>
      </c>
      <c r="F442">
        <v>1063</v>
      </c>
      <c r="G442">
        <v>1178</v>
      </c>
      <c r="H442">
        <v>1381</v>
      </c>
      <c r="I442">
        <v>1304</v>
      </c>
      <c r="J442">
        <v>1250</v>
      </c>
      <c r="K442">
        <v>1169</v>
      </c>
      <c r="L442">
        <v>1162</v>
      </c>
      <c r="M442">
        <v>1219</v>
      </c>
      <c r="N442">
        <v>1281</v>
      </c>
      <c r="O442">
        <v>1268</v>
      </c>
      <c r="P442">
        <v>1474</v>
      </c>
      <c r="Q442">
        <v>1476</v>
      </c>
      <c r="R442">
        <v>1470</v>
      </c>
      <c r="S442">
        <v>1499</v>
      </c>
      <c r="T442">
        <v>1490</v>
      </c>
      <c r="U442">
        <v>1431</v>
      </c>
      <c r="V442">
        <v>1430</v>
      </c>
      <c r="W442">
        <v>1485</v>
      </c>
      <c r="X442">
        <v>1583</v>
      </c>
      <c r="Y442">
        <v>1508</v>
      </c>
      <c r="Z442">
        <v>1542</v>
      </c>
      <c r="AA442">
        <v>1541</v>
      </c>
      <c r="AB442">
        <v>1533</v>
      </c>
      <c r="AC442">
        <v>1477</v>
      </c>
      <c r="AD442">
        <v>1442</v>
      </c>
      <c r="AE442">
        <v>1446</v>
      </c>
      <c r="AF442">
        <v>1572</v>
      </c>
      <c r="AG442">
        <v>1523</v>
      </c>
      <c r="AH442">
        <v>1491</v>
      </c>
      <c r="AI442">
        <v>1711</v>
      </c>
      <c r="AJ442">
        <v>1754</v>
      </c>
      <c r="AK442">
        <v>1768</v>
      </c>
      <c r="AL442">
        <v>1775</v>
      </c>
      <c r="AM442">
        <v>1889</v>
      </c>
      <c r="AN442">
        <v>1871</v>
      </c>
      <c r="AO442">
        <v>1872</v>
      </c>
      <c r="AP442">
        <v>1805</v>
      </c>
      <c r="AQ442">
        <v>1846</v>
      </c>
      <c r="AR442">
        <v>1743</v>
      </c>
      <c r="BA442">
        <f t="shared" si="6"/>
        <v>42</v>
      </c>
    </row>
    <row r="443" spans="2:53" ht="14.25" customHeight="1" x14ac:dyDescent="0.25">
      <c r="B443" s="100" t="s">
        <v>1035</v>
      </c>
      <c r="C443">
        <v>847</v>
      </c>
      <c r="D443">
        <v>843</v>
      </c>
      <c r="E443">
        <v>793</v>
      </c>
      <c r="F443">
        <v>778</v>
      </c>
      <c r="G443">
        <v>818</v>
      </c>
      <c r="H443">
        <v>884</v>
      </c>
      <c r="I443">
        <v>982</v>
      </c>
      <c r="J443">
        <v>890</v>
      </c>
      <c r="K443">
        <v>858</v>
      </c>
      <c r="L443">
        <v>877</v>
      </c>
      <c r="M443">
        <v>907</v>
      </c>
      <c r="N443">
        <v>932</v>
      </c>
      <c r="O443">
        <v>969</v>
      </c>
      <c r="P443">
        <v>1053</v>
      </c>
      <c r="Q443">
        <v>1151</v>
      </c>
      <c r="R443">
        <v>1072</v>
      </c>
      <c r="S443">
        <v>1059</v>
      </c>
      <c r="T443">
        <v>1028</v>
      </c>
      <c r="U443">
        <v>1000</v>
      </c>
      <c r="V443">
        <v>974</v>
      </c>
      <c r="W443">
        <v>983</v>
      </c>
      <c r="X443">
        <v>961</v>
      </c>
      <c r="Y443">
        <v>975</v>
      </c>
      <c r="Z443">
        <v>1013</v>
      </c>
      <c r="AA443">
        <v>969</v>
      </c>
      <c r="AB443">
        <v>974</v>
      </c>
      <c r="AC443">
        <v>847</v>
      </c>
      <c r="AD443">
        <v>920</v>
      </c>
      <c r="AE443">
        <v>955</v>
      </c>
      <c r="AF443">
        <v>963</v>
      </c>
      <c r="AG443">
        <v>1029</v>
      </c>
      <c r="AH443">
        <v>1016</v>
      </c>
      <c r="AI443">
        <v>1068</v>
      </c>
      <c r="AJ443">
        <v>1059</v>
      </c>
      <c r="AK443">
        <v>1196</v>
      </c>
      <c r="AL443">
        <v>1184</v>
      </c>
      <c r="AM443">
        <v>1238</v>
      </c>
      <c r="BA443">
        <f t="shared" si="6"/>
        <v>37</v>
      </c>
    </row>
    <row r="444" spans="2:53" ht="14.25" customHeight="1" x14ac:dyDescent="0.25">
      <c r="B444" s="100" t="s">
        <v>1314</v>
      </c>
      <c r="C444">
        <v>1110</v>
      </c>
      <c r="D444">
        <v>1054</v>
      </c>
      <c r="E444">
        <v>960</v>
      </c>
      <c r="F444">
        <v>911</v>
      </c>
      <c r="G444">
        <v>929</v>
      </c>
      <c r="H444">
        <v>1032</v>
      </c>
      <c r="I444">
        <v>1101</v>
      </c>
      <c r="J444">
        <v>1045</v>
      </c>
      <c r="K444">
        <v>1076</v>
      </c>
      <c r="L444">
        <v>1021</v>
      </c>
      <c r="M444">
        <v>1118</v>
      </c>
      <c r="N444">
        <v>1080</v>
      </c>
      <c r="O444">
        <v>1072</v>
      </c>
      <c r="P444">
        <v>1127</v>
      </c>
      <c r="Q444">
        <v>1080</v>
      </c>
      <c r="R444">
        <v>1088</v>
      </c>
      <c r="S444">
        <v>1149</v>
      </c>
      <c r="T444">
        <v>1065</v>
      </c>
      <c r="U444">
        <v>978</v>
      </c>
      <c r="V444">
        <v>1018</v>
      </c>
      <c r="W444">
        <v>973</v>
      </c>
      <c r="X444">
        <v>911</v>
      </c>
      <c r="Y444">
        <v>2941</v>
      </c>
      <c r="Z444">
        <v>2949</v>
      </c>
      <c r="AA444">
        <v>2807</v>
      </c>
      <c r="AB444">
        <v>2643</v>
      </c>
      <c r="AC444">
        <v>2565</v>
      </c>
      <c r="AD444">
        <v>2501</v>
      </c>
      <c r="AE444">
        <v>2498</v>
      </c>
      <c r="AF444">
        <v>2675</v>
      </c>
      <c r="AG444">
        <v>2741</v>
      </c>
      <c r="AH444">
        <v>2864</v>
      </c>
      <c r="AI444">
        <v>2778</v>
      </c>
      <c r="AJ444">
        <v>2878</v>
      </c>
      <c r="AK444">
        <v>2908</v>
      </c>
      <c r="AL444">
        <v>2904</v>
      </c>
      <c r="AM444">
        <v>2976</v>
      </c>
      <c r="AN444">
        <v>3007</v>
      </c>
      <c r="AO444">
        <v>2788</v>
      </c>
      <c r="AP444">
        <v>2808</v>
      </c>
      <c r="AQ444">
        <v>2721</v>
      </c>
      <c r="AR444">
        <v>2692</v>
      </c>
      <c r="BA444">
        <f t="shared" si="6"/>
        <v>42</v>
      </c>
    </row>
    <row r="445" spans="2:53" ht="14.25" customHeight="1" x14ac:dyDescent="0.25">
      <c r="B445" s="100" t="s">
        <v>1315</v>
      </c>
      <c r="C445">
        <v>551</v>
      </c>
      <c r="D445">
        <v>538</v>
      </c>
      <c r="E445">
        <v>530</v>
      </c>
      <c r="F445">
        <v>530</v>
      </c>
      <c r="G445">
        <v>544</v>
      </c>
      <c r="H445">
        <v>605</v>
      </c>
      <c r="I445">
        <v>558</v>
      </c>
      <c r="J445">
        <v>553</v>
      </c>
      <c r="K445">
        <v>585</v>
      </c>
      <c r="L445">
        <v>582</v>
      </c>
      <c r="M445">
        <v>560</v>
      </c>
      <c r="N445">
        <v>629</v>
      </c>
      <c r="O445">
        <v>655</v>
      </c>
      <c r="P445">
        <v>665</v>
      </c>
      <c r="Q445">
        <v>685</v>
      </c>
      <c r="R445">
        <v>698</v>
      </c>
      <c r="S445">
        <v>717</v>
      </c>
      <c r="T445">
        <v>715</v>
      </c>
      <c r="U445">
        <v>702</v>
      </c>
      <c r="V445">
        <v>667</v>
      </c>
      <c r="W445">
        <v>650</v>
      </c>
      <c r="X445">
        <v>605</v>
      </c>
      <c r="BA445">
        <f t="shared" si="6"/>
        <v>22</v>
      </c>
    </row>
    <row r="446" spans="2:53" ht="14.25" customHeight="1" x14ac:dyDescent="0.25">
      <c r="B446" s="100" t="s">
        <v>1316</v>
      </c>
      <c r="C446">
        <v>1635</v>
      </c>
      <c r="D446">
        <v>1518</v>
      </c>
      <c r="E446">
        <v>1495</v>
      </c>
      <c r="F446">
        <v>1425</v>
      </c>
      <c r="G446">
        <v>1554</v>
      </c>
      <c r="H446">
        <v>1634</v>
      </c>
      <c r="I446">
        <v>1755</v>
      </c>
      <c r="J446">
        <v>1656</v>
      </c>
      <c r="K446">
        <v>1638</v>
      </c>
      <c r="L446">
        <v>1666</v>
      </c>
      <c r="M446">
        <v>1667</v>
      </c>
      <c r="N446">
        <v>1646</v>
      </c>
      <c r="O446">
        <v>1534</v>
      </c>
      <c r="P446">
        <v>1629</v>
      </c>
      <c r="Q446">
        <v>1648</v>
      </c>
      <c r="R446">
        <v>1516</v>
      </c>
      <c r="S446">
        <v>1530</v>
      </c>
      <c r="T446">
        <v>1516</v>
      </c>
      <c r="U446">
        <v>1547</v>
      </c>
      <c r="V446">
        <v>1516</v>
      </c>
      <c r="W446">
        <v>1374</v>
      </c>
      <c r="X446">
        <v>1412</v>
      </c>
      <c r="BA446">
        <f t="shared" si="6"/>
        <v>22</v>
      </c>
    </row>
    <row r="447" spans="2:53" ht="14.25" customHeight="1" x14ac:dyDescent="0.25">
      <c r="B447" s="100" t="s">
        <v>98</v>
      </c>
      <c r="C447">
        <v>624</v>
      </c>
      <c r="D447">
        <v>504</v>
      </c>
      <c r="E447">
        <v>518</v>
      </c>
      <c r="F447">
        <v>542</v>
      </c>
      <c r="G447">
        <v>506</v>
      </c>
      <c r="H447">
        <v>556</v>
      </c>
      <c r="I447">
        <v>501</v>
      </c>
      <c r="J447">
        <v>520</v>
      </c>
      <c r="K447">
        <v>514</v>
      </c>
      <c r="L447">
        <v>504</v>
      </c>
      <c r="M447">
        <v>532</v>
      </c>
      <c r="N447">
        <v>517</v>
      </c>
      <c r="O447">
        <v>541</v>
      </c>
      <c r="P447">
        <v>558</v>
      </c>
      <c r="Q447">
        <v>609</v>
      </c>
      <c r="R447">
        <v>593</v>
      </c>
      <c r="S447">
        <v>578</v>
      </c>
      <c r="T447">
        <v>536</v>
      </c>
      <c r="U447">
        <v>516</v>
      </c>
      <c r="V447">
        <v>558</v>
      </c>
      <c r="W447">
        <v>502</v>
      </c>
      <c r="X447">
        <v>463</v>
      </c>
      <c r="Y447">
        <v>527</v>
      </c>
      <c r="Z447">
        <v>530</v>
      </c>
      <c r="AA447">
        <v>530</v>
      </c>
      <c r="AB447">
        <v>514</v>
      </c>
      <c r="AC447">
        <v>546</v>
      </c>
      <c r="AD447">
        <v>503</v>
      </c>
      <c r="AE447">
        <v>484</v>
      </c>
      <c r="AF447">
        <v>510</v>
      </c>
      <c r="AG447">
        <v>522</v>
      </c>
      <c r="AH447">
        <v>475</v>
      </c>
      <c r="AI447">
        <v>488</v>
      </c>
      <c r="AJ447">
        <v>531</v>
      </c>
      <c r="AK447">
        <v>505</v>
      </c>
      <c r="AL447">
        <v>517</v>
      </c>
      <c r="AM447">
        <v>478</v>
      </c>
      <c r="AN447">
        <v>438</v>
      </c>
      <c r="AO447">
        <v>475</v>
      </c>
      <c r="AP447">
        <v>427</v>
      </c>
      <c r="AQ447">
        <v>457</v>
      </c>
      <c r="AR447">
        <v>426</v>
      </c>
      <c r="BA447">
        <f t="shared" si="6"/>
        <v>42</v>
      </c>
    </row>
    <row r="448" spans="2:53" ht="14.25" customHeight="1" x14ac:dyDescent="0.25">
      <c r="B448" s="100" t="s">
        <v>1317</v>
      </c>
      <c r="C448">
        <v>1826</v>
      </c>
      <c r="D448">
        <v>1743</v>
      </c>
      <c r="E448">
        <v>1645</v>
      </c>
      <c r="F448">
        <v>1739</v>
      </c>
      <c r="G448">
        <v>1819</v>
      </c>
      <c r="H448">
        <v>1824</v>
      </c>
      <c r="I448">
        <v>1867</v>
      </c>
      <c r="J448">
        <v>1878</v>
      </c>
      <c r="K448">
        <v>1829</v>
      </c>
      <c r="L448">
        <v>1841</v>
      </c>
      <c r="M448">
        <v>1835</v>
      </c>
      <c r="N448">
        <v>1968</v>
      </c>
      <c r="O448">
        <v>1958</v>
      </c>
      <c r="P448">
        <v>2082</v>
      </c>
      <c r="Q448">
        <v>2131</v>
      </c>
      <c r="R448">
        <v>2095</v>
      </c>
      <c r="S448">
        <v>2130</v>
      </c>
      <c r="T448">
        <v>2150</v>
      </c>
      <c r="U448">
        <v>2164</v>
      </c>
      <c r="V448">
        <v>2187</v>
      </c>
      <c r="W448">
        <v>2255</v>
      </c>
      <c r="X448">
        <v>2274</v>
      </c>
      <c r="Y448">
        <v>2361</v>
      </c>
      <c r="Z448">
        <v>2379</v>
      </c>
      <c r="AA448">
        <v>2503</v>
      </c>
      <c r="AB448">
        <v>2508</v>
      </c>
      <c r="AC448">
        <v>2384</v>
      </c>
      <c r="AD448">
        <v>2394</v>
      </c>
      <c r="AE448">
        <v>2413</v>
      </c>
      <c r="AF448">
        <v>2548</v>
      </c>
      <c r="AG448">
        <v>2585</v>
      </c>
      <c r="AH448">
        <v>2580</v>
      </c>
      <c r="AI448">
        <v>2767</v>
      </c>
      <c r="AJ448">
        <v>2884</v>
      </c>
      <c r="AK448">
        <v>2865</v>
      </c>
      <c r="AL448">
        <v>2859</v>
      </c>
      <c r="AM448">
        <v>2992</v>
      </c>
      <c r="AN448">
        <v>2935</v>
      </c>
      <c r="AO448">
        <v>2916</v>
      </c>
      <c r="AP448">
        <v>2805</v>
      </c>
      <c r="AQ448">
        <v>2589</v>
      </c>
      <c r="AR448">
        <v>2609</v>
      </c>
      <c r="BA448">
        <f t="shared" si="6"/>
        <v>42</v>
      </c>
    </row>
    <row r="449" spans="2:53" ht="14.25" customHeight="1" x14ac:dyDescent="0.25">
      <c r="B449" s="100" t="s">
        <v>748</v>
      </c>
      <c r="C449">
        <v>694</v>
      </c>
      <c r="D449">
        <v>628</v>
      </c>
      <c r="E449">
        <v>561</v>
      </c>
      <c r="F449">
        <v>650</v>
      </c>
      <c r="G449">
        <v>568</v>
      </c>
      <c r="H449">
        <v>561</v>
      </c>
      <c r="I449">
        <v>581</v>
      </c>
      <c r="J449">
        <v>575</v>
      </c>
      <c r="K449">
        <v>617</v>
      </c>
      <c r="L449">
        <v>587</v>
      </c>
      <c r="M449">
        <v>575</v>
      </c>
      <c r="N449">
        <v>582</v>
      </c>
      <c r="O449">
        <v>581</v>
      </c>
      <c r="P449">
        <v>576</v>
      </c>
      <c r="Q449">
        <v>607</v>
      </c>
      <c r="R449">
        <v>636</v>
      </c>
      <c r="S449">
        <v>596</v>
      </c>
      <c r="T449">
        <v>615</v>
      </c>
      <c r="U449">
        <v>661</v>
      </c>
      <c r="V449">
        <v>593</v>
      </c>
      <c r="W449">
        <v>618</v>
      </c>
      <c r="X449">
        <v>604</v>
      </c>
      <c r="Y449">
        <v>659</v>
      </c>
      <c r="Z449">
        <v>582</v>
      </c>
      <c r="AA449">
        <v>564</v>
      </c>
      <c r="AB449">
        <v>564</v>
      </c>
      <c r="AC449">
        <v>538</v>
      </c>
      <c r="AD449">
        <v>528</v>
      </c>
      <c r="AE449">
        <v>520</v>
      </c>
      <c r="AF449">
        <v>562</v>
      </c>
      <c r="AG449">
        <v>542</v>
      </c>
      <c r="AH449">
        <v>527</v>
      </c>
      <c r="AI449">
        <v>560</v>
      </c>
      <c r="AJ449">
        <v>534</v>
      </c>
      <c r="AK449">
        <v>559</v>
      </c>
      <c r="AL449">
        <v>558</v>
      </c>
      <c r="AM449">
        <v>554</v>
      </c>
      <c r="AN449">
        <v>551</v>
      </c>
      <c r="AO449">
        <v>543</v>
      </c>
      <c r="AP449">
        <v>511</v>
      </c>
      <c r="AQ449">
        <v>510</v>
      </c>
      <c r="AR449">
        <v>540</v>
      </c>
      <c r="BA449">
        <f t="shared" si="6"/>
        <v>42</v>
      </c>
    </row>
    <row r="450" spans="2:53" ht="14.25" customHeight="1" x14ac:dyDescent="0.25">
      <c r="B450" s="100" t="s">
        <v>70</v>
      </c>
      <c r="C450">
        <v>3066</v>
      </c>
      <c r="D450">
        <v>2968</v>
      </c>
      <c r="E450">
        <v>2944</v>
      </c>
      <c r="F450">
        <v>2823</v>
      </c>
      <c r="G450">
        <v>2954</v>
      </c>
      <c r="H450">
        <v>3362</v>
      </c>
      <c r="I450">
        <v>3285</v>
      </c>
      <c r="J450">
        <v>3150</v>
      </c>
      <c r="K450">
        <v>3097</v>
      </c>
      <c r="L450">
        <v>3051</v>
      </c>
      <c r="M450">
        <v>3100</v>
      </c>
      <c r="N450">
        <v>3141</v>
      </c>
      <c r="O450">
        <v>3114</v>
      </c>
      <c r="P450">
        <v>3196</v>
      </c>
      <c r="Q450">
        <v>3201</v>
      </c>
      <c r="R450">
        <v>3135</v>
      </c>
      <c r="S450">
        <v>3330</v>
      </c>
      <c r="T450">
        <v>3272</v>
      </c>
      <c r="U450">
        <v>3198</v>
      </c>
      <c r="V450">
        <v>3064</v>
      </c>
      <c r="W450">
        <v>3101</v>
      </c>
      <c r="X450">
        <v>2815</v>
      </c>
      <c r="Y450">
        <v>2915</v>
      </c>
      <c r="Z450">
        <v>2843</v>
      </c>
      <c r="AA450">
        <v>2812</v>
      </c>
      <c r="AB450">
        <v>2741</v>
      </c>
      <c r="AC450">
        <v>2634</v>
      </c>
      <c r="AD450">
        <v>2557</v>
      </c>
      <c r="AE450">
        <v>2644</v>
      </c>
      <c r="AF450">
        <v>2697</v>
      </c>
      <c r="AG450">
        <v>2775</v>
      </c>
      <c r="AH450">
        <v>2853</v>
      </c>
      <c r="AI450">
        <v>2856</v>
      </c>
      <c r="AJ450">
        <v>3113</v>
      </c>
      <c r="AK450">
        <v>3043</v>
      </c>
      <c r="AL450">
        <v>3039</v>
      </c>
      <c r="AM450">
        <v>3047</v>
      </c>
      <c r="AN450">
        <v>3032</v>
      </c>
      <c r="AO450">
        <v>3020</v>
      </c>
      <c r="AP450">
        <v>3044</v>
      </c>
      <c r="AQ450">
        <v>2844</v>
      </c>
      <c r="AR450">
        <v>2894</v>
      </c>
      <c r="BA450">
        <f t="shared" si="6"/>
        <v>42</v>
      </c>
    </row>
    <row r="451" spans="2:53" ht="14.25" customHeight="1" x14ac:dyDescent="0.25">
      <c r="B451" s="100" t="s">
        <v>1365</v>
      </c>
      <c r="H451">
        <v>2368</v>
      </c>
      <c r="I451">
        <v>2493</v>
      </c>
      <c r="J451">
        <v>2291</v>
      </c>
      <c r="K451">
        <v>2112</v>
      </c>
      <c r="L451">
        <v>2249</v>
      </c>
      <c r="M451">
        <v>2307</v>
      </c>
      <c r="N451">
        <v>2329</v>
      </c>
      <c r="O451">
        <v>2357</v>
      </c>
      <c r="P451">
        <v>2372</v>
      </c>
      <c r="Q451">
        <v>2521</v>
      </c>
      <c r="R451">
        <v>2343</v>
      </c>
      <c r="S451">
        <v>2415</v>
      </c>
      <c r="T451">
        <v>2405</v>
      </c>
      <c r="U451">
        <v>2283</v>
      </c>
      <c r="V451">
        <v>2393</v>
      </c>
      <c r="W451">
        <v>2220</v>
      </c>
      <c r="X451">
        <v>2099</v>
      </c>
      <c r="Y451">
        <v>2160</v>
      </c>
      <c r="Z451">
        <v>2079</v>
      </c>
      <c r="BA451">
        <f t="shared" si="6"/>
        <v>19</v>
      </c>
    </row>
    <row r="452" spans="2:53" ht="14.25" customHeight="1" x14ac:dyDescent="0.25">
      <c r="B452" s="100" t="s">
        <v>352</v>
      </c>
      <c r="C452">
        <v>897</v>
      </c>
      <c r="D452">
        <v>862</v>
      </c>
      <c r="E452">
        <v>848</v>
      </c>
      <c r="F452">
        <v>819</v>
      </c>
      <c r="G452">
        <v>864</v>
      </c>
      <c r="H452">
        <v>921</v>
      </c>
      <c r="I452">
        <v>967</v>
      </c>
      <c r="J452">
        <v>904</v>
      </c>
      <c r="K452">
        <v>927</v>
      </c>
      <c r="L452">
        <v>911</v>
      </c>
      <c r="M452">
        <v>930</v>
      </c>
      <c r="N452">
        <v>826</v>
      </c>
      <c r="O452">
        <v>914</v>
      </c>
      <c r="P452">
        <v>898</v>
      </c>
      <c r="Q452">
        <v>927</v>
      </c>
      <c r="R452">
        <v>953</v>
      </c>
      <c r="S452">
        <v>889</v>
      </c>
      <c r="T452">
        <v>889</v>
      </c>
      <c r="U452">
        <v>810</v>
      </c>
      <c r="V452">
        <v>840</v>
      </c>
      <c r="W452">
        <v>876</v>
      </c>
      <c r="X452">
        <v>851</v>
      </c>
      <c r="Y452">
        <v>852</v>
      </c>
      <c r="Z452">
        <v>873</v>
      </c>
      <c r="AA452">
        <v>854</v>
      </c>
      <c r="AB452">
        <v>841</v>
      </c>
      <c r="AC452">
        <v>771</v>
      </c>
      <c r="AD452">
        <v>813</v>
      </c>
      <c r="AE452">
        <v>723</v>
      </c>
      <c r="AF452">
        <v>760</v>
      </c>
      <c r="AG452">
        <v>790</v>
      </c>
      <c r="AH452">
        <v>746</v>
      </c>
      <c r="AI452">
        <v>840</v>
      </c>
      <c r="AJ452">
        <v>797</v>
      </c>
      <c r="AK452">
        <v>776</v>
      </c>
      <c r="AL452">
        <v>854</v>
      </c>
      <c r="AM452">
        <v>864</v>
      </c>
      <c r="AN452">
        <v>804</v>
      </c>
      <c r="AO452">
        <v>767</v>
      </c>
      <c r="AP452">
        <v>707</v>
      </c>
      <c r="AQ452">
        <v>794</v>
      </c>
      <c r="AR452">
        <v>753</v>
      </c>
      <c r="BA452">
        <f t="shared" si="6"/>
        <v>42</v>
      </c>
    </row>
    <row r="453" spans="2:53" ht="14.25" customHeight="1" x14ac:dyDescent="0.25">
      <c r="B453" s="100" t="s">
        <v>100</v>
      </c>
      <c r="C453">
        <v>874</v>
      </c>
      <c r="D453">
        <v>786</v>
      </c>
      <c r="E453">
        <v>760</v>
      </c>
      <c r="F453">
        <v>834</v>
      </c>
      <c r="G453">
        <v>853</v>
      </c>
      <c r="H453">
        <v>923</v>
      </c>
      <c r="I453">
        <v>968</v>
      </c>
      <c r="J453">
        <v>949</v>
      </c>
      <c r="K453">
        <v>918</v>
      </c>
      <c r="L453">
        <v>881</v>
      </c>
      <c r="M453">
        <v>890</v>
      </c>
      <c r="N453">
        <v>913</v>
      </c>
      <c r="O453">
        <v>905</v>
      </c>
      <c r="P453">
        <v>903</v>
      </c>
      <c r="Q453">
        <v>968</v>
      </c>
      <c r="R453">
        <v>968</v>
      </c>
      <c r="S453">
        <v>973</v>
      </c>
      <c r="T453">
        <v>991</v>
      </c>
      <c r="U453">
        <v>961</v>
      </c>
      <c r="V453">
        <v>946</v>
      </c>
      <c r="W453">
        <v>892</v>
      </c>
      <c r="X453">
        <v>874</v>
      </c>
      <c r="Y453">
        <v>791</v>
      </c>
      <c r="Z453">
        <v>774</v>
      </c>
      <c r="AA453">
        <v>788</v>
      </c>
      <c r="AB453">
        <v>793</v>
      </c>
      <c r="AC453">
        <v>757</v>
      </c>
      <c r="AD453">
        <v>764</v>
      </c>
      <c r="AE453">
        <v>715</v>
      </c>
      <c r="AF453">
        <v>706</v>
      </c>
      <c r="AG453">
        <v>817</v>
      </c>
      <c r="AH453">
        <v>803</v>
      </c>
      <c r="AI453">
        <v>839</v>
      </c>
      <c r="AJ453">
        <v>796</v>
      </c>
      <c r="AK453">
        <v>876</v>
      </c>
      <c r="AL453">
        <v>865</v>
      </c>
      <c r="AM453">
        <v>849</v>
      </c>
      <c r="AN453">
        <v>859</v>
      </c>
      <c r="AO453">
        <v>835</v>
      </c>
      <c r="AP453">
        <v>818</v>
      </c>
      <c r="AQ453">
        <v>837</v>
      </c>
      <c r="AR453">
        <v>763</v>
      </c>
      <c r="BA453">
        <f t="shared" si="6"/>
        <v>42</v>
      </c>
    </row>
    <row r="454" spans="2:53" ht="14.25" customHeight="1" x14ac:dyDescent="0.25">
      <c r="B454" s="100" t="s">
        <v>516</v>
      </c>
      <c r="C454">
        <v>622</v>
      </c>
      <c r="D454">
        <v>539</v>
      </c>
      <c r="E454">
        <v>556</v>
      </c>
      <c r="F454">
        <v>564</v>
      </c>
      <c r="G454">
        <v>578</v>
      </c>
      <c r="H454">
        <v>621</v>
      </c>
      <c r="I454">
        <v>659</v>
      </c>
      <c r="J454">
        <v>619</v>
      </c>
      <c r="K454">
        <v>598</v>
      </c>
      <c r="L454">
        <v>619</v>
      </c>
      <c r="M454">
        <v>680</v>
      </c>
      <c r="N454">
        <v>671</v>
      </c>
      <c r="O454">
        <v>682</v>
      </c>
      <c r="P454">
        <v>706</v>
      </c>
      <c r="Q454">
        <v>772</v>
      </c>
      <c r="R454">
        <v>798</v>
      </c>
      <c r="S454">
        <v>791</v>
      </c>
      <c r="T454">
        <v>755</v>
      </c>
      <c r="U454">
        <v>806</v>
      </c>
      <c r="V454">
        <v>769</v>
      </c>
      <c r="W454">
        <v>788</v>
      </c>
      <c r="X454">
        <v>778</v>
      </c>
      <c r="Y454">
        <v>766</v>
      </c>
      <c r="Z454">
        <v>774</v>
      </c>
      <c r="AA454">
        <v>752</v>
      </c>
      <c r="AB454">
        <v>717</v>
      </c>
      <c r="AC454">
        <v>642</v>
      </c>
      <c r="AD454">
        <v>608</v>
      </c>
      <c r="AE454">
        <v>637</v>
      </c>
      <c r="AF454">
        <v>653</v>
      </c>
      <c r="AG454">
        <v>650</v>
      </c>
      <c r="AH454">
        <v>644</v>
      </c>
      <c r="AI454">
        <v>698</v>
      </c>
      <c r="AJ454">
        <v>703</v>
      </c>
      <c r="AK454">
        <v>698</v>
      </c>
      <c r="AL454">
        <v>750</v>
      </c>
      <c r="AM454">
        <v>752</v>
      </c>
      <c r="AN454">
        <v>753</v>
      </c>
      <c r="AO454">
        <v>751</v>
      </c>
      <c r="AP454">
        <v>714</v>
      </c>
      <c r="AQ454">
        <v>705</v>
      </c>
      <c r="AR454">
        <v>677</v>
      </c>
      <c r="BA454">
        <f t="shared" ref="BA454:BA517" si="7">COUNT(C454:AZ454)</f>
        <v>42</v>
      </c>
    </row>
    <row r="455" spans="2:53" ht="14.25" customHeight="1" x14ac:dyDescent="0.25">
      <c r="B455" s="100" t="s">
        <v>140</v>
      </c>
      <c r="C455">
        <v>3440</v>
      </c>
      <c r="D455">
        <v>3352</v>
      </c>
      <c r="E455">
        <v>3086</v>
      </c>
      <c r="F455">
        <v>2948</v>
      </c>
      <c r="G455">
        <v>3202</v>
      </c>
      <c r="H455">
        <v>3331</v>
      </c>
      <c r="I455">
        <v>3621</v>
      </c>
      <c r="J455">
        <v>3443</v>
      </c>
      <c r="K455">
        <v>3321</v>
      </c>
      <c r="L455">
        <v>3413</v>
      </c>
      <c r="M455">
        <v>3328</v>
      </c>
      <c r="N455">
        <v>3487</v>
      </c>
      <c r="O455">
        <v>3424</v>
      </c>
      <c r="P455">
        <v>3452</v>
      </c>
      <c r="Q455">
        <v>3587</v>
      </c>
      <c r="R455">
        <v>3492</v>
      </c>
      <c r="S455">
        <v>3704</v>
      </c>
      <c r="T455">
        <v>3669</v>
      </c>
      <c r="U455">
        <v>3571</v>
      </c>
      <c r="V455">
        <v>3515</v>
      </c>
      <c r="W455">
        <v>3348</v>
      </c>
      <c r="X455">
        <v>3171</v>
      </c>
      <c r="Y455">
        <v>3234</v>
      </c>
      <c r="Z455">
        <v>3095</v>
      </c>
      <c r="AA455">
        <v>3009</v>
      </c>
      <c r="AB455">
        <v>2966</v>
      </c>
      <c r="AC455">
        <v>2807</v>
      </c>
      <c r="AD455">
        <v>2730</v>
      </c>
      <c r="AE455">
        <v>2734</v>
      </c>
      <c r="AF455">
        <v>2871</v>
      </c>
      <c r="AG455">
        <v>2931</v>
      </c>
      <c r="AH455">
        <v>2921</v>
      </c>
      <c r="AI455">
        <v>2989</v>
      </c>
      <c r="AJ455">
        <v>3212</v>
      </c>
      <c r="AK455">
        <v>3263</v>
      </c>
      <c r="AL455">
        <v>3092</v>
      </c>
      <c r="AM455">
        <v>3230</v>
      </c>
      <c r="AN455">
        <v>3057</v>
      </c>
      <c r="AO455">
        <v>3264</v>
      </c>
      <c r="AP455">
        <v>3120</v>
      </c>
      <c r="AQ455">
        <v>3072</v>
      </c>
      <c r="AR455">
        <v>3062</v>
      </c>
      <c r="BA455">
        <f t="shared" si="7"/>
        <v>42</v>
      </c>
    </row>
    <row r="456" spans="2:53" ht="14.25" customHeight="1" x14ac:dyDescent="0.25">
      <c r="B456" s="100" t="s">
        <v>270</v>
      </c>
      <c r="C456">
        <v>1122</v>
      </c>
      <c r="D456">
        <v>1096</v>
      </c>
      <c r="E456">
        <v>1009</v>
      </c>
      <c r="F456">
        <v>1023</v>
      </c>
      <c r="G456">
        <v>1015</v>
      </c>
      <c r="H456">
        <v>1108</v>
      </c>
      <c r="I456">
        <v>1074</v>
      </c>
      <c r="J456">
        <v>1062</v>
      </c>
      <c r="K456">
        <v>994</v>
      </c>
      <c r="L456">
        <v>1017</v>
      </c>
      <c r="M456">
        <v>1013</v>
      </c>
      <c r="N456">
        <v>1027</v>
      </c>
      <c r="O456">
        <v>1103</v>
      </c>
      <c r="P456">
        <v>1039</v>
      </c>
      <c r="Q456">
        <v>998</v>
      </c>
      <c r="R456">
        <v>1080</v>
      </c>
      <c r="S456">
        <v>1082</v>
      </c>
      <c r="T456">
        <v>1067</v>
      </c>
      <c r="U456">
        <v>1115</v>
      </c>
      <c r="V456">
        <v>1091</v>
      </c>
      <c r="W456">
        <v>1082</v>
      </c>
      <c r="X456">
        <v>1059</v>
      </c>
      <c r="Y456">
        <v>1065</v>
      </c>
      <c r="Z456">
        <v>1033</v>
      </c>
      <c r="AA456">
        <v>1045</v>
      </c>
      <c r="AB456">
        <v>988</v>
      </c>
      <c r="AC456">
        <v>987</v>
      </c>
      <c r="AD456">
        <v>968</v>
      </c>
      <c r="AE456">
        <v>967</v>
      </c>
      <c r="AF456">
        <v>989</v>
      </c>
      <c r="AG456">
        <v>1044</v>
      </c>
      <c r="AH456">
        <v>1059</v>
      </c>
      <c r="AI456">
        <v>1111</v>
      </c>
      <c r="AJ456">
        <v>1126</v>
      </c>
      <c r="AK456">
        <v>1181</v>
      </c>
      <c r="AL456">
        <v>1203</v>
      </c>
      <c r="AM456">
        <v>1228</v>
      </c>
      <c r="AN456">
        <v>1273</v>
      </c>
      <c r="AO456">
        <v>1261</v>
      </c>
      <c r="AP456">
        <v>1243</v>
      </c>
      <c r="AQ456">
        <v>1246</v>
      </c>
      <c r="AR456">
        <v>1266</v>
      </c>
      <c r="BA456">
        <f t="shared" si="7"/>
        <v>42</v>
      </c>
    </row>
    <row r="457" spans="2:53" ht="14.25" customHeight="1" x14ac:dyDescent="0.25">
      <c r="B457" s="100" t="s">
        <v>594</v>
      </c>
      <c r="C457">
        <v>832</v>
      </c>
      <c r="D457">
        <v>787</v>
      </c>
      <c r="E457">
        <v>765</v>
      </c>
      <c r="F457">
        <v>733</v>
      </c>
      <c r="G457">
        <v>778</v>
      </c>
      <c r="H457">
        <v>829</v>
      </c>
      <c r="I457">
        <v>843</v>
      </c>
      <c r="J457">
        <v>793</v>
      </c>
      <c r="K457">
        <v>806</v>
      </c>
      <c r="L457">
        <v>705</v>
      </c>
      <c r="M457">
        <v>768</v>
      </c>
      <c r="N457">
        <v>788</v>
      </c>
      <c r="O457">
        <v>858</v>
      </c>
      <c r="P457">
        <v>899</v>
      </c>
      <c r="Q457">
        <v>871</v>
      </c>
      <c r="R457">
        <v>923</v>
      </c>
      <c r="S457">
        <v>934</v>
      </c>
      <c r="T457">
        <v>994</v>
      </c>
      <c r="U457">
        <v>953</v>
      </c>
      <c r="V457">
        <v>951</v>
      </c>
      <c r="W457">
        <v>930</v>
      </c>
      <c r="X457">
        <v>924</v>
      </c>
      <c r="Y457">
        <v>870</v>
      </c>
      <c r="Z457">
        <v>932</v>
      </c>
      <c r="AA457">
        <v>848</v>
      </c>
      <c r="AB457">
        <v>910</v>
      </c>
      <c r="AC457">
        <v>894</v>
      </c>
      <c r="AD457">
        <v>869</v>
      </c>
      <c r="AE457">
        <v>787</v>
      </c>
      <c r="AF457">
        <v>873</v>
      </c>
      <c r="AG457">
        <v>842</v>
      </c>
      <c r="AH457">
        <v>840</v>
      </c>
      <c r="AI457">
        <v>856</v>
      </c>
      <c r="AJ457">
        <v>916</v>
      </c>
      <c r="AK457">
        <v>969</v>
      </c>
      <c r="AL457">
        <v>980</v>
      </c>
      <c r="AM457">
        <v>979</v>
      </c>
      <c r="AN457">
        <v>1007</v>
      </c>
      <c r="AO457">
        <v>996</v>
      </c>
      <c r="AP457">
        <v>931</v>
      </c>
      <c r="AQ457">
        <v>970</v>
      </c>
      <c r="AR457">
        <v>964</v>
      </c>
      <c r="BA457">
        <f t="shared" si="7"/>
        <v>42</v>
      </c>
    </row>
    <row r="458" spans="2:53" ht="14.25" customHeight="1" x14ac:dyDescent="0.25">
      <c r="B458" s="100" t="s">
        <v>234</v>
      </c>
      <c r="C458">
        <v>1116</v>
      </c>
      <c r="D458">
        <v>1048</v>
      </c>
      <c r="E458">
        <v>1027</v>
      </c>
      <c r="F458">
        <v>981</v>
      </c>
      <c r="G458">
        <v>1053</v>
      </c>
      <c r="H458">
        <v>1106</v>
      </c>
      <c r="I458">
        <v>1170</v>
      </c>
      <c r="J458">
        <v>1053</v>
      </c>
      <c r="K458">
        <v>988</v>
      </c>
      <c r="L458">
        <v>976</v>
      </c>
      <c r="M458">
        <v>974</v>
      </c>
      <c r="N458">
        <v>1040</v>
      </c>
      <c r="O458">
        <v>1042</v>
      </c>
      <c r="P458">
        <v>1063</v>
      </c>
      <c r="Q458">
        <v>1087</v>
      </c>
      <c r="R458">
        <v>1144</v>
      </c>
      <c r="S458">
        <v>1119</v>
      </c>
      <c r="T458">
        <v>1086</v>
      </c>
      <c r="U458">
        <v>1167</v>
      </c>
      <c r="V458">
        <v>1173</v>
      </c>
      <c r="W458">
        <v>1090</v>
      </c>
      <c r="X458">
        <v>1087</v>
      </c>
      <c r="Y458">
        <v>1042</v>
      </c>
      <c r="Z458">
        <v>1059</v>
      </c>
      <c r="AA458">
        <v>1086</v>
      </c>
      <c r="AB458">
        <v>1122</v>
      </c>
      <c r="AC458">
        <v>1046</v>
      </c>
      <c r="AD458">
        <v>1043</v>
      </c>
      <c r="AE458">
        <v>1051</v>
      </c>
      <c r="AF458">
        <v>1076</v>
      </c>
      <c r="AG458">
        <v>1126</v>
      </c>
      <c r="AH458">
        <v>1086</v>
      </c>
      <c r="AI458">
        <v>1123</v>
      </c>
      <c r="AJ458">
        <v>1137</v>
      </c>
      <c r="AK458">
        <v>1138</v>
      </c>
      <c r="AL458">
        <v>1156</v>
      </c>
      <c r="AM458">
        <v>1121</v>
      </c>
      <c r="AN458">
        <v>1144</v>
      </c>
      <c r="AO458">
        <v>1096</v>
      </c>
      <c r="AP458">
        <v>1087</v>
      </c>
      <c r="AQ458">
        <v>1037</v>
      </c>
      <c r="AR458">
        <v>1069</v>
      </c>
      <c r="BA458">
        <f t="shared" si="7"/>
        <v>42</v>
      </c>
    </row>
    <row r="459" spans="2:53" ht="14.25" customHeight="1" x14ac:dyDescent="0.25">
      <c r="B459" s="100" t="s">
        <v>538</v>
      </c>
      <c r="C459">
        <v>1490</v>
      </c>
      <c r="D459">
        <v>1427</v>
      </c>
      <c r="E459">
        <v>1296</v>
      </c>
      <c r="F459">
        <v>1205</v>
      </c>
      <c r="G459">
        <v>1241</v>
      </c>
      <c r="H459">
        <v>1307</v>
      </c>
      <c r="I459">
        <v>1370</v>
      </c>
      <c r="J459">
        <v>1360</v>
      </c>
      <c r="K459">
        <v>1245</v>
      </c>
      <c r="L459">
        <v>1289</v>
      </c>
      <c r="M459">
        <v>1221</v>
      </c>
      <c r="N459">
        <v>1246</v>
      </c>
      <c r="O459">
        <v>1284</v>
      </c>
      <c r="P459">
        <v>1316</v>
      </c>
      <c r="Q459">
        <v>1391</v>
      </c>
      <c r="R459">
        <v>1273</v>
      </c>
      <c r="S459">
        <v>1497</v>
      </c>
      <c r="T459">
        <v>1417</v>
      </c>
      <c r="U459">
        <v>1429</v>
      </c>
      <c r="V459">
        <v>1440</v>
      </c>
      <c r="W459">
        <v>1351</v>
      </c>
      <c r="X459">
        <v>1331</v>
      </c>
      <c r="Y459">
        <v>1332</v>
      </c>
      <c r="Z459">
        <v>1226</v>
      </c>
      <c r="AA459">
        <v>1362</v>
      </c>
      <c r="AB459">
        <v>1333</v>
      </c>
      <c r="AC459">
        <v>1208</v>
      </c>
      <c r="AD459">
        <v>1177</v>
      </c>
      <c r="AE459">
        <v>1155</v>
      </c>
      <c r="AF459">
        <v>1172</v>
      </c>
      <c r="AG459">
        <v>1181</v>
      </c>
      <c r="AH459">
        <v>1238</v>
      </c>
      <c r="AI459">
        <v>1314</v>
      </c>
      <c r="AJ459">
        <v>1379</v>
      </c>
      <c r="AK459">
        <v>1327</v>
      </c>
      <c r="AL459">
        <v>1397</v>
      </c>
      <c r="AM459">
        <v>1406</v>
      </c>
      <c r="AN459">
        <v>1462</v>
      </c>
      <c r="AO459">
        <v>1379</v>
      </c>
      <c r="AP459">
        <v>1347</v>
      </c>
      <c r="AQ459">
        <v>1381</v>
      </c>
      <c r="AR459">
        <v>1334</v>
      </c>
      <c r="BA459">
        <f t="shared" si="7"/>
        <v>42</v>
      </c>
    </row>
    <row r="460" spans="2:53" ht="14.25" customHeight="1" x14ac:dyDescent="0.25">
      <c r="B460" s="100" t="s">
        <v>164</v>
      </c>
      <c r="C460">
        <v>359</v>
      </c>
      <c r="D460">
        <v>384</v>
      </c>
      <c r="E460">
        <v>309</v>
      </c>
      <c r="F460">
        <v>318</v>
      </c>
      <c r="G460">
        <v>333</v>
      </c>
      <c r="H460">
        <v>367</v>
      </c>
      <c r="I460">
        <v>347</v>
      </c>
      <c r="J460">
        <v>400</v>
      </c>
      <c r="K460">
        <v>387</v>
      </c>
      <c r="L460">
        <v>386</v>
      </c>
      <c r="M460">
        <v>378</v>
      </c>
      <c r="N460">
        <v>407</v>
      </c>
      <c r="O460">
        <v>372</v>
      </c>
      <c r="P460">
        <v>398</v>
      </c>
      <c r="Q460">
        <v>391</v>
      </c>
      <c r="R460">
        <v>370</v>
      </c>
      <c r="S460">
        <v>347</v>
      </c>
      <c r="T460">
        <v>325</v>
      </c>
      <c r="U460">
        <v>376</v>
      </c>
      <c r="V460">
        <v>342</v>
      </c>
      <c r="W460">
        <v>318</v>
      </c>
      <c r="X460">
        <v>370</v>
      </c>
      <c r="Y460">
        <v>334</v>
      </c>
      <c r="Z460">
        <v>324</v>
      </c>
      <c r="AA460">
        <v>311</v>
      </c>
      <c r="AB460">
        <v>336</v>
      </c>
      <c r="AC460">
        <v>333</v>
      </c>
      <c r="AD460">
        <v>299</v>
      </c>
      <c r="AE460">
        <v>312</v>
      </c>
      <c r="AF460">
        <v>314</v>
      </c>
      <c r="AG460">
        <v>339</v>
      </c>
      <c r="AH460">
        <v>344</v>
      </c>
      <c r="AI460">
        <v>391</v>
      </c>
      <c r="AJ460">
        <v>358</v>
      </c>
      <c r="AK460">
        <v>355</v>
      </c>
      <c r="AL460">
        <v>353</v>
      </c>
      <c r="AM460">
        <v>344</v>
      </c>
      <c r="AN460">
        <v>320</v>
      </c>
      <c r="AO460">
        <v>333</v>
      </c>
      <c r="AP460">
        <v>339</v>
      </c>
      <c r="AQ460">
        <v>341</v>
      </c>
      <c r="AR460">
        <v>340</v>
      </c>
      <c r="BA460">
        <f t="shared" si="7"/>
        <v>42</v>
      </c>
    </row>
    <row r="461" spans="2:53" ht="14.25" customHeight="1" x14ac:dyDescent="0.25">
      <c r="B461" s="100" t="s">
        <v>750</v>
      </c>
      <c r="C461">
        <v>844</v>
      </c>
      <c r="D461">
        <v>811</v>
      </c>
      <c r="E461">
        <v>772</v>
      </c>
      <c r="F461">
        <v>836</v>
      </c>
      <c r="G461">
        <v>897</v>
      </c>
      <c r="H461">
        <v>923</v>
      </c>
      <c r="I461">
        <v>983</v>
      </c>
      <c r="J461">
        <v>930</v>
      </c>
      <c r="K461">
        <v>884</v>
      </c>
      <c r="L461">
        <v>928</v>
      </c>
      <c r="M461">
        <v>969</v>
      </c>
      <c r="N461">
        <v>964</v>
      </c>
      <c r="O461">
        <v>965</v>
      </c>
      <c r="P461">
        <v>935</v>
      </c>
      <c r="Q461">
        <v>973</v>
      </c>
      <c r="R461">
        <v>992</v>
      </c>
      <c r="S461">
        <v>984</v>
      </c>
      <c r="T461">
        <v>973</v>
      </c>
      <c r="U461">
        <v>927</v>
      </c>
      <c r="V461">
        <v>939</v>
      </c>
      <c r="W461">
        <v>1072</v>
      </c>
      <c r="X461">
        <v>906</v>
      </c>
      <c r="Y461">
        <v>491</v>
      </c>
      <c r="Z461">
        <v>494</v>
      </c>
      <c r="AA461">
        <v>504</v>
      </c>
      <c r="AB461">
        <v>424</v>
      </c>
      <c r="AC461">
        <v>424</v>
      </c>
      <c r="AD461">
        <v>405</v>
      </c>
      <c r="AE461">
        <v>390</v>
      </c>
      <c r="AF461">
        <v>438</v>
      </c>
      <c r="AG461">
        <v>471</v>
      </c>
      <c r="AH461">
        <v>425</v>
      </c>
      <c r="AI461">
        <v>440</v>
      </c>
      <c r="AJ461">
        <v>463</v>
      </c>
      <c r="AK461">
        <v>452</v>
      </c>
      <c r="AL461">
        <v>439</v>
      </c>
      <c r="AM461">
        <v>450</v>
      </c>
      <c r="AN461">
        <v>484</v>
      </c>
      <c r="AO461">
        <v>436</v>
      </c>
      <c r="AP461">
        <v>398</v>
      </c>
      <c r="AQ461">
        <v>458</v>
      </c>
      <c r="AR461">
        <v>476</v>
      </c>
      <c r="BA461">
        <f t="shared" si="7"/>
        <v>42</v>
      </c>
    </row>
    <row r="462" spans="2:53" ht="14.25" customHeight="1" x14ac:dyDescent="0.25">
      <c r="B462" s="100" t="s">
        <v>72</v>
      </c>
      <c r="C462">
        <v>3496</v>
      </c>
      <c r="D462">
        <v>3201</v>
      </c>
      <c r="E462">
        <v>2911</v>
      </c>
      <c r="F462">
        <v>2821</v>
      </c>
      <c r="G462">
        <v>2923</v>
      </c>
      <c r="H462">
        <v>3073</v>
      </c>
      <c r="I462">
        <v>3195</v>
      </c>
      <c r="J462">
        <v>3077</v>
      </c>
      <c r="K462">
        <v>3127</v>
      </c>
      <c r="L462">
        <v>3214</v>
      </c>
      <c r="M462">
        <v>3145</v>
      </c>
      <c r="N462">
        <v>3379</v>
      </c>
      <c r="O462">
        <v>3330</v>
      </c>
      <c r="P462">
        <v>3275</v>
      </c>
      <c r="Q462">
        <v>3537</v>
      </c>
      <c r="R462">
        <v>3324</v>
      </c>
      <c r="S462">
        <v>3513</v>
      </c>
      <c r="T462">
        <v>3421</v>
      </c>
      <c r="U462">
        <v>3426</v>
      </c>
      <c r="V462">
        <v>3166</v>
      </c>
      <c r="W462">
        <v>3096</v>
      </c>
      <c r="X462">
        <v>2893</v>
      </c>
      <c r="Y462">
        <v>2854</v>
      </c>
      <c r="Z462">
        <v>2898</v>
      </c>
      <c r="AA462">
        <v>2868</v>
      </c>
      <c r="AB462">
        <v>2686</v>
      </c>
      <c r="AC462">
        <v>2565</v>
      </c>
      <c r="AD462">
        <v>2535</v>
      </c>
      <c r="AE462">
        <v>2584</v>
      </c>
      <c r="AF462">
        <v>2632</v>
      </c>
      <c r="AG462">
        <v>2736</v>
      </c>
      <c r="AH462">
        <v>2915</v>
      </c>
      <c r="AI462">
        <v>3014</v>
      </c>
      <c r="AJ462">
        <v>3135</v>
      </c>
      <c r="AK462">
        <v>3340</v>
      </c>
      <c r="AL462">
        <v>3361</v>
      </c>
      <c r="AM462">
        <v>3701</v>
      </c>
      <c r="AN462">
        <v>3538</v>
      </c>
      <c r="AO462">
        <v>3608</v>
      </c>
      <c r="AP462">
        <v>3544</v>
      </c>
      <c r="AQ462">
        <v>3512</v>
      </c>
      <c r="AR462">
        <v>3558</v>
      </c>
      <c r="BA462">
        <f t="shared" si="7"/>
        <v>42</v>
      </c>
    </row>
    <row r="463" spans="2:53" ht="14.25" customHeight="1" x14ac:dyDescent="0.25">
      <c r="B463" s="100" t="s">
        <v>979</v>
      </c>
      <c r="C463">
        <v>1406</v>
      </c>
      <c r="D463">
        <v>1282</v>
      </c>
      <c r="E463">
        <v>1232</v>
      </c>
      <c r="F463">
        <v>1203</v>
      </c>
      <c r="G463">
        <v>1147</v>
      </c>
      <c r="H463">
        <v>1262</v>
      </c>
      <c r="I463">
        <v>1252</v>
      </c>
      <c r="J463">
        <v>1288</v>
      </c>
      <c r="K463">
        <v>1270</v>
      </c>
      <c r="L463">
        <v>1324</v>
      </c>
      <c r="M463">
        <v>1153</v>
      </c>
      <c r="N463">
        <v>1290</v>
      </c>
      <c r="O463">
        <v>1254</v>
      </c>
      <c r="P463">
        <v>1300</v>
      </c>
      <c r="Q463">
        <v>1266</v>
      </c>
      <c r="R463">
        <v>1372</v>
      </c>
      <c r="S463">
        <v>1333</v>
      </c>
      <c r="T463">
        <v>1269</v>
      </c>
      <c r="U463">
        <v>1274</v>
      </c>
      <c r="V463">
        <v>1277</v>
      </c>
      <c r="W463">
        <v>1270</v>
      </c>
      <c r="X463">
        <v>1251</v>
      </c>
      <c r="Y463">
        <v>1287</v>
      </c>
      <c r="Z463">
        <v>1283</v>
      </c>
      <c r="AA463">
        <v>1325</v>
      </c>
      <c r="AB463">
        <v>1200</v>
      </c>
      <c r="AC463">
        <v>1224</v>
      </c>
      <c r="AD463">
        <v>1104</v>
      </c>
      <c r="AE463">
        <v>1144</v>
      </c>
      <c r="AF463">
        <v>1199</v>
      </c>
      <c r="AG463">
        <v>1228</v>
      </c>
      <c r="AH463">
        <v>1219</v>
      </c>
      <c r="AI463">
        <v>1247</v>
      </c>
      <c r="AJ463">
        <v>1269</v>
      </c>
      <c r="AK463">
        <v>1371</v>
      </c>
      <c r="AL463">
        <v>1303</v>
      </c>
      <c r="AM463">
        <v>1358</v>
      </c>
      <c r="BA463">
        <f t="shared" si="7"/>
        <v>37</v>
      </c>
    </row>
    <row r="464" spans="2:53" ht="14.25" customHeight="1" x14ac:dyDescent="0.25">
      <c r="B464" s="100" t="s">
        <v>1366</v>
      </c>
      <c r="C464">
        <v>9752</v>
      </c>
      <c r="D464">
        <v>9156</v>
      </c>
      <c r="E464">
        <v>8804</v>
      </c>
      <c r="F464">
        <v>8640</v>
      </c>
      <c r="G464">
        <v>9204</v>
      </c>
      <c r="H464">
        <v>9610</v>
      </c>
      <c r="I464">
        <v>9516</v>
      </c>
      <c r="J464">
        <v>9346</v>
      </c>
      <c r="K464">
        <v>9342</v>
      </c>
      <c r="L464">
        <v>9516</v>
      </c>
      <c r="M464">
        <v>9556</v>
      </c>
      <c r="N464">
        <v>9940</v>
      </c>
      <c r="O464">
        <v>10066</v>
      </c>
      <c r="P464">
        <v>10152</v>
      </c>
      <c r="Q464">
        <v>5271</v>
      </c>
      <c r="R464">
        <v>5340</v>
      </c>
      <c r="S464">
        <v>5429</v>
      </c>
      <c r="BA464">
        <f t="shared" si="7"/>
        <v>17</v>
      </c>
    </row>
    <row r="465" spans="2:53" ht="14.25" customHeight="1" x14ac:dyDescent="0.25">
      <c r="B465" s="100" t="s">
        <v>284</v>
      </c>
      <c r="C465">
        <v>4341</v>
      </c>
      <c r="D465">
        <v>3950</v>
      </c>
      <c r="E465">
        <v>3646</v>
      </c>
      <c r="F465">
        <v>3556</v>
      </c>
      <c r="G465">
        <v>3688</v>
      </c>
      <c r="H465">
        <v>3968</v>
      </c>
      <c r="I465">
        <v>4257</v>
      </c>
      <c r="J465">
        <v>3971</v>
      </c>
      <c r="K465">
        <v>4202</v>
      </c>
      <c r="L465">
        <v>4174</v>
      </c>
      <c r="M465">
        <v>4190</v>
      </c>
      <c r="N465">
        <v>4292</v>
      </c>
      <c r="O465">
        <v>4323</v>
      </c>
      <c r="P465">
        <v>4424</v>
      </c>
      <c r="Q465">
        <v>4290</v>
      </c>
      <c r="R465">
        <v>4353</v>
      </c>
      <c r="S465">
        <v>4455</v>
      </c>
      <c r="T465">
        <v>4444</v>
      </c>
      <c r="U465">
        <v>4479</v>
      </c>
      <c r="V465">
        <v>4210</v>
      </c>
      <c r="W465">
        <v>4122</v>
      </c>
      <c r="X465">
        <v>4042</v>
      </c>
      <c r="Y465">
        <v>4131</v>
      </c>
      <c r="Z465">
        <v>4004</v>
      </c>
      <c r="AA465">
        <v>3870</v>
      </c>
      <c r="AB465">
        <v>3856</v>
      </c>
      <c r="AC465">
        <v>3753</v>
      </c>
      <c r="AD465">
        <v>3694</v>
      </c>
      <c r="AE465">
        <v>3799</v>
      </c>
      <c r="AF465">
        <v>3959</v>
      </c>
      <c r="AG465">
        <v>4104</v>
      </c>
      <c r="AH465">
        <v>4171</v>
      </c>
      <c r="AI465">
        <v>4166</v>
      </c>
      <c r="AJ465">
        <v>4410</v>
      </c>
      <c r="AK465">
        <v>4782</v>
      </c>
      <c r="AL465">
        <v>4727</v>
      </c>
      <c r="AM465">
        <v>4827</v>
      </c>
      <c r="AN465">
        <v>4997</v>
      </c>
      <c r="AO465">
        <v>5151</v>
      </c>
      <c r="AP465">
        <v>4844</v>
      </c>
      <c r="AQ465">
        <v>4680</v>
      </c>
      <c r="AR465">
        <v>4786</v>
      </c>
      <c r="BA465">
        <f t="shared" si="7"/>
        <v>42</v>
      </c>
    </row>
    <row r="466" spans="2:53" ht="14.25" customHeight="1" x14ac:dyDescent="0.25">
      <c r="B466" s="100" t="s">
        <v>752</v>
      </c>
      <c r="C466">
        <v>1056</v>
      </c>
      <c r="D466">
        <v>1005</v>
      </c>
      <c r="E466">
        <v>902</v>
      </c>
      <c r="F466">
        <v>877</v>
      </c>
      <c r="G466">
        <v>1000</v>
      </c>
      <c r="H466">
        <v>1054</v>
      </c>
      <c r="I466">
        <v>1134</v>
      </c>
      <c r="J466">
        <v>1065</v>
      </c>
      <c r="K466">
        <v>1021</v>
      </c>
      <c r="L466">
        <v>1056</v>
      </c>
      <c r="M466">
        <v>1109</v>
      </c>
      <c r="N466">
        <v>1156</v>
      </c>
      <c r="O466">
        <v>1127</v>
      </c>
      <c r="P466">
        <v>1198</v>
      </c>
      <c r="Q466">
        <v>1231</v>
      </c>
      <c r="R466">
        <v>1257</v>
      </c>
      <c r="S466">
        <v>1276</v>
      </c>
      <c r="T466">
        <v>1249</v>
      </c>
      <c r="U466">
        <v>1265</v>
      </c>
      <c r="V466">
        <v>1168</v>
      </c>
      <c r="W466">
        <v>1045</v>
      </c>
      <c r="X466">
        <v>1186</v>
      </c>
      <c r="Y466">
        <v>1117</v>
      </c>
      <c r="Z466">
        <v>1102</v>
      </c>
      <c r="AA466">
        <v>1046</v>
      </c>
      <c r="AB466">
        <v>1028</v>
      </c>
      <c r="AC466">
        <v>1031</v>
      </c>
      <c r="AD466">
        <v>916</v>
      </c>
      <c r="AE466">
        <v>987</v>
      </c>
      <c r="AF466">
        <v>1056</v>
      </c>
      <c r="AG466">
        <v>1077</v>
      </c>
      <c r="AH466">
        <v>1022</v>
      </c>
      <c r="AI466">
        <v>1039</v>
      </c>
      <c r="AJ466">
        <v>1034</v>
      </c>
      <c r="AK466">
        <v>1126</v>
      </c>
      <c r="AL466">
        <v>1102</v>
      </c>
      <c r="AM466">
        <v>1039</v>
      </c>
      <c r="AN466">
        <v>1105</v>
      </c>
      <c r="AO466">
        <v>1059</v>
      </c>
      <c r="AP466">
        <v>991</v>
      </c>
      <c r="AQ466">
        <v>1035</v>
      </c>
      <c r="AR466">
        <v>976</v>
      </c>
      <c r="BA466">
        <f t="shared" si="7"/>
        <v>42</v>
      </c>
    </row>
    <row r="467" spans="2:53" ht="14.25" customHeight="1" x14ac:dyDescent="0.25">
      <c r="B467" s="100" t="s">
        <v>1318</v>
      </c>
      <c r="Y467">
        <v>5093</v>
      </c>
      <c r="Z467">
        <v>5051</v>
      </c>
      <c r="BA467">
        <f t="shared" si="7"/>
        <v>2</v>
      </c>
    </row>
    <row r="468" spans="2:53" ht="14.25" customHeight="1" x14ac:dyDescent="0.25">
      <c r="B468" s="100" t="s">
        <v>1367</v>
      </c>
      <c r="C468">
        <v>948</v>
      </c>
      <c r="D468">
        <v>919</v>
      </c>
      <c r="E468">
        <v>872</v>
      </c>
      <c r="F468">
        <v>914</v>
      </c>
      <c r="G468">
        <v>888</v>
      </c>
      <c r="H468">
        <v>951</v>
      </c>
      <c r="I468">
        <v>1025</v>
      </c>
      <c r="J468">
        <v>870</v>
      </c>
      <c r="K468">
        <v>926</v>
      </c>
      <c r="L468">
        <v>930</v>
      </c>
      <c r="M468">
        <v>958</v>
      </c>
      <c r="N468">
        <v>967</v>
      </c>
      <c r="O468">
        <v>1023</v>
      </c>
      <c r="P468">
        <v>985</v>
      </c>
      <c r="Q468">
        <v>1018</v>
      </c>
      <c r="R468">
        <v>980</v>
      </c>
      <c r="S468">
        <v>979</v>
      </c>
      <c r="T468">
        <v>945</v>
      </c>
      <c r="U468">
        <v>932</v>
      </c>
      <c r="V468">
        <v>917</v>
      </c>
      <c r="W468">
        <v>849</v>
      </c>
      <c r="X468">
        <v>895</v>
      </c>
      <c r="BA468">
        <f t="shared" si="7"/>
        <v>22</v>
      </c>
    </row>
    <row r="469" spans="2:53" ht="14.25" customHeight="1" x14ac:dyDescent="0.25">
      <c r="B469" s="100" t="s">
        <v>1064</v>
      </c>
      <c r="C469">
        <v>1171</v>
      </c>
      <c r="D469">
        <v>1131</v>
      </c>
      <c r="E469">
        <v>1101</v>
      </c>
      <c r="F469">
        <v>1163</v>
      </c>
      <c r="G469">
        <v>1170</v>
      </c>
      <c r="H469">
        <v>1319</v>
      </c>
      <c r="I469">
        <v>1255</v>
      </c>
      <c r="J469">
        <v>1245</v>
      </c>
      <c r="K469">
        <v>1299</v>
      </c>
      <c r="L469">
        <v>1214</v>
      </c>
      <c r="M469">
        <v>1118</v>
      </c>
      <c r="N469">
        <v>1163</v>
      </c>
      <c r="O469">
        <v>1252</v>
      </c>
      <c r="P469">
        <v>1108</v>
      </c>
      <c r="Q469">
        <v>1180</v>
      </c>
      <c r="R469">
        <v>1123</v>
      </c>
      <c r="S469">
        <v>1285</v>
      </c>
      <c r="T469">
        <v>1235</v>
      </c>
      <c r="U469">
        <v>1227</v>
      </c>
      <c r="V469">
        <v>1150</v>
      </c>
      <c r="W469">
        <v>1090</v>
      </c>
      <c r="X469">
        <v>1018</v>
      </c>
      <c r="Y469">
        <v>1040</v>
      </c>
      <c r="Z469">
        <v>985</v>
      </c>
      <c r="AA469">
        <v>1040</v>
      </c>
      <c r="AB469">
        <v>964</v>
      </c>
      <c r="AC469">
        <v>913</v>
      </c>
      <c r="AD469">
        <v>918</v>
      </c>
      <c r="AE469">
        <v>889</v>
      </c>
      <c r="AF469">
        <v>974</v>
      </c>
      <c r="AG469">
        <v>1045</v>
      </c>
      <c r="AH469">
        <v>958</v>
      </c>
      <c r="AI469">
        <v>1027</v>
      </c>
      <c r="AJ469">
        <v>1028</v>
      </c>
      <c r="AK469">
        <v>1095</v>
      </c>
      <c r="AL469">
        <v>965</v>
      </c>
      <c r="AM469">
        <v>1067</v>
      </c>
      <c r="BA469">
        <f t="shared" si="7"/>
        <v>37</v>
      </c>
    </row>
    <row r="470" spans="2:53" ht="14.25" customHeight="1" x14ac:dyDescent="0.25">
      <c r="B470" s="100" t="s">
        <v>763</v>
      </c>
      <c r="C470">
        <v>1083</v>
      </c>
      <c r="D470">
        <v>1004</v>
      </c>
      <c r="E470">
        <v>948</v>
      </c>
      <c r="F470">
        <v>1021</v>
      </c>
      <c r="G470">
        <v>939</v>
      </c>
      <c r="H470">
        <v>1033</v>
      </c>
      <c r="I470">
        <v>1065</v>
      </c>
      <c r="J470">
        <v>994</v>
      </c>
      <c r="K470">
        <v>1001</v>
      </c>
      <c r="L470">
        <v>1018</v>
      </c>
      <c r="M470">
        <v>977</v>
      </c>
      <c r="N470">
        <v>1050</v>
      </c>
      <c r="O470">
        <v>1082</v>
      </c>
      <c r="P470">
        <v>1174</v>
      </c>
      <c r="Q470">
        <v>1273</v>
      </c>
      <c r="R470">
        <v>1232</v>
      </c>
      <c r="S470">
        <v>1204</v>
      </c>
      <c r="T470">
        <v>1213</v>
      </c>
      <c r="U470">
        <v>1184</v>
      </c>
      <c r="V470">
        <v>1227</v>
      </c>
      <c r="W470">
        <v>1153</v>
      </c>
      <c r="X470">
        <v>1130</v>
      </c>
      <c r="Y470">
        <v>1112</v>
      </c>
      <c r="Z470">
        <v>1165</v>
      </c>
      <c r="AA470">
        <v>1153</v>
      </c>
      <c r="AB470">
        <v>1063</v>
      </c>
      <c r="AC470">
        <v>1098</v>
      </c>
      <c r="AD470">
        <v>983</v>
      </c>
      <c r="AE470">
        <v>1010</v>
      </c>
      <c r="AF470">
        <v>1085</v>
      </c>
      <c r="AG470">
        <v>1051</v>
      </c>
      <c r="AH470">
        <v>1075</v>
      </c>
      <c r="AI470">
        <v>1133</v>
      </c>
      <c r="AJ470">
        <v>1169</v>
      </c>
      <c r="AK470">
        <v>1152</v>
      </c>
      <c r="AL470">
        <v>1256</v>
      </c>
      <c r="AM470">
        <v>1297</v>
      </c>
      <c r="AN470">
        <v>1250</v>
      </c>
      <c r="AO470">
        <v>1272</v>
      </c>
      <c r="AP470">
        <v>1264</v>
      </c>
      <c r="AQ470">
        <v>1287</v>
      </c>
      <c r="AR470">
        <v>1288</v>
      </c>
      <c r="BA470">
        <f t="shared" si="7"/>
        <v>42</v>
      </c>
    </row>
    <row r="471" spans="2:53" ht="14.25" customHeight="1" x14ac:dyDescent="0.25">
      <c r="B471" s="100" t="s">
        <v>114</v>
      </c>
      <c r="C471">
        <v>3689</v>
      </c>
      <c r="D471">
        <v>3425</v>
      </c>
      <c r="E471">
        <v>3271</v>
      </c>
      <c r="F471">
        <v>3157</v>
      </c>
      <c r="G471">
        <v>3368</v>
      </c>
      <c r="H471">
        <v>3468</v>
      </c>
      <c r="I471">
        <v>3599</v>
      </c>
      <c r="J471">
        <v>3432</v>
      </c>
      <c r="K471">
        <v>3447</v>
      </c>
      <c r="L471">
        <v>3534</v>
      </c>
      <c r="M471">
        <v>3510</v>
      </c>
      <c r="N471">
        <v>3609</v>
      </c>
      <c r="O471">
        <v>3634</v>
      </c>
      <c r="P471">
        <v>3570</v>
      </c>
      <c r="Q471">
        <v>3724</v>
      </c>
      <c r="R471">
        <v>3748</v>
      </c>
      <c r="S471">
        <v>3870</v>
      </c>
      <c r="T471">
        <v>3798</v>
      </c>
      <c r="U471">
        <v>3447</v>
      </c>
      <c r="V471">
        <v>3325</v>
      </c>
      <c r="W471">
        <v>3176</v>
      </c>
      <c r="X471">
        <v>3030</v>
      </c>
      <c r="Y471">
        <v>3018</v>
      </c>
      <c r="Z471">
        <v>3086</v>
      </c>
      <c r="AA471">
        <v>2879</v>
      </c>
      <c r="AB471">
        <v>2738</v>
      </c>
      <c r="AC471">
        <v>2701</v>
      </c>
      <c r="AD471">
        <v>2640</v>
      </c>
      <c r="AE471">
        <v>2557</v>
      </c>
      <c r="AF471">
        <v>2757</v>
      </c>
      <c r="AG471">
        <v>2727</v>
      </c>
      <c r="AH471">
        <v>2584</v>
      </c>
      <c r="AI471">
        <v>2713</v>
      </c>
      <c r="AJ471">
        <v>2755</v>
      </c>
      <c r="AK471">
        <v>2718</v>
      </c>
      <c r="AL471">
        <v>2848</v>
      </c>
      <c r="AM471">
        <v>2862</v>
      </c>
      <c r="AN471">
        <v>2802</v>
      </c>
      <c r="AO471">
        <v>2795</v>
      </c>
      <c r="AP471">
        <v>2844</v>
      </c>
      <c r="AQ471">
        <v>2778</v>
      </c>
      <c r="AR471">
        <v>2777</v>
      </c>
      <c r="BA471">
        <f t="shared" si="7"/>
        <v>42</v>
      </c>
    </row>
    <row r="472" spans="2:53" ht="14.25" customHeight="1" x14ac:dyDescent="0.25">
      <c r="B472" s="100" t="s">
        <v>754</v>
      </c>
      <c r="C472">
        <v>863</v>
      </c>
      <c r="D472">
        <v>825</v>
      </c>
      <c r="E472">
        <v>738</v>
      </c>
      <c r="F472">
        <v>761</v>
      </c>
      <c r="G472">
        <v>743</v>
      </c>
      <c r="H472">
        <v>896</v>
      </c>
      <c r="I472">
        <v>862</v>
      </c>
      <c r="J472">
        <v>896</v>
      </c>
      <c r="K472">
        <v>828</v>
      </c>
      <c r="L472">
        <v>918</v>
      </c>
      <c r="M472">
        <v>891</v>
      </c>
      <c r="N472">
        <v>947</v>
      </c>
      <c r="O472">
        <v>1017</v>
      </c>
      <c r="P472">
        <v>1068</v>
      </c>
      <c r="Q472">
        <v>1141</v>
      </c>
      <c r="R472">
        <v>1094</v>
      </c>
      <c r="S472">
        <v>1132</v>
      </c>
      <c r="T472">
        <v>1136</v>
      </c>
      <c r="U472">
        <v>1090</v>
      </c>
      <c r="V472">
        <v>1054</v>
      </c>
      <c r="W472">
        <v>1098</v>
      </c>
      <c r="X472">
        <v>1108</v>
      </c>
      <c r="Y472">
        <v>834</v>
      </c>
      <c r="Z472">
        <v>884</v>
      </c>
      <c r="AA472">
        <v>864</v>
      </c>
      <c r="AB472">
        <v>841</v>
      </c>
      <c r="AC472">
        <v>766</v>
      </c>
      <c r="AD472">
        <v>789</v>
      </c>
      <c r="AE472">
        <v>801</v>
      </c>
      <c r="AF472">
        <v>764</v>
      </c>
      <c r="AG472">
        <v>791</v>
      </c>
      <c r="AH472">
        <v>841</v>
      </c>
      <c r="AI472">
        <v>886</v>
      </c>
      <c r="AJ472">
        <v>895</v>
      </c>
      <c r="AK472">
        <v>1016</v>
      </c>
      <c r="AL472">
        <v>870</v>
      </c>
      <c r="AM472">
        <v>956</v>
      </c>
      <c r="AN472">
        <v>929</v>
      </c>
      <c r="AO472">
        <v>929</v>
      </c>
      <c r="AP472">
        <v>903</v>
      </c>
      <c r="AQ472">
        <v>936</v>
      </c>
      <c r="AR472">
        <v>929</v>
      </c>
      <c r="BA472">
        <f t="shared" si="7"/>
        <v>42</v>
      </c>
    </row>
    <row r="473" spans="2:53" ht="14.25" customHeight="1" x14ac:dyDescent="0.25">
      <c r="B473" s="100" t="s">
        <v>1321</v>
      </c>
      <c r="C473">
        <v>1170</v>
      </c>
      <c r="D473">
        <v>1108</v>
      </c>
      <c r="E473">
        <v>1038</v>
      </c>
      <c r="F473">
        <v>972</v>
      </c>
      <c r="G473">
        <v>995</v>
      </c>
      <c r="H473">
        <v>1048</v>
      </c>
      <c r="I473">
        <v>1045</v>
      </c>
      <c r="J473">
        <v>1022</v>
      </c>
      <c r="K473">
        <v>988</v>
      </c>
      <c r="L473">
        <v>972</v>
      </c>
      <c r="M473">
        <v>988</v>
      </c>
      <c r="N473">
        <v>1037</v>
      </c>
      <c r="O473">
        <v>1031</v>
      </c>
      <c r="P473">
        <v>1194</v>
      </c>
      <c r="Q473">
        <v>1116</v>
      </c>
      <c r="R473">
        <v>1118</v>
      </c>
      <c r="S473">
        <v>1206</v>
      </c>
      <c r="T473">
        <v>1172</v>
      </c>
      <c r="U473">
        <v>1182</v>
      </c>
      <c r="V473">
        <v>1136</v>
      </c>
      <c r="W473">
        <v>1170</v>
      </c>
      <c r="X473">
        <v>1185</v>
      </c>
      <c r="Y473">
        <v>1112</v>
      </c>
      <c r="Z473">
        <v>1050</v>
      </c>
      <c r="AA473">
        <v>1123</v>
      </c>
      <c r="AB473">
        <v>1020</v>
      </c>
      <c r="AC473">
        <v>984</v>
      </c>
      <c r="AD473">
        <v>1032</v>
      </c>
      <c r="AE473">
        <v>980</v>
      </c>
      <c r="AF473">
        <v>1059</v>
      </c>
      <c r="AG473">
        <v>1027</v>
      </c>
      <c r="AH473">
        <v>1079</v>
      </c>
      <c r="AI473">
        <v>1192</v>
      </c>
      <c r="AJ473">
        <v>1135</v>
      </c>
      <c r="AK473">
        <v>1163</v>
      </c>
      <c r="AL473">
        <v>1158</v>
      </c>
      <c r="AM473">
        <v>1228</v>
      </c>
      <c r="AN473">
        <v>1239</v>
      </c>
      <c r="AO473">
        <v>1224</v>
      </c>
      <c r="AP473">
        <v>1327</v>
      </c>
      <c r="AQ473">
        <v>1260</v>
      </c>
      <c r="AR473">
        <v>1291</v>
      </c>
      <c r="BA473">
        <f t="shared" si="7"/>
        <v>42</v>
      </c>
    </row>
    <row r="474" spans="2:53" ht="14.25" customHeight="1" x14ac:dyDescent="0.25">
      <c r="B474" s="100" t="s">
        <v>558</v>
      </c>
      <c r="C474">
        <v>1267</v>
      </c>
      <c r="D474">
        <v>1253</v>
      </c>
      <c r="E474">
        <v>1267</v>
      </c>
      <c r="F474">
        <v>1212</v>
      </c>
      <c r="G474">
        <v>1223</v>
      </c>
      <c r="H474">
        <v>1393</v>
      </c>
      <c r="I474">
        <v>1391</v>
      </c>
      <c r="J474">
        <v>1313</v>
      </c>
      <c r="K474">
        <v>1214</v>
      </c>
      <c r="L474">
        <v>1256</v>
      </c>
      <c r="M474">
        <v>1162</v>
      </c>
      <c r="N474">
        <v>1273</v>
      </c>
      <c r="O474">
        <v>1276</v>
      </c>
      <c r="P474">
        <v>1282</v>
      </c>
      <c r="Q474">
        <v>1392</v>
      </c>
      <c r="R474">
        <v>1318</v>
      </c>
      <c r="S474">
        <v>1334</v>
      </c>
      <c r="T474">
        <v>1295</v>
      </c>
      <c r="U474">
        <v>1311</v>
      </c>
      <c r="V474">
        <v>1285</v>
      </c>
      <c r="W474">
        <v>1317</v>
      </c>
      <c r="X474">
        <v>1263</v>
      </c>
      <c r="Y474">
        <v>1240</v>
      </c>
      <c r="Z474">
        <v>1248</v>
      </c>
      <c r="AA474">
        <v>1338</v>
      </c>
      <c r="AB474">
        <v>1290</v>
      </c>
      <c r="AC474">
        <v>1165</v>
      </c>
      <c r="AD474">
        <v>1195</v>
      </c>
      <c r="AE474">
        <v>1134</v>
      </c>
      <c r="AF474">
        <v>1153</v>
      </c>
      <c r="AG474">
        <v>1192</v>
      </c>
      <c r="AH474">
        <v>1232</v>
      </c>
      <c r="AI474">
        <v>1304</v>
      </c>
      <c r="AJ474">
        <v>1265</v>
      </c>
      <c r="AK474">
        <v>1331</v>
      </c>
      <c r="AL474">
        <v>1268</v>
      </c>
      <c r="AM474">
        <v>1363</v>
      </c>
      <c r="AN474">
        <v>1345</v>
      </c>
      <c r="AO474">
        <v>1383</v>
      </c>
      <c r="AP474">
        <v>1212</v>
      </c>
      <c r="AQ474">
        <v>1298</v>
      </c>
      <c r="AR474">
        <v>1300</v>
      </c>
      <c r="BA474">
        <f t="shared" si="7"/>
        <v>42</v>
      </c>
    </row>
    <row r="475" spans="2:53" ht="14.25" customHeight="1" x14ac:dyDescent="0.25">
      <c r="B475" s="100" t="s">
        <v>142</v>
      </c>
      <c r="C475">
        <v>6180</v>
      </c>
      <c r="D475">
        <v>5741</v>
      </c>
      <c r="E475">
        <v>5537</v>
      </c>
      <c r="F475">
        <v>5457</v>
      </c>
      <c r="G475">
        <v>5574</v>
      </c>
      <c r="H475">
        <v>6034</v>
      </c>
      <c r="I475">
        <v>6124</v>
      </c>
      <c r="J475">
        <v>5767</v>
      </c>
      <c r="K475">
        <v>5796</v>
      </c>
      <c r="L475">
        <v>6033</v>
      </c>
      <c r="M475">
        <v>6124</v>
      </c>
      <c r="N475">
        <v>6162</v>
      </c>
      <c r="O475">
        <v>6534</v>
      </c>
      <c r="P475">
        <v>6527</v>
      </c>
      <c r="Q475">
        <v>6631</v>
      </c>
      <c r="R475">
        <v>6604</v>
      </c>
      <c r="S475">
        <v>6669</v>
      </c>
      <c r="T475">
        <v>6873</v>
      </c>
      <c r="U475">
        <v>6721</v>
      </c>
      <c r="V475">
        <v>6691</v>
      </c>
      <c r="W475">
        <v>6476</v>
      </c>
      <c r="X475">
        <v>6252</v>
      </c>
      <c r="Y475">
        <v>6090</v>
      </c>
      <c r="Z475">
        <v>6022</v>
      </c>
      <c r="AA475">
        <v>6088</v>
      </c>
      <c r="AB475">
        <v>5914</v>
      </c>
      <c r="AC475">
        <v>5737</v>
      </c>
      <c r="AD475">
        <v>5679</v>
      </c>
      <c r="AE475">
        <v>5529</v>
      </c>
      <c r="AF475">
        <v>5894</v>
      </c>
      <c r="AG475">
        <v>6152</v>
      </c>
      <c r="AH475">
        <v>6101</v>
      </c>
      <c r="AI475">
        <v>6341</v>
      </c>
      <c r="AJ475">
        <v>6601</v>
      </c>
      <c r="AK475">
        <v>6654</v>
      </c>
      <c r="AL475">
        <v>6650</v>
      </c>
      <c r="AM475">
        <v>6641</v>
      </c>
      <c r="AN475">
        <v>6793</v>
      </c>
      <c r="AO475">
        <v>6892</v>
      </c>
      <c r="AP475">
        <v>6554</v>
      </c>
      <c r="AQ475">
        <v>6575</v>
      </c>
      <c r="AR475">
        <v>6582</v>
      </c>
      <c r="BA475">
        <f t="shared" si="7"/>
        <v>42</v>
      </c>
    </row>
    <row r="476" spans="2:53" ht="14.25" customHeight="1" x14ac:dyDescent="0.25">
      <c r="B476" s="100" t="s">
        <v>833</v>
      </c>
      <c r="C476">
        <v>941</v>
      </c>
      <c r="D476">
        <v>922</v>
      </c>
      <c r="E476">
        <v>882</v>
      </c>
      <c r="F476">
        <v>899</v>
      </c>
      <c r="G476">
        <v>879</v>
      </c>
      <c r="H476">
        <v>929</v>
      </c>
      <c r="I476">
        <v>983</v>
      </c>
      <c r="J476">
        <v>928</v>
      </c>
      <c r="K476">
        <v>940</v>
      </c>
      <c r="L476">
        <v>916</v>
      </c>
      <c r="M476">
        <v>946</v>
      </c>
      <c r="N476">
        <v>956</v>
      </c>
      <c r="O476">
        <v>1013</v>
      </c>
      <c r="P476">
        <v>1070</v>
      </c>
      <c r="Q476">
        <v>1133</v>
      </c>
      <c r="R476">
        <v>1134</v>
      </c>
      <c r="S476">
        <v>1155</v>
      </c>
      <c r="T476">
        <v>1163</v>
      </c>
      <c r="U476">
        <v>1180</v>
      </c>
      <c r="V476">
        <v>1113</v>
      </c>
      <c r="W476">
        <v>1113</v>
      </c>
      <c r="X476">
        <v>1070</v>
      </c>
      <c r="Y476">
        <v>1052</v>
      </c>
      <c r="Z476">
        <v>1156</v>
      </c>
      <c r="AA476">
        <v>1128</v>
      </c>
      <c r="AB476">
        <v>1058</v>
      </c>
      <c r="AC476">
        <v>1007</v>
      </c>
      <c r="AD476">
        <v>984</v>
      </c>
      <c r="AE476">
        <v>991</v>
      </c>
      <c r="AF476">
        <v>997</v>
      </c>
      <c r="AG476">
        <v>1042</v>
      </c>
      <c r="AH476">
        <v>1066</v>
      </c>
      <c r="AI476">
        <v>1155</v>
      </c>
      <c r="AJ476">
        <v>1108</v>
      </c>
      <c r="AK476">
        <v>1195</v>
      </c>
      <c r="AL476">
        <v>1188</v>
      </c>
      <c r="AM476">
        <v>1185</v>
      </c>
      <c r="AN476">
        <v>1185</v>
      </c>
      <c r="AO476">
        <v>1230</v>
      </c>
      <c r="AP476">
        <v>1067</v>
      </c>
      <c r="AQ476">
        <v>1092</v>
      </c>
      <c r="AR476">
        <v>1056</v>
      </c>
      <c r="BA476">
        <f t="shared" si="7"/>
        <v>42</v>
      </c>
    </row>
    <row r="477" spans="2:53" ht="14.25" customHeight="1" x14ac:dyDescent="0.25">
      <c r="B477" s="100" t="s">
        <v>1071</v>
      </c>
      <c r="C477">
        <v>1075</v>
      </c>
      <c r="D477">
        <v>1019</v>
      </c>
      <c r="E477">
        <v>988</v>
      </c>
      <c r="F477">
        <v>944</v>
      </c>
      <c r="G477">
        <v>1037</v>
      </c>
      <c r="H477">
        <v>1124</v>
      </c>
      <c r="I477">
        <v>1104</v>
      </c>
      <c r="J477">
        <v>1041</v>
      </c>
      <c r="K477">
        <v>1046</v>
      </c>
      <c r="L477">
        <v>1070</v>
      </c>
      <c r="M477">
        <v>1090</v>
      </c>
      <c r="N477">
        <v>1125</v>
      </c>
      <c r="O477">
        <v>1122</v>
      </c>
      <c r="P477">
        <v>1154</v>
      </c>
      <c r="Q477">
        <v>1181</v>
      </c>
      <c r="R477">
        <v>1169</v>
      </c>
      <c r="S477">
        <v>1248</v>
      </c>
      <c r="T477">
        <v>1220</v>
      </c>
      <c r="U477">
        <v>1135</v>
      </c>
      <c r="V477">
        <v>1098</v>
      </c>
      <c r="W477">
        <v>1153</v>
      </c>
      <c r="X477">
        <v>1072</v>
      </c>
      <c r="Y477">
        <v>1048</v>
      </c>
      <c r="Z477">
        <v>1061</v>
      </c>
      <c r="AA477">
        <v>1048</v>
      </c>
      <c r="AB477">
        <v>1034</v>
      </c>
      <c r="AC477">
        <v>1013</v>
      </c>
      <c r="AD477">
        <v>1001</v>
      </c>
      <c r="AE477">
        <v>970</v>
      </c>
      <c r="AF477">
        <v>1025</v>
      </c>
      <c r="AG477">
        <v>973</v>
      </c>
      <c r="AH477">
        <v>1016</v>
      </c>
      <c r="AI477">
        <v>1032</v>
      </c>
      <c r="AJ477">
        <v>1077</v>
      </c>
      <c r="AK477">
        <v>1071</v>
      </c>
      <c r="AL477">
        <v>1082</v>
      </c>
      <c r="AM477">
        <v>1065</v>
      </c>
      <c r="BA477">
        <f t="shared" si="7"/>
        <v>37</v>
      </c>
    </row>
    <row r="478" spans="2:53" ht="14.25" customHeight="1" x14ac:dyDescent="0.25">
      <c r="B478" s="100" t="s">
        <v>1323</v>
      </c>
      <c r="AA478">
        <v>2936</v>
      </c>
      <c r="AB478">
        <v>2909</v>
      </c>
      <c r="AC478">
        <v>2740</v>
      </c>
      <c r="AD478">
        <v>2628</v>
      </c>
      <c r="AE478">
        <v>2741</v>
      </c>
      <c r="AF478">
        <v>2837</v>
      </c>
      <c r="AG478">
        <v>2750</v>
      </c>
      <c r="AH478">
        <v>2767</v>
      </c>
      <c r="AI478">
        <v>2779</v>
      </c>
      <c r="AJ478">
        <v>2864</v>
      </c>
      <c r="AK478">
        <v>2894</v>
      </c>
      <c r="AL478">
        <v>2942</v>
      </c>
      <c r="AM478">
        <v>2889</v>
      </c>
      <c r="AN478">
        <v>2880</v>
      </c>
      <c r="AO478">
        <v>2912</v>
      </c>
      <c r="AP478">
        <v>2843</v>
      </c>
      <c r="AQ478">
        <v>2835</v>
      </c>
      <c r="AR478">
        <v>2795</v>
      </c>
      <c r="BA478">
        <f t="shared" si="7"/>
        <v>18</v>
      </c>
    </row>
    <row r="479" spans="2:53" ht="14.25" customHeight="1" x14ac:dyDescent="0.25">
      <c r="B479" s="100" t="s">
        <v>1368</v>
      </c>
      <c r="T479">
        <v>5466</v>
      </c>
      <c r="U479">
        <v>5274</v>
      </c>
      <c r="V479">
        <v>5154</v>
      </c>
      <c r="W479">
        <v>5259</v>
      </c>
      <c r="X479">
        <v>4975</v>
      </c>
      <c r="Y479">
        <v>5117</v>
      </c>
      <c r="Z479">
        <v>4958</v>
      </c>
      <c r="AA479">
        <v>4945</v>
      </c>
      <c r="AB479">
        <v>4918</v>
      </c>
      <c r="AC479">
        <v>4621</v>
      </c>
      <c r="BA479">
        <f t="shared" si="7"/>
        <v>10</v>
      </c>
    </row>
    <row r="480" spans="2:53" ht="14.25" customHeight="1" x14ac:dyDescent="0.25">
      <c r="B480" s="100" t="s">
        <v>496</v>
      </c>
      <c r="C480">
        <v>1461</v>
      </c>
      <c r="D480">
        <v>1393</v>
      </c>
      <c r="E480">
        <v>1355</v>
      </c>
      <c r="F480">
        <v>1353</v>
      </c>
      <c r="G480">
        <v>1451</v>
      </c>
      <c r="H480">
        <v>1586</v>
      </c>
      <c r="I480">
        <v>1696</v>
      </c>
      <c r="J480">
        <v>1627</v>
      </c>
      <c r="K480">
        <v>1628</v>
      </c>
      <c r="L480">
        <v>1550</v>
      </c>
      <c r="M480">
        <v>1687</v>
      </c>
      <c r="N480">
        <v>1776</v>
      </c>
      <c r="O480">
        <v>1715</v>
      </c>
      <c r="P480">
        <v>1812</v>
      </c>
      <c r="Q480">
        <v>1858</v>
      </c>
      <c r="R480">
        <v>1808</v>
      </c>
      <c r="S480">
        <v>1895</v>
      </c>
      <c r="T480">
        <v>1862</v>
      </c>
      <c r="U480">
        <v>1847</v>
      </c>
      <c r="V480">
        <v>1857</v>
      </c>
      <c r="W480">
        <v>1846</v>
      </c>
      <c r="X480">
        <v>1856</v>
      </c>
      <c r="Y480">
        <v>1869</v>
      </c>
      <c r="Z480">
        <v>1826</v>
      </c>
      <c r="AA480">
        <v>1786</v>
      </c>
      <c r="AB480">
        <v>1799</v>
      </c>
      <c r="AC480">
        <v>1825</v>
      </c>
      <c r="AD480">
        <v>1864</v>
      </c>
      <c r="AE480">
        <v>1864</v>
      </c>
      <c r="AF480">
        <v>1983</v>
      </c>
      <c r="AG480">
        <v>2029</v>
      </c>
      <c r="AH480">
        <v>2108</v>
      </c>
      <c r="AI480">
        <v>2317</v>
      </c>
      <c r="AJ480">
        <v>2460</v>
      </c>
      <c r="AK480">
        <v>2592</v>
      </c>
      <c r="AL480">
        <v>2679</v>
      </c>
      <c r="AM480">
        <v>2634</v>
      </c>
      <c r="AN480">
        <v>2803</v>
      </c>
      <c r="AO480">
        <v>2704</v>
      </c>
      <c r="AP480">
        <v>2601</v>
      </c>
      <c r="AQ480">
        <v>2591</v>
      </c>
      <c r="AR480">
        <v>2590</v>
      </c>
      <c r="BA480">
        <f t="shared" si="7"/>
        <v>42</v>
      </c>
    </row>
    <row r="481" spans="2:53" ht="14.25" customHeight="1" x14ac:dyDescent="0.25">
      <c r="B481" s="100" t="s">
        <v>286</v>
      </c>
      <c r="C481">
        <v>2661</v>
      </c>
      <c r="D481">
        <v>2547</v>
      </c>
      <c r="E481">
        <v>2374</v>
      </c>
      <c r="F481">
        <v>2260</v>
      </c>
      <c r="G481">
        <v>2270</v>
      </c>
      <c r="H481">
        <v>2437</v>
      </c>
      <c r="I481">
        <v>2376</v>
      </c>
      <c r="J481">
        <v>2147</v>
      </c>
      <c r="K481">
        <v>2240</v>
      </c>
      <c r="L481">
        <v>2202</v>
      </c>
      <c r="M481">
        <v>2243</v>
      </c>
      <c r="N481">
        <v>2363</v>
      </c>
      <c r="O481">
        <v>2394</v>
      </c>
      <c r="P481">
        <v>2534</v>
      </c>
      <c r="Q481">
        <v>2545</v>
      </c>
      <c r="R481">
        <v>2578</v>
      </c>
      <c r="S481">
        <v>2580</v>
      </c>
      <c r="T481">
        <v>2592</v>
      </c>
      <c r="U481">
        <v>2493</v>
      </c>
      <c r="V481">
        <v>2310</v>
      </c>
      <c r="W481">
        <v>2357</v>
      </c>
      <c r="X481">
        <v>2304</v>
      </c>
      <c r="Y481">
        <v>2324</v>
      </c>
      <c r="Z481">
        <v>2224</v>
      </c>
      <c r="AA481">
        <v>2182</v>
      </c>
      <c r="AB481">
        <v>2114</v>
      </c>
      <c r="AC481">
        <v>1988</v>
      </c>
      <c r="AD481">
        <v>1959</v>
      </c>
      <c r="AE481">
        <v>1858</v>
      </c>
      <c r="AF481">
        <v>2042</v>
      </c>
      <c r="AG481">
        <v>1992</v>
      </c>
      <c r="AH481">
        <v>2028</v>
      </c>
      <c r="AI481">
        <v>2110</v>
      </c>
      <c r="AJ481">
        <v>2155</v>
      </c>
      <c r="AK481">
        <v>2172</v>
      </c>
      <c r="AL481">
        <v>2121</v>
      </c>
      <c r="AM481">
        <v>2236</v>
      </c>
      <c r="AN481">
        <v>2367</v>
      </c>
      <c r="AO481">
        <v>2268</v>
      </c>
      <c r="AP481">
        <v>2238</v>
      </c>
      <c r="AQ481">
        <v>2261</v>
      </c>
      <c r="AR481">
        <v>2259</v>
      </c>
      <c r="BA481">
        <f t="shared" si="7"/>
        <v>42</v>
      </c>
    </row>
    <row r="482" spans="2:53" ht="14.25" customHeight="1" x14ac:dyDescent="0.25">
      <c r="B482" s="100" t="s">
        <v>646</v>
      </c>
      <c r="C482">
        <v>10012</v>
      </c>
      <c r="D482">
        <v>9220</v>
      </c>
      <c r="E482">
        <v>8858</v>
      </c>
      <c r="F482">
        <v>8942</v>
      </c>
      <c r="G482">
        <v>9188</v>
      </c>
      <c r="H482">
        <v>9592</v>
      </c>
      <c r="I482">
        <v>10190</v>
      </c>
      <c r="J482">
        <v>9806</v>
      </c>
      <c r="K482">
        <v>9918</v>
      </c>
      <c r="L482">
        <v>9820</v>
      </c>
      <c r="M482">
        <v>10040</v>
      </c>
      <c r="N482">
        <v>10092</v>
      </c>
      <c r="O482">
        <v>10448</v>
      </c>
      <c r="P482">
        <v>11008</v>
      </c>
      <c r="Q482">
        <v>5751</v>
      </c>
      <c r="R482">
        <v>5869</v>
      </c>
      <c r="S482">
        <v>5805</v>
      </c>
      <c r="T482">
        <v>5681</v>
      </c>
      <c r="U482">
        <v>5619</v>
      </c>
      <c r="V482">
        <v>5543</v>
      </c>
      <c r="W482">
        <v>5469</v>
      </c>
      <c r="X482">
        <v>5303</v>
      </c>
      <c r="Y482">
        <v>5242</v>
      </c>
      <c r="Z482">
        <v>7078</v>
      </c>
      <c r="AA482">
        <v>5313</v>
      </c>
      <c r="AB482">
        <v>5021</v>
      </c>
      <c r="AC482">
        <v>5019</v>
      </c>
      <c r="AD482">
        <v>4732</v>
      </c>
      <c r="AE482">
        <v>6502</v>
      </c>
      <c r="AF482">
        <v>5105</v>
      </c>
      <c r="AG482">
        <v>6722</v>
      </c>
      <c r="AH482">
        <v>5149</v>
      </c>
      <c r="AI482">
        <v>5280</v>
      </c>
      <c r="AJ482">
        <v>7192</v>
      </c>
      <c r="AK482">
        <v>5614</v>
      </c>
      <c r="AL482">
        <v>5654</v>
      </c>
      <c r="AM482">
        <v>5671</v>
      </c>
      <c r="AN482">
        <v>5764</v>
      </c>
      <c r="AO482">
        <v>5707</v>
      </c>
      <c r="AP482">
        <v>5538</v>
      </c>
      <c r="AQ482">
        <v>5588</v>
      </c>
      <c r="AR482">
        <v>5624</v>
      </c>
      <c r="BA482">
        <f t="shared" si="7"/>
        <v>42</v>
      </c>
    </row>
    <row r="483" spans="2:53" ht="14.25" customHeight="1" x14ac:dyDescent="0.25">
      <c r="B483" s="100" t="s">
        <v>1040</v>
      </c>
      <c r="C483">
        <v>1611</v>
      </c>
      <c r="D483">
        <v>1520</v>
      </c>
      <c r="E483">
        <v>1535</v>
      </c>
      <c r="F483">
        <v>1415</v>
      </c>
      <c r="G483">
        <v>1544</v>
      </c>
      <c r="H483">
        <v>1742</v>
      </c>
      <c r="I483">
        <v>1718</v>
      </c>
      <c r="J483">
        <v>1672</v>
      </c>
      <c r="K483">
        <v>1636</v>
      </c>
      <c r="L483">
        <v>1595</v>
      </c>
      <c r="M483">
        <v>1561</v>
      </c>
      <c r="N483">
        <v>1649</v>
      </c>
      <c r="O483">
        <v>1644</v>
      </c>
      <c r="P483">
        <v>1621</v>
      </c>
      <c r="Q483">
        <v>1639</v>
      </c>
      <c r="R483">
        <v>1576</v>
      </c>
      <c r="S483">
        <v>1639</v>
      </c>
      <c r="T483">
        <v>1542</v>
      </c>
      <c r="U483">
        <v>1589</v>
      </c>
      <c r="V483">
        <v>1521</v>
      </c>
      <c r="W483">
        <v>1558</v>
      </c>
      <c r="X483">
        <v>1415</v>
      </c>
      <c r="Y483">
        <v>1384</v>
      </c>
      <c r="Z483">
        <v>1348</v>
      </c>
      <c r="AA483">
        <v>1306</v>
      </c>
      <c r="AB483">
        <v>1377</v>
      </c>
      <c r="AC483">
        <v>1327</v>
      </c>
      <c r="AD483">
        <v>1359</v>
      </c>
      <c r="AE483">
        <v>1306</v>
      </c>
      <c r="AF483">
        <v>1367</v>
      </c>
      <c r="AG483">
        <v>1435</v>
      </c>
      <c r="AH483">
        <v>1444</v>
      </c>
      <c r="AI483">
        <v>1450</v>
      </c>
      <c r="AJ483">
        <v>1473</v>
      </c>
      <c r="AK483">
        <v>1628</v>
      </c>
      <c r="AL483">
        <v>1536</v>
      </c>
      <c r="AM483">
        <v>1535</v>
      </c>
      <c r="BA483">
        <f t="shared" si="7"/>
        <v>37</v>
      </c>
    </row>
    <row r="484" spans="2:53" ht="14.25" customHeight="1" x14ac:dyDescent="0.25">
      <c r="B484" s="100" t="s">
        <v>800</v>
      </c>
      <c r="H484">
        <v>650</v>
      </c>
      <c r="I484">
        <v>678</v>
      </c>
      <c r="J484">
        <v>547</v>
      </c>
      <c r="K484">
        <v>573</v>
      </c>
      <c r="L484">
        <v>2420</v>
      </c>
      <c r="M484">
        <v>528</v>
      </c>
      <c r="N484">
        <v>593</v>
      </c>
      <c r="O484">
        <v>585</v>
      </c>
      <c r="P484">
        <v>630</v>
      </c>
      <c r="Q484">
        <v>700</v>
      </c>
      <c r="R484">
        <v>724</v>
      </c>
      <c r="S484">
        <v>676</v>
      </c>
      <c r="T484">
        <v>748</v>
      </c>
      <c r="U484">
        <v>704</v>
      </c>
      <c r="V484">
        <v>720</v>
      </c>
      <c r="W484">
        <v>756</v>
      </c>
      <c r="X484">
        <v>677</v>
      </c>
      <c r="Y484">
        <v>653</v>
      </c>
      <c r="Z484">
        <v>655</v>
      </c>
      <c r="AA484">
        <v>649</v>
      </c>
      <c r="AB484">
        <v>661</v>
      </c>
      <c r="AC484">
        <v>607</v>
      </c>
      <c r="AD484">
        <v>624</v>
      </c>
      <c r="AE484">
        <v>606</v>
      </c>
      <c r="AF484">
        <v>634</v>
      </c>
      <c r="AG484">
        <v>662</v>
      </c>
      <c r="AH484">
        <v>615</v>
      </c>
      <c r="AI484">
        <v>692</v>
      </c>
      <c r="AJ484">
        <v>689</v>
      </c>
      <c r="AK484">
        <v>694</v>
      </c>
      <c r="AL484">
        <v>696</v>
      </c>
      <c r="AM484">
        <v>759</v>
      </c>
      <c r="AN484">
        <v>724</v>
      </c>
      <c r="AO484">
        <v>753</v>
      </c>
      <c r="AP484">
        <v>724</v>
      </c>
      <c r="AQ484">
        <v>727</v>
      </c>
      <c r="AR484">
        <v>744</v>
      </c>
      <c r="BA484">
        <f t="shared" si="7"/>
        <v>37</v>
      </c>
    </row>
    <row r="485" spans="2:53" ht="14.25" customHeight="1" x14ac:dyDescent="0.25">
      <c r="B485" s="100" t="s">
        <v>330</v>
      </c>
      <c r="C485">
        <v>1373</v>
      </c>
      <c r="D485">
        <v>1310</v>
      </c>
      <c r="E485">
        <v>1339</v>
      </c>
      <c r="F485">
        <v>1291</v>
      </c>
      <c r="G485">
        <v>1396</v>
      </c>
      <c r="H485">
        <v>1440</v>
      </c>
      <c r="I485">
        <v>1491</v>
      </c>
      <c r="J485">
        <v>1501</v>
      </c>
      <c r="K485">
        <v>1450</v>
      </c>
      <c r="L485">
        <v>1417</v>
      </c>
      <c r="M485">
        <v>1497</v>
      </c>
      <c r="N485">
        <v>1528</v>
      </c>
      <c r="O485">
        <v>1513</v>
      </c>
      <c r="P485">
        <v>1496</v>
      </c>
      <c r="Q485">
        <v>1587</v>
      </c>
      <c r="R485">
        <v>1542</v>
      </c>
      <c r="S485">
        <v>1532</v>
      </c>
      <c r="T485">
        <v>1568</v>
      </c>
      <c r="U485">
        <v>1505</v>
      </c>
      <c r="V485">
        <v>1468</v>
      </c>
      <c r="W485">
        <v>1499</v>
      </c>
      <c r="X485">
        <v>1491</v>
      </c>
      <c r="Y485">
        <v>1471</v>
      </c>
      <c r="Z485">
        <v>1424</v>
      </c>
      <c r="AA485">
        <v>1509</v>
      </c>
      <c r="AB485">
        <v>1396</v>
      </c>
      <c r="AC485">
        <v>1391</v>
      </c>
      <c r="AD485">
        <v>1376</v>
      </c>
      <c r="AE485">
        <v>1494</v>
      </c>
      <c r="AF485">
        <v>1519</v>
      </c>
      <c r="AG485">
        <v>1536</v>
      </c>
      <c r="AH485">
        <v>1580</v>
      </c>
      <c r="AI485">
        <v>1592</v>
      </c>
      <c r="AJ485">
        <v>1749</v>
      </c>
      <c r="AK485">
        <v>1803</v>
      </c>
      <c r="AL485">
        <v>1799</v>
      </c>
      <c r="AM485">
        <v>1749</v>
      </c>
      <c r="AN485">
        <v>1813</v>
      </c>
      <c r="AO485">
        <v>1774</v>
      </c>
      <c r="AP485">
        <v>1804</v>
      </c>
      <c r="AQ485">
        <v>1729</v>
      </c>
      <c r="AR485">
        <v>1772</v>
      </c>
      <c r="BA485">
        <f t="shared" si="7"/>
        <v>42</v>
      </c>
    </row>
    <row r="486" spans="2:53" ht="14.25" customHeight="1" x14ac:dyDescent="0.25">
      <c r="B486" s="100" t="s">
        <v>186</v>
      </c>
      <c r="C486">
        <v>821</v>
      </c>
      <c r="D486">
        <v>731</v>
      </c>
      <c r="E486">
        <v>718</v>
      </c>
      <c r="F486">
        <v>697</v>
      </c>
      <c r="G486">
        <v>822</v>
      </c>
      <c r="H486">
        <v>886</v>
      </c>
      <c r="I486">
        <v>851</v>
      </c>
      <c r="J486">
        <v>792</v>
      </c>
      <c r="K486">
        <v>827</v>
      </c>
      <c r="L486">
        <v>797</v>
      </c>
      <c r="M486">
        <v>814</v>
      </c>
      <c r="N486">
        <v>811</v>
      </c>
      <c r="O486">
        <v>855</v>
      </c>
      <c r="P486">
        <v>829</v>
      </c>
      <c r="Q486">
        <v>878</v>
      </c>
      <c r="R486">
        <v>887</v>
      </c>
      <c r="S486">
        <v>934</v>
      </c>
      <c r="T486">
        <v>942</v>
      </c>
      <c r="U486">
        <v>855</v>
      </c>
      <c r="V486">
        <v>891</v>
      </c>
      <c r="W486">
        <v>902</v>
      </c>
      <c r="X486">
        <v>921</v>
      </c>
      <c r="Y486">
        <v>942</v>
      </c>
      <c r="Z486">
        <v>888</v>
      </c>
      <c r="AA486">
        <v>901</v>
      </c>
      <c r="AB486">
        <v>915</v>
      </c>
      <c r="AC486">
        <v>877</v>
      </c>
      <c r="AD486">
        <v>907</v>
      </c>
      <c r="AE486">
        <v>927</v>
      </c>
      <c r="AF486">
        <v>987</v>
      </c>
      <c r="AG486">
        <v>1001</v>
      </c>
      <c r="AH486">
        <v>1086</v>
      </c>
      <c r="AI486">
        <v>1096</v>
      </c>
      <c r="AJ486">
        <v>1127</v>
      </c>
      <c r="AK486">
        <v>1142</v>
      </c>
      <c r="AL486">
        <v>1161</v>
      </c>
      <c r="AM486">
        <v>1147</v>
      </c>
      <c r="AN486">
        <v>1145</v>
      </c>
      <c r="AO486">
        <v>1124</v>
      </c>
      <c r="AP486">
        <v>1111</v>
      </c>
      <c r="AQ486">
        <v>1074</v>
      </c>
      <c r="AR486">
        <v>1117</v>
      </c>
      <c r="BA486">
        <f t="shared" si="7"/>
        <v>42</v>
      </c>
    </row>
    <row r="487" spans="2:53" ht="14.25" customHeight="1" x14ac:dyDescent="0.25">
      <c r="B487" s="100" t="s">
        <v>1325</v>
      </c>
      <c r="C487">
        <v>216720</v>
      </c>
      <c r="D487">
        <v>205359</v>
      </c>
      <c r="E487">
        <v>200067</v>
      </c>
      <c r="F487">
        <v>196106</v>
      </c>
      <c r="G487">
        <v>206673</v>
      </c>
      <c r="H487">
        <v>220300</v>
      </c>
      <c r="I487">
        <v>226566</v>
      </c>
      <c r="J487">
        <v>220331</v>
      </c>
      <c r="K487">
        <v>215351</v>
      </c>
      <c r="L487">
        <v>216369</v>
      </c>
      <c r="M487">
        <v>220081</v>
      </c>
      <c r="N487">
        <v>227364</v>
      </c>
      <c r="O487">
        <v>230401</v>
      </c>
      <c r="P487">
        <v>239953</v>
      </c>
      <c r="Q487">
        <v>245738</v>
      </c>
      <c r="R487">
        <v>243344</v>
      </c>
      <c r="S487">
        <v>249627</v>
      </c>
      <c r="T487">
        <v>247718</v>
      </c>
      <c r="U487">
        <v>248219</v>
      </c>
      <c r="V487">
        <v>244273</v>
      </c>
      <c r="W487">
        <v>244338</v>
      </c>
      <c r="Y487">
        <v>240843</v>
      </c>
      <c r="BA487">
        <f t="shared" si="7"/>
        <v>22</v>
      </c>
    </row>
    <row r="488" spans="2:53" ht="14.25" customHeight="1" x14ac:dyDescent="0.25">
      <c r="B488" s="100" t="s">
        <v>1326</v>
      </c>
      <c r="X488">
        <v>95594</v>
      </c>
      <c r="Y488">
        <v>95346</v>
      </c>
      <c r="Z488">
        <v>190774</v>
      </c>
      <c r="AA488">
        <v>95642</v>
      </c>
      <c r="AB488">
        <v>93646</v>
      </c>
      <c r="AC488">
        <v>90445</v>
      </c>
      <c r="AD488">
        <v>88510</v>
      </c>
      <c r="AE488">
        <v>88082</v>
      </c>
      <c r="AF488">
        <v>91842</v>
      </c>
      <c r="AG488">
        <v>93634</v>
      </c>
      <c r="AH488">
        <v>93921</v>
      </c>
      <c r="AI488">
        <v>98566</v>
      </c>
      <c r="AJ488">
        <v>101238</v>
      </c>
      <c r="AK488">
        <v>104023</v>
      </c>
      <c r="AL488">
        <v>103669</v>
      </c>
      <c r="AM488">
        <v>106434</v>
      </c>
      <c r="AN488">
        <v>107132</v>
      </c>
      <c r="AO488">
        <v>107858</v>
      </c>
      <c r="AP488">
        <v>102190</v>
      </c>
      <c r="AQ488">
        <v>102406</v>
      </c>
      <c r="AR488">
        <v>102703</v>
      </c>
      <c r="BA488">
        <f t="shared" si="7"/>
        <v>21</v>
      </c>
    </row>
    <row r="489" spans="2:53" ht="14.25" customHeight="1" x14ac:dyDescent="0.25">
      <c r="B489" s="100" t="s">
        <v>1327</v>
      </c>
      <c r="C489">
        <v>10178</v>
      </c>
      <c r="D489">
        <v>9278</v>
      </c>
      <c r="E489">
        <v>9460</v>
      </c>
      <c r="F489">
        <v>8900</v>
      </c>
      <c r="G489">
        <v>9358</v>
      </c>
      <c r="H489">
        <v>10140</v>
      </c>
      <c r="I489">
        <v>10752</v>
      </c>
      <c r="J489">
        <v>10336</v>
      </c>
      <c r="K489">
        <v>10508</v>
      </c>
      <c r="L489">
        <v>10652</v>
      </c>
      <c r="M489">
        <v>10728</v>
      </c>
      <c r="N489">
        <v>11058</v>
      </c>
      <c r="O489">
        <v>11624</v>
      </c>
      <c r="P489">
        <v>17352</v>
      </c>
      <c r="Q489">
        <v>6018</v>
      </c>
      <c r="R489">
        <v>5868</v>
      </c>
      <c r="S489">
        <v>5868</v>
      </c>
      <c r="T489">
        <v>5906</v>
      </c>
      <c r="U489">
        <v>5960</v>
      </c>
      <c r="V489">
        <v>5656</v>
      </c>
      <c r="W489">
        <v>5477</v>
      </c>
      <c r="X489">
        <v>5490</v>
      </c>
      <c r="BA489">
        <f t="shared" si="7"/>
        <v>22</v>
      </c>
    </row>
    <row r="490" spans="2:53" ht="14.25" customHeight="1" x14ac:dyDescent="0.25">
      <c r="B490" s="100" t="s">
        <v>638</v>
      </c>
      <c r="Y490">
        <v>3256</v>
      </c>
      <c r="Z490">
        <v>3132</v>
      </c>
      <c r="AA490">
        <v>3018</v>
      </c>
      <c r="AB490">
        <v>2966</v>
      </c>
      <c r="AC490">
        <v>2896</v>
      </c>
      <c r="AD490">
        <v>2684</v>
      </c>
      <c r="AE490">
        <v>2755</v>
      </c>
      <c r="AF490">
        <v>2870</v>
      </c>
      <c r="AG490">
        <v>2906</v>
      </c>
      <c r="AH490">
        <v>2955</v>
      </c>
      <c r="AI490">
        <v>2939</v>
      </c>
      <c r="AJ490">
        <v>3004</v>
      </c>
      <c r="AK490">
        <v>3133</v>
      </c>
      <c r="AL490">
        <v>3003</v>
      </c>
      <c r="AM490">
        <v>3090</v>
      </c>
      <c r="AN490">
        <v>3117</v>
      </c>
      <c r="AO490">
        <v>3204</v>
      </c>
      <c r="AP490">
        <v>3029</v>
      </c>
      <c r="AQ490">
        <v>3138</v>
      </c>
      <c r="AR490">
        <v>3161</v>
      </c>
      <c r="BA490">
        <f t="shared" si="7"/>
        <v>20</v>
      </c>
    </row>
    <row r="491" spans="2:53" ht="14.25" customHeight="1" x14ac:dyDescent="0.25">
      <c r="B491" s="100" t="s">
        <v>658</v>
      </c>
      <c r="C491">
        <v>657</v>
      </c>
      <c r="D491">
        <v>619</v>
      </c>
      <c r="E491">
        <v>517</v>
      </c>
      <c r="F491">
        <v>542</v>
      </c>
      <c r="G491">
        <v>599</v>
      </c>
      <c r="H491">
        <v>661</v>
      </c>
      <c r="I491">
        <v>672</v>
      </c>
      <c r="J491">
        <v>677</v>
      </c>
      <c r="K491">
        <v>659</v>
      </c>
      <c r="L491">
        <v>685</v>
      </c>
      <c r="M491">
        <v>686</v>
      </c>
      <c r="N491">
        <v>754</v>
      </c>
      <c r="O491">
        <v>791</v>
      </c>
      <c r="P491">
        <v>778</v>
      </c>
      <c r="Q491">
        <v>855</v>
      </c>
      <c r="R491">
        <v>817</v>
      </c>
      <c r="S491">
        <v>3508</v>
      </c>
      <c r="T491">
        <v>904</v>
      </c>
      <c r="U491">
        <v>862</v>
      </c>
      <c r="V491">
        <v>852</v>
      </c>
      <c r="W491">
        <v>806</v>
      </c>
      <c r="X491">
        <v>802</v>
      </c>
      <c r="Y491">
        <v>803</v>
      </c>
      <c r="Z491">
        <v>805</v>
      </c>
      <c r="AA491">
        <v>779</v>
      </c>
      <c r="AB491">
        <v>714</v>
      </c>
      <c r="AC491">
        <v>727</v>
      </c>
      <c r="AD491">
        <v>659</v>
      </c>
      <c r="AE491">
        <v>712</v>
      </c>
      <c r="AF491">
        <v>702</v>
      </c>
      <c r="AG491">
        <v>697</v>
      </c>
      <c r="AH491">
        <v>648</v>
      </c>
      <c r="AI491">
        <v>721</v>
      </c>
      <c r="AJ491">
        <v>667</v>
      </c>
      <c r="AK491">
        <v>677</v>
      </c>
      <c r="AL491">
        <v>679</v>
      </c>
      <c r="AM491">
        <v>686</v>
      </c>
      <c r="AN491">
        <v>761</v>
      </c>
      <c r="AO491">
        <v>685</v>
      </c>
      <c r="AP491">
        <v>648</v>
      </c>
      <c r="AQ491">
        <v>702</v>
      </c>
      <c r="AR491">
        <v>677</v>
      </c>
      <c r="BA491">
        <f t="shared" si="7"/>
        <v>42</v>
      </c>
    </row>
    <row r="492" spans="2:53" ht="14.25" customHeight="1" x14ac:dyDescent="0.25">
      <c r="B492" s="100" t="s">
        <v>1328</v>
      </c>
      <c r="C492">
        <v>553</v>
      </c>
      <c r="D492">
        <v>485</v>
      </c>
      <c r="E492">
        <v>506</v>
      </c>
      <c r="F492">
        <v>470</v>
      </c>
      <c r="G492">
        <v>500</v>
      </c>
      <c r="H492">
        <v>494</v>
      </c>
      <c r="I492">
        <v>547</v>
      </c>
      <c r="J492">
        <v>544</v>
      </c>
      <c r="K492">
        <v>548</v>
      </c>
      <c r="L492">
        <v>518</v>
      </c>
      <c r="M492">
        <v>514</v>
      </c>
      <c r="N492">
        <v>528</v>
      </c>
      <c r="O492">
        <v>566</v>
      </c>
      <c r="P492">
        <v>606</v>
      </c>
      <c r="Q492">
        <v>556</v>
      </c>
      <c r="R492">
        <v>598</v>
      </c>
      <c r="S492">
        <v>652</v>
      </c>
      <c r="T492">
        <v>619</v>
      </c>
      <c r="U492">
        <v>626</v>
      </c>
      <c r="V492">
        <v>603</v>
      </c>
      <c r="W492">
        <v>598</v>
      </c>
      <c r="X492">
        <v>581</v>
      </c>
      <c r="Y492">
        <v>585</v>
      </c>
      <c r="Z492">
        <v>643</v>
      </c>
      <c r="BA492">
        <f t="shared" si="7"/>
        <v>24</v>
      </c>
    </row>
    <row r="493" spans="2:53" ht="14.25" customHeight="1" x14ac:dyDescent="0.25">
      <c r="B493" s="100" t="s">
        <v>214</v>
      </c>
      <c r="C493">
        <v>737</v>
      </c>
      <c r="D493">
        <v>662</v>
      </c>
      <c r="E493">
        <v>662</v>
      </c>
      <c r="F493">
        <v>607</v>
      </c>
      <c r="G493">
        <v>612</v>
      </c>
      <c r="H493">
        <v>613</v>
      </c>
      <c r="I493">
        <v>630</v>
      </c>
      <c r="J493">
        <v>645</v>
      </c>
      <c r="K493">
        <v>608</v>
      </c>
      <c r="L493">
        <v>591</v>
      </c>
      <c r="M493">
        <v>614</v>
      </c>
      <c r="N493">
        <v>635</v>
      </c>
      <c r="O493">
        <v>637</v>
      </c>
      <c r="P493">
        <v>670</v>
      </c>
      <c r="Q493">
        <v>758</v>
      </c>
      <c r="R493">
        <v>732</v>
      </c>
      <c r="S493">
        <v>766</v>
      </c>
      <c r="T493">
        <v>721</v>
      </c>
      <c r="U493">
        <v>703</v>
      </c>
      <c r="V493">
        <v>751</v>
      </c>
      <c r="W493">
        <v>702</v>
      </c>
      <c r="X493">
        <v>717</v>
      </c>
      <c r="Y493">
        <v>726</v>
      </c>
      <c r="Z493">
        <v>684</v>
      </c>
      <c r="AA493">
        <v>740</v>
      </c>
      <c r="AB493">
        <v>673</v>
      </c>
      <c r="AC493">
        <v>675</v>
      </c>
      <c r="AD493">
        <v>681</v>
      </c>
      <c r="AE493">
        <v>725</v>
      </c>
      <c r="AF493">
        <v>702</v>
      </c>
      <c r="AG493">
        <v>731</v>
      </c>
      <c r="AH493">
        <v>750</v>
      </c>
      <c r="AI493">
        <v>788</v>
      </c>
      <c r="AJ493">
        <v>791</v>
      </c>
      <c r="AK493">
        <v>918</v>
      </c>
      <c r="AL493">
        <v>889</v>
      </c>
      <c r="AM493">
        <v>907</v>
      </c>
      <c r="AN493">
        <v>921</v>
      </c>
      <c r="AO493">
        <v>967</v>
      </c>
      <c r="AP493">
        <v>917</v>
      </c>
      <c r="AQ493">
        <v>959</v>
      </c>
      <c r="AR493">
        <v>957</v>
      </c>
      <c r="BA493">
        <f t="shared" si="7"/>
        <v>42</v>
      </c>
    </row>
    <row r="494" spans="2:53" ht="14.25" customHeight="1" x14ac:dyDescent="0.25">
      <c r="B494" s="100" t="s">
        <v>216</v>
      </c>
      <c r="C494">
        <v>1337</v>
      </c>
      <c r="D494">
        <v>1220</v>
      </c>
      <c r="E494">
        <v>1191</v>
      </c>
      <c r="F494">
        <v>1136</v>
      </c>
      <c r="G494">
        <v>1248</v>
      </c>
      <c r="H494">
        <v>1342</v>
      </c>
      <c r="I494">
        <v>1341</v>
      </c>
      <c r="J494">
        <v>1295</v>
      </c>
      <c r="K494">
        <v>1174</v>
      </c>
      <c r="L494">
        <v>1197</v>
      </c>
      <c r="M494">
        <v>1254</v>
      </c>
      <c r="N494">
        <v>1236</v>
      </c>
      <c r="O494">
        <v>1149</v>
      </c>
      <c r="P494">
        <v>1259</v>
      </c>
      <c r="Q494">
        <v>1367</v>
      </c>
      <c r="R494">
        <v>1286</v>
      </c>
      <c r="S494">
        <v>1340</v>
      </c>
      <c r="T494">
        <v>1311</v>
      </c>
      <c r="U494">
        <v>1338</v>
      </c>
      <c r="V494">
        <v>1336</v>
      </c>
      <c r="W494">
        <v>1417</v>
      </c>
      <c r="X494">
        <v>1332</v>
      </c>
      <c r="Y494">
        <v>1345</v>
      </c>
      <c r="Z494">
        <v>1331</v>
      </c>
      <c r="AA494">
        <v>1342</v>
      </c>
      <c r="AB494">
        <v>1320</v>
      </c>
      <c r="AC494">
        <v>1223</v>
      </c>
      <c r="AD494">
        <v>1258</v>
      </c>
      <c r="AE494">
        <v>1168</v>
      </c>
      <c r="AF494">
        <v>1233</v>
      </c>
      <c r="AG494">
        <v>1273</v>
      </c>
      <c r="AH494">
        <v>1253</v>
      </c>
      <c r="AI494">
        <v>1323</v>
      </c>
      <c r="AJ494">
        <v>1463</v>
      </c>
      <c r="AK494">
        <v>1448</v>
      </c>
      <c r="AL494">
        <v>1379</v>
      </c>
      <c r="AM494">
        <v>1466</v>
      </c>
      <c r="AN494">
        <v>1506</v>
      </c>
      <c r="AO494">
        <v>1409</v>
      </c>
      <c r="AP494">
        <v>1371</v>
      </c>
      <c r="AQ494">
        <v>1480</v>
      </c>
      <c r="AR494">
        <v>1477</v>
      </c>
      <c r="BA494">
        <f t="shared" si="7"/>
        <v>42</v>
      </c>
    </row>
    <row r="495" spans="2:53" ht="14.25" customHeight="1" x14ac:dyDescent="0.25">
      <c r="B495" s="100" t="s">
        <v>738</v>
      </c>
      <c r="C495">
        <v>1039</v>
      </c>
      <c r="D495">
        <v>987</v>
      </c>
      <c r="E495">
        <v>888</v>
      </c>
      <c r="F495">
        <v>886</v>
      </c>
      <c r="G495">
        <v>904</v>
      </c>
      <c r="H495">
        <v>918</v>
      </c>
      <c r="I495">
        <v>951</v>
      </c>
      <c r="J495">
        <v>913</v>
      </c>
      <c r="K495">
        <v>887</v>
      </c>
      <c r="L495">
        <v>889</v>
      </c>
      <c r="M495">
        <v>915</v>
      </c>
      <c r="N495">
        <v>970</v>
      </c>
      <c r="O495">
        <v>921</v>
      </c>
      <c r="P495">
        <v>975</v>
      </c>
      <c r="Q495">
        <v>1005</v>
      </c>
      <c r="R495">
        <v>942</v>
      </c>
      <c r="S495">
        <v>1059</v>
      </c>
      <c r="T495">
        <v>992</v>
      </c>
      <c r="U495">
        <v>1068</v>
      </c>
      <c r="V495">
        <v>1023</v>
      </c>
      <c r="W495">
        <v>1011</v>
      </c>
      <c r="X495">
        <v>933</v>
      </c>
      <c r="Y495">
        <v>976</v>
      </c>
      <c r="Z495">
        <v>940</v>
      </c>
      <c r="AA495">
        <v>947</v>
      </c>
      <c r="AB495">
        <v>943</v>
      </c>
      <c r="AC495">
        <v>854</v>
      </c>
      <c r="AD495">
        <v>894</v>
      </c>
      <c r="AE495">
        <v>846</v>
      </c>
      <c r="AF495">
        <v>901</v>
      </c>
      <c r="AG495">
        <v>876</v>
      </c>
      <c r="AH495">
        <v>852</v>
      </c>
      <c r="AI495">
        <v>810</v>
      </c>
      <c r="AJ495">
        <v>889</v>
      </c>
      <c r="AK495">
        <v>876</v>
      </c>
      <c r="AL495">
        <v>886</v>
      </c>
      <c r="AM495">
        <v>842</v>
      </c>
      <c r="AN495">
        <v>873</v>
      </c>
      <c r="AO495">
        <v>826</v>
      </c>
      <c r="AP495">
        <v>797</v>
      </c>
      <c r="AQ495">
        <v>794</v>
      </c>
      <c r="AR495">
        <v>807</v>
      </c>
      <c r="BA495">
        <f t="shared" si="7"/>
        <v>42</v>
      </c>
    </row>
    <row r="496" spans="2:53" ht="14.25" customHeight="1" x14ac:dyDescent="0.25">
      <c r="B496" s="100" t="s">
        <v>394</v>
      </c>
      <c r="C496">
        <v>1202</v>
      </c>
      <c r="D496">
        <v>1017</v>
      </c>
      <c r="E496">
        <v>963</v>
      </c>
      <c r="F496">
        <v>1007</v>
      </c>
      <c r="G496">
        <v>979</v>
      </c>
      <c r="H496">
        <v>1086</v>
      </c>
      <c r="I496">
        <v>1091</v>
      </c>
      <c r="J496">
        <v>1029</v>
      </c>
      <c r="K496">
        <v>952</v>
      </c>
      <c r="L496">
        <v>1073</v>
      </c>
      <c r="M496">
        <v>1036</v>
      </c>
      <c r="N496">
        <v>1069</v>
      </c>
      <c r="O496">
        <v>1068</v>
      </c>
      <c r="P496">
        <v>1092</v>
      </c>
      <c r="Q496">
        <v>1104</v>
      </c>
      <c r="R496">
        <v>1093</v>
      </c>
      <c r="S496">
        <v>1098</v>
      </c>
      <c r="T496">
        <v>1122</v>
      </c>
      <c r="U496">
        <v>1137</v>
      </c>
      <c r="V496">
        <v>1113</v>
      </c>
      <c r="W496">
        <v>1166</v>
      </c>
      <c r="X496">
        <v>1120</v>
      </c>
      <c r="Y496">
        <v>1122</v>
      </c>
      <c r="Z496">
        <v>1065</v>
      </c>
      <c r="AA496">
        <v>1084</v>
      </c>
      <c r="AB496">
        <v>1091</v>
      </c>
      <c r="AC496">
        <v>1080</v>
      </c>
      <c r="AD496">
        <v>1002</v>
      </c>
      <c r="AE496">
        <v>975</v>
      </c>
      <c r="AF496">
        <v>1029</v>
      </c>
      <c r="AG496">
        <v>1030</v>
      </c>
      <c r="AH496">
        <v>1010</v>
      </c>
      <c r="AI496">
        <v>1011</v>
      </c>
      <c r="AJ496">
        <v>1060</v>
      </c>
      <c r="AK496">
        <v>1129</v>
      </c>
      <c r="AL496">
        <v>1174</v>
      </c>
      <c r="AM496">
        <v>1195</v>
      </c>
      <c r="AN496">
        <v>1265</v>
      </c>
      <c r="AO496">
        <v>1325</v>
      </c>
      <c r="AP496">
        <v>1247</v>
      </c>
      <c r="AQ496">
        <v>1331</v>
      </c>
      <c r="AR496">
        <v>1329</v>
      </c>
      <c r="BA496">
        <f t="shared" si="7"/>
        <v>42</v>
      </c>
    </row>
    <row r="497" spans="2:53" ht="14.25" customHeight="1" x14ac:dyDescent="0.25">
      <c r="B497" s="100" t="s">
        <v>1330</v>
      </c>
      <c r="C497">
        <v>1069</v>
      </c>
      <c r="D497">
        <v>878</v>
      </c>
      <c r="E497">
        <v>880</v>
      </c>
      <c r="F497">
        <v>846</v>
      </c>
      <c r="G497">
        <v>842</v>
      </c>
      <c r="H497">
        <v>954</v>
      </c>
      <c r="I497">
        <v>953</v>
      </c>
      <c r="J497">
        <v>940</v>
      </c>
      <c r="K497">
        <v>884</v>
      </c>
      <c r="L497">
        <v>864</v>
      </c>
      <c r="M497">
        <v>922</v>
      </c>
      <c r="N497">
        <v>850</v>
      </c>
      <c r="O497">
        <v>897</v>
      </c>
      <c r="P497">
        <v>903</v>
      </c>
      <c r="Q497">
        <v>885</v>
      </c>
      <c r="R497">
        <v>875</v>
      </c>
      <c r="S497">
        <v>918</v>
      </c>
      <c r="T497">
        <v>851</v>
      </c>
      <c r="U497">
        <v>849</v>
      </c>
      <c r="V497">
        <v>771</v>
      </c>
      <c r="W497">
        <v>827</v>
      </c>
      <c r="X497">
        <v>817</v>
      </c>
      <c r="Y497">
        <v>784</v>
      </c>
      <c r="Z497">
        <v>867</v>
      </c>
      <c r="AA497">
        <v>891</v>
      </c>
      <c r="AB497">
        <v>809</v>
      </c>
      <c r="AC497">
        <v>872</v>
      </c>
      <c r="AD497">
        <v>856</v>
      </c>
      <c r="AE497">
        <v>876</v>
      </c>
      <c r="AF497">
        <v>923</v>
      </c>
      <c r="AG497">
        <v>949</v>
      </c>
      <c r="AH497">
        <v>883</v>
      </c>
      <c r="AI497">
        <v>899</v>
      </c>
      <c r="AJ497">
        <v>944</v>
      </c>
      <c r="AK497">
        <v>922</v>
      </c>
      <c r="AL497">
        <v>862</v>
      </c>
      <c r="AM497">
        <v>854</v>
      </c>
      <c r="AN497">
        <v>901</v>
      </c>
      <c r="AO497">
        <v>880</v>
      </c>
      <c r="AP497">
        <v>832</v>
      </c>
      <c r="AQ497">
        <v>837</v>
      </c>
      <c r="AR497">
        <v>886</v>
      </c>
      <c r="BA497">
        <f t="shared" si="7"/>
        <v>42</v>
      </c>
    </row>
    <row r="498" spans="2:53" ht="14.25" customHeight="1" x14ac:dyDescent="0.25">
      <c r="B498" s="100" t="s">
        <v>576</v>
      </c>
      <c r="C498">
        <v>1875</v>
      </c>
      <c r="D498">
        <v>1799</v>
      </c>
      <c r="E498">
        <v>1628</v>
      </c>
      <c r="F498">
        <v>1423</v>
      </c>
      <c r="G498">
        <v>1412</v>
      </c>
      <c r="H498">
        <v>1626</v>
      </c>
      <c r="I498">
        <v>1588</v>
      </c>
      <c r="J498">
        <v>1608</v>
      </c>
      <c r="K498">
        <v>1517</v>
      </c>
      <c r="L498">
        <v>1542</v>
      </c>
      <c r="M498">
        <v>1554</v>
      </c>
      <c r="N498">
        <v>1565</v>
      </c>
      <c r="O498">
        <v>1630</v>
      </c>
      <c r="P498">
        <v>1713</v>
      </c>
      <c r="Q498">
        <v>1727</v>
      </c>
      <c r="R498">
        <v>1733</v>
      </c>
      <c r="S498">
        <v>1911</v>
      </c>
      <c r="T498">
        <v>1665</v>
      </c>
      <c r="U498">
        <v>1578</v>
      </c>
      <c r="V498">
        <v>1594</v>
      </c>
      <c r="W498">
        <v>1616</v>
      </c>
      <c r="X498">
        <v>1634</v>
      </c>
      <c r="Y498">
        <v>1599</v>
      </c>
      <c r="Z498">
        <v>1590</v>
      </c>
      <c r="AA498">
        <v>1674</v>
      </c>
      <c r="AB498">
        <v>1600</v>
      </c>
      <c r="AC498">
        <v>1564</v>
      </c>
      <c r="AD498">
        <v>1549</v>
      </c>
      <c r="AE498">
        <v>1523</v>
      </c>
      <c r="AF498">
        <v>1537</v>
      </c>
      <c r="AG498">
        <v>1600</v>
      </c>
      <c r="AH498">
        <v>1544</v>
      </c>
      <c r="AI498">
        <v>1583</v>
      </c>
      <c r="AJ498">
        <v>1670</v>
      </c>
      <c r="AK498">
        <v>1610</v>
      </c>
      <c r="AL498">
        <v>1548</v>
      </c>
      <c r="AM498">
        <v>1620</v>
      </c>
      <c r="AN498">
        <v>1651</v>
      </c>
      <c r="AO498">
        <v>1543</v>
      </c>
      <c r="AP498">
        <v>1548</v>
      </c>
      <c r="AQ498">
        <v>1508</v>
      </c>
      <c r="AR498">
        <v>1544</v>
      </c>
      <c r="BA498">
        <f t="shared" si="7"/>
        <v>42</v>
      </c>
    </row>
    <row r="499" spans="2:53" ht="14.25" customHeight="1" x14ac:dyDescent="0.25">
      <c r="B499" s="100" t="s">
        <v>1331</v>
      </c>
      <c r="C499">
        <v>498</v>
      </c>
      <c r="D499">
        <v>439</v>
      </c>
      <c r="E499">
        <v>467</v>
      </c>
      <c r="F499">
        <v>490</v>
      </c>
      <c r="G499">
        <v>449</v>
      </c>
      <c r="H499">
        <v>492</v>
      </c>
      <c r="I499">
        <v>524</v>
      </c>
      <c r="J499">
        <v>514</v>
      </c>
      <c r="K499">
        <v>485</v>
      </c>
      <c r="L499">
        <v>471</v>
      </c>
      <c r="M499">
        <v>482</v>
      </c>
      <c r="N499">
        <v>476</v>
      </c>
      <c r="O499">
        <v>465</v>
      </c>
      <c r="P499">
        <v>531</v>
      </c>
      <c r="Q499">
        <v>498</v>
      </c>
      <c r="R499">
        <v>543</v>
      </c>
      <c r="S499">
        <v>536</v>
      </c>
      <c r="T499">
        <v>546</v>
      </c>
      <c r="U499">
        <v>579</v>
      </c>
      <c r="V499">
        <v>528</v>
      </c>
      <c r="W499">
        <v>487</v>
      </c>
      <c r="X499">
        <v>513</v>
      </c>
      <c r="BA499">
        <f t="shared" si="7"/>
        <v>22</v>
      </c>
    </row>
    <row r="500" spans="2:53" ht="14.25" customHeight="1" x14ac:dyDescent="0.25">
      <c r="B500" s="100" t="s">
        <v>102</v>
      </c>
      <c r="C500">
        <v>1284</v>
      </c>
      <c r="D500">
        <v>1198</v>
      </c>
      <c r="E500">
        <v>1164</v>
      </c>
      <c r="F500">
        <v>1084</v>
      </c>
      <c r="G500">
        <v>1212</v>
      </c>
      <c r="H500">
        <v>1412</v>
      </c>
      <c r="I500">
        <v>1381</v>
      </c>
      <c r="J500">
        <v>1230</v>
      </c>
      <c r="K500">
        <v>1292</v>
      </c>
      <c r="L500">
        <v>1347</v>
      </c>
      <c r="M500">
        <v>1386</v>
      </c>
      <c r="N500">
        <v>1335</v>
      </c>
      <c r="O500">
        <v>1326</v>
      </c>
      <c r="P500">
        <v>1406</v>
      </c>
      <c r="Q500">
        <v>1375</v>
      </c>
      <c r="R500">
        <v>1362</v>
      </c>
      <c r="S500">
        <v>1498</v>
      </c>
      <c r="T500">
        <v>1385</v>
      </c>
      <c r="U500">
        <v>1290</v>
      </c>
      <c r="V500">
        <v>1249</v>
      </c>
      <c r="W500">
        <v>1184</v>
      </c>
      <c r="X500">
        <v>1142</v>
      </c>
      <c r="Y500">
        <v>1129</v>
      </c>
      <c r="Z500">
        <v>1120</v>
      </c>
      <c r="AA500">
        <v>1142</v>
      </c>
      <c r="AB500">
        <v>1078</v>
      </c>
      <c r="AC500">
        <v>1039</v>
      </c>
      <c r="AD500">
        <v>1118</v>
      </c>
      <c r="AE500">
        <v>1053</v>
      </c>
      <c r="AF500">
        <v>1100</v>
      </c>
      <c r="AG500">
        <v>1197</v>
      </c>
      <c r="AH500">
        <v>1114</v>
      </c>
      <c r="AI500">
        <v>1186</v>
      </c>
      <c r="AJ500">
        <v>1178</v>
      </c>
      <c r="AK500">
        <v>1255</v>
      </c>
      <c r="AL500">
        <v>1236</v>
      </c>
      <c r="AM500">
        <v>1208</v>
      </c>
      <c r="AN500">
        <v>1285</v>
      </c>
      <c r="AO500">
        <v>1242</v>
      </c>
      <c r="AP500">
        <v>1138</v>
      </c>
      <c r="AQ500">
        <v>1206</v>
      </c>
      <c r="AR500">
        <v>1208</v>
      </c>
      <c r="BA500">
        <f t="shared" si="7"/>
        <v>42</v>
      </c>
    </row>
    <row r="501" spans="2:53" ht="14.25" customHeight="1" x14ac:dyDescent="0.25">
      <c r="B501" s="100" t="s">
        <v>1072</v>
      </c>
      <c r="C501">
        <v>373</v>
      </c>
      <c r="D501">
        <v>359</v>
      </c>
      <c r="E501">
        <v>334</v>
      </c>
      <c r="F501">
        <v>341</v>
      </c>
      <c r="G501">
        <v>312</v>
      </c>
      <c r="H501">
        <v>310</v>
      </c>
      <c r="I501">
        <v>305</v>
      </c>
      <c r="J501">
        <v>327</v>
      </c>
      <c r="K501">
        <v>334</v>
      </c>
      <c r="L501">
        <v>314</v>
      </c>
      <c r="M501">
        <v>314</v>
      </c>
      <c r="N501">
        <v>349</v>
      </c>
      <c r="O501">
        <v>377</v>
      </c>
      <c r="P501">
        <v>394</v>
      </c>
      <c r="Q501">
        <v>372</v>
      </c>
      <c r="R501">
        <v>445</v>
      </c>
      <c r="S501">
        <v>440</v>
      </c>
      <c r="T501">
        <v>448</v>
      </c>
      <c r="U501">
        <v>413</v>
      </c>
      <c r="V501">
        <v>401</v>
      </c>
      <c r="W501">
        <v>373</v>
      </c>
      <c r="X501">
        <v>372</v>
      </c>
      <c r="Y501">
        <v>405</v>
      </c>
      <c r="Z501">
        <v>438</v>
      </c>
      <c r="AA501">
        <v>430</v>
      </c>
      <c r="AB501">
        <v>392</v>
      </c>
      <c r="AC501">
        <v>340</v>
      </c>
      <c r="AD501">
        <v>336</v>
      </c>
      <c r="AE501">
        <v>363</v>
      </c>
      <c r="AF501">
        <v>363</v>
      </c>
      <c r="AG501">
        <v>370</v>
      </c>
      <c r="AH501">
        <v>324</v>
      </c>
      <c r="AI501">
        <v>374</v>
      </c>
      <c r="AJ501">
        <v>352</v>
      </c>
      <c r="AK501">
        <v>343</v>
      </c>
      <c r="AL501">
        <v>363</v>
      </c>
      <c r="AM501">
        <v>329</v>
      </c>
      <c r="BA501">
        <f t="shared" si="7"/>
        <v>37</v>
      </c>
    </row>
    <row r="502" spans="2:53" ht="14.25" customHeight="1" x14ac:dyDescent="0.25">
      <c r="B502" s="100" t="s">
        <v>767</v>
      </c>
      <c r="T502">
        <v>1771</v>
      </c>
      <c r="U502">
        <v>1767</v>
      </c>
      <c r="V502">
        <v>1638</v>
      </c>
      <c r="W502">
        <v>1730</v>
      </c>
      <c r="X502">
        <v>1693</v>
      </c>
      <c r="Y502">
        <v>1622</v>
      </c>
      <c r="Z502">
        <v>1661</v>
      </c>
      <c r="AA502">
        <v>1694</v>
      </c>
      <c r="AB502">
        <v>1602</v>
      </c>
      <c r="AC502">
        <v>1583</v>
      </c>
      <c r="AD502">
        <v>1484</v>
      </c>
      <c r="AE502">
        <v>1476</v>
      </c>
      <c r="AF502">
        <v>1555</v>
      </c>
      <c r="AG502">
        <v>1530</v>
      </c>
      <c r="AH502">
        <v>1579</v>
      </c>
      <c r="AI502">
        <v>1589</v>
      </c>
      <c r="AJ502">
        <v>1661</v>
      </c>
      <c r="AK502">
        <v>1771</v>
      </c>
      <c r="AL502">
        <v>1684</v>
      </c>
      <c r="AM502">
        <v>1693</v>
      </c>
      <c r="AN502">
        <v>1761</v>
      </c>
      <c r="AO502">
        <v>1712</v>
      </c>
      <c r="AP502">
        <v>1779</v>
      </c>
      <c r="AQ502">
        <v>1675</v>
      </c>
      <c r="AR502">
        <v>1674</v>
      </c>
      <c r="BA502">
        <f t="shared" si="7"/>
        <v>25</v>
      </c>
    </row>
    <row r="503" spans="2:53" ht="14.25" customHeight="1" x14ac:dyDescent="0.25">
      <c r="B503" s="100" t="s">
        <v>256</v>
      </c>
      <c r="C503">
        <v>1195</v>
      </c>
      <c r="D503">
        <v>1089</v>
      </c>
      <c r="E503">
        <v>1040</v>
      </c>
      <c r="F503">
        <v>993</v>
      </c>
      <c r="G503">
        <v>1113</v>
      </c>
      <c r="H503">
        <v>1251</v>
      </c>
      <c r="I503">
        <v>1273</v>
      </c>
      <c r="J503">
        <v>1263</v>
      </c>
      <c r="K503">
        <v>1315</v>
      </c>
      <c r="L503">
        <v>1372</v>
      </c>
      <c r="M503">
        <v>1279</v>
      </c>
      <c r="N503">
        <v>1413</v>
      </c>
      <c r="O503">
        <v>1394</v>
      </c>
      <c r="P503">
        <v>1438</v>
      </c>
      <c r="Q503">
        <v>1442</v>
      </c>
      <c r="R503">
        <v>1408</v>
      </c>
      <c r="S503">
        <v>1426</v>
      </c>
      <c r="T503">
        <v>1222</v>
      </c>
      <c r="U503">
        <v>1228</v>
      </c>
      <c r="V503">
        <v>1159</v>
      </c>
      <c r="W503">
        <v>1115</v>
      </c>
      <c r="X503">
        <v>1066</v>
      </c>
      <c r="Y503">
        <v>1033</v>
      </c>
      <c r="Z503">
        <v>1084</v>
      </c>
      <c r="AA503">
        <v>1029</v>
      </c>
      <c r="AB503">
        <v>964</v>
      </c>
      <c r="AC503">
        <v>886</v>
      </c>
      <c r="AD503">
        <v>890</v>
      </c>
      <c r="AE503">
        <v>827</v>
      </c>
      <c r="AF503">
        <v>858</v>
      </c>
      <c r="AG503">
        <v>935</v>
      </c>
      <c r="AH503">
        <v>906</v>
      </c>
      <c r="AI503">
        <v>926</v>
      </c>
      <c r="AJ503">
        <v>924</v>
      </c>
      <c r="AK503">
        <v>865</v>
      </c>
      <c r="AL503">
        <v>853</v>
      </c>
      <c r="AM503">
        <v>909</v>
      </c>
      <c r="AN503">
        <v>927</v>
      </c>
      <c r="AO503">
        <v>933</v>
      </c>
      <c r="AP503">
        <v>942</v>
      </c>
      <c r="AQ503">
        <v>907</v>
      </c>
      <c r="AR503">
        <v>915</v>
      </c>
      <c r="BA503">
        <f t="shared" si="7"/>
        <v>42</v>
      </c>
    </row>
    <row r="504" spans="2:53" ht="14.25" customHeight="1" x14ac:dyDescent="0.25">
      <c r="B504" s="100" t="s">
        <v>38</v>
      </c>
      <c r="C504">
        <v>2023</v>
      </c>
      <c r="D504">
        <v>1974</v>
      </c>
      <c r="E504">
        <v>1763</v>
      </c>
      <c r="F504">
        <v>1710</v>
      </c>
      <c r="G504">
        <v>1854</v>
      </c>
      <c r="H504">
        <v>2020</v>
      </c>
      <c r="I504">
        <v>2060</v>
      </c>
      <c r="J504">
        <v>1901</v>
      </c>
      <c r="K504">
        <v>1903</v>
      </c>
      <c r="L504">
        <v>1838</v>
      </c>
      <c r="M504">
        <v>1922</v>
      </c>
      <c r="N504">
        <v>2146</v>
      </c>
      <c r="O504">
        <v>2267</v>
      </c>
      <c r="P504">
        <v>2101</v>
      </c>
      <c r="Q504">
        <v>2066</v>
      </c>
      <c r="R504">
        <v>2031</v>
      </c>
      <c r="S504">
        <v>2070</v>
      </c>
      <c r="T504">
        <v>2075</v>
      </c>
      <c r="U504">
        <v>2030</v>
      </c>
      <c r="V504">
        <v>1951</v>
      </c>
      <c r="W504">
        <v>1859</v>
      </c>
      <c r="X504">
        <v>1864</v>
      </c>
      <c r="Y504">
        <v>1761</v>
      </c>
      <c r="Z504">
        <v>1763</v>
      </c>
      <c r="AA504">
        <v>1653</v>
      </c>
      <c r="AB504">
        <v>1643</v>
      </c>
      <c r="AC504">
        <v>1521</v>
      </c>
      <c r="AD504">
        <v>1479</v>
      </c>
      <c r="AE504">
        <v>1467</v>
      </c>
      <c r="AF504">
        <v>1523</v>
      </c>
      <c r="AG504">
        <v>1540</v>
      </c>
      <c r="AH504">
        <v>1529</v>
      </c>
      <c r="AI504">
        <v>1560</v>
      </c>
      <c r="AJ504">
        <v>1698</v>
      </c>
      <c r="AK504">
        <v>1670</v>
      </c>
      <c r="AL504">
        <v>1644</v>
      </c>
      <c r="AM504">
        <v>1741</v>
      </c>
      <c r="AN504">
        <v>1665</v>
      </c>
      <c r="AO504">
        <v>1675</v>
      </c>
      <c r="AP504">
        <v>1629</v>
      </c>
      <c r="AQ504">
        <v>1591</v>
      </c>
      <c r="AR504">
        <v>1647</v>
      </c>
      <c r="BA504">
        <f t="shared" si="7"/>
        <v>42</v>
      </c>
    </row>
    <row r="505" spans="2:53" ht="14.25" customHeight="1" x14ac:dyDescent="0.25">
      <c r="B505" s="100" t="s">
        <v>1332</v>
      </c>
      <c r="C505">
        <v>52008</v>
      </c>
      <c r="D505">
        <v>48271</v>
      </c>
      <c r="E505">
        <v>46571</v>
      </c>
      <c r="F505">
        <v>45616</v>
      </c>
      <c r="G505">
        <v>47434</v>
      </c>
      <c r="H505">
        <v>50475</v>
      </c>
      <c r="I505">
        <v>52267</v>
      </c>
      <c r="J505">
        <v>50379</v>
      </c>
      <c r="K505">
        <v>50262</v>
      </c>
      <c r="L505">
        <v>50332</v>
      </c>
      <c r="M505">
        <v>51637</v>
      </c>
      <c r="N505">
        <v>53499</v>
      </c>
      <c r="O505">
        <v>54513</v>
      </c>
      <c r="P505">
        <v>56863</v>
      </c>
      <c r="Q505">
        <v>58345</v>
      </c>
      <c r="R505">
        <v>58330</v>
      </c>
      <c r="S505">
        <v>58971</v>
      </c>
      <c r="T505">
        <v>57599</v>
      </c>
      <c r="U505">
        <v>57384</v>
      </c>
      <c r="V505">
        <v>56540</v>
      </c>
      <c r="W505">
        <v>56250</v>
      </c>
      <c r="X505">
        <v>54374</v>
      </c>
      <c r="Y505">
        <v>109672</v>
      </c>
      <c r="Z505">
        <v>54476</v>
      </c>
      <c r="AA505">
        <v>53823</v>
      </c>
      <c r="AB505">
        <v>52075</v>
      </c>
      <c r="AC505">
        <v>50076</v>
      </c>
      <c r="AD505">
        <v>48747</v>
      </c>
      <c r="AE505">
        <v>49332</v>
      </c>
      <c r="AF505">
        <v>51476</v>
      </c>
      <c r="AG505">
        <v>52293</v>
      </c>
      <c r="AH505">
        <v>52729</v>
      </c>
      <c r="AI505">
        <v>54715</v>
      </c>
      <c r="AJ505">
        <v>57003</v>
      </c>
      <c r="AK505">
        <v>58742</v>
      </c>
      <c r="AL505">
        <v>58338</v>
      </c>
      <c r="AM505">
        <v>60144</v>
      </c>
      <c r="AN505">
        <v>60794</v>
      </c>
      <c r="AO505">
        <v>61131</v>
      </c>
      <c r="AP505">
        <v>58710</v>
      </c>
      <c r="AQ505">
        <v>58403</v>
      </c>
      <c r="AR505">
        <v>58033</v>
      </c>
      <c r="BA505">
        <f t="shared" si="7"/>
        <v>42</v>
      </c>
    </row>
    <row r="506" spans="2:53" ht="14.25" customHeight="1" x14ac:dyDescent="0.25">
      <c r="B506" s="100" t="s">
        <v>1333</v>
      </c>
      <c r="C506">
        <v>416</v>
      </c>
      <c r="D506">
        <v>390</v>
      </c>
      <c r="E506">
        <v>380</v>
      </c>
      <c r="F506">
        <v>359</v>
      </c>
      <c r="G506">
        <v>454</v>
      </c>
      <c r="H506">
        <v>457</v>
      </c>
      <c r="I506">
        <v>450</v>
      </c>
      <c r="J506">
        <v>448</v>
      </c>
      <c r="K506">
        <v>445</v>
      </c>
      <c r="L506">
        <v>476</v>
      </c>
      <c r="M506">
        <v>447</v>
      </c>
      <c r="N506">
        <v>506</v>
      </c>
      <c r="O506">
        <v>517</v>
      </c>
      <c r="P506">
        <v>535</v>
      </c>
      <c r="Q506">
        <v>531</v>
      </c>
      <c r="R506">
        <v>502</v>
      </c>
      <c r="S506">
        <v>521</v>
      </c>
      <c r="T506">
        <v>498</v>
      </c>
      <c r="U506">
        <v>460</v>
      </c>
      <c r="V506">
        <v>520</v>
      </c>
      <c r="W506">
        <v>486</v>
      </c>
      <c r="BA506">
        <f t="shared" si="7"/>
        <v>21</v>
      </c>
    </row>
    <row r="507" spans="2:53" ht="14.25" customHeight="1" x14ac:dyDescent="0.25">
      <c r="B507" s="100" t="s">
        <v>811</v>
      </c>
      <c r="C507">
        <v>16431</v>
      </c>
      <c r="D507">
        <v>15478</v>
      </c>
      <c r="E507">
        <v>14834</v>
      </c>
      <c r="F507">
        <v>14297</v>
      </c>
      <c r="G507">
        <v>15069</v>
      </c>
      <c r="H507">
        <v>16099</v>
      </c>
      <c r="I507">
        <v>16653</v>
      </c>
      <c r="J507">
        <v>16133</v>
      </c>
      <c r="K507">
        <v>15823</v>
      </c>
      <c r="L507">
        <v>16295</v>
      </c>
      <c r="M507">
        <v>16300</v>
      </c>
      <c r="N507">
        <v>16542</v>
      </c>
      <c r="O507">
        <v>17002</v>
      </c>
      <c r="P507">
        <v>17085</v>
      </c>
      <c r="Q507">
        <v>17189</v>
      </c>
      <c r="R507">
        <v>16955</v>
      </c>
      <c r="S507">
        <v>17733</v>
      </c>
      <c r="T507">
        <v>17854</v>
      </c>
      <c r="U507">
        <v>17558</v>
      </c>
      <c r="V507">
        <v>17109</v>
      </c>
      <c r="W507">
        <v>16455</v>
      </c>
      <c r="X507">
        <v>16027</v>
      </c>
      <c r="Y507">
        <v>15798</v>
      </c>
      <c r="Z507">
        <v>16508</v>
      </c>
      <c r="AA507">
        <v>15204</v>
      </c>
      <c r="AB507">
        <v>14584</v>
      </c>
      <c r="AC507">
        <v>14077</v>
      </c>
      <c r="AD507">
        <v>13860</v>
      </c>
      <c r="AE507">
        <v>13723</v>
      </c>
      <c r="AF507">
        <v>14472</v>
      </c>
      <c r="AG507">
        <v>15035</v>
      </c>
      <c r="AH507">
        <v>15081</v>
      </c>
      <c r="AI507">
        <v>15689</v>
      </c>
      <c r="AJ507">
        <v>16242</v>
      </c>
      <c r="AK507">
        <v>16498</v>
      </c>
      <c r="AL507">
        <v>16408</v>
      </c>
      <c r="AM507">
        <v>16567</v>
      </c>
      <c r="AN507">
        <v>16617</v>
      </c>
      <c r="AO507">
        <v>16869</v>
      </c>
      <c r="AP507">
        <v>16154</v>
      </c>
      <c r="AQ507">
        <v>15997</v>
      </c>
      <c r="AR507">
        <v>16017</v>
      </c>
      <c r="BA507">
        <f t="shared" si="7"/>
        <v>42</v>
      </c>
    </row>
    <row r="508" spans="2:53" ht="14.25" customHeight="1" x14ac:dyDescent="0.25">
      <c r="B508" s="100" t="s">
        <v>498</v>
      </c>
      <c r="C508">
        <v>2737</v>
      </c>
      <c r="D508">
        <v>2762</v>
      </c>
      <c r="E508">
        <v>2708</v>
      </c>
      <c r="F508">
        <v>2465</v>
      </c>
      <c r="G508">
        <v>2588</v>
      </c>
      <c r="H508">
        <v>2687</v>
      </c>
      <c r="I508">
        <v>2922</v>
      </c>
      <c r="J508">
        <v>2794</v>
      </c>
      <c r="K508">
        <v>2722</v>
      </c>
      <c r="L508">
        <v>2719</v>
      </c>
      <c r="M508">
        <v>2680</v>
      </c>
      <c r="N508">
        <v>2788</v>
      </c>
      <c r="O508">
        <v>2786</v>
      </c>
      <c r="P508">
        <v>2880</v>
      </c>
      <c r="Q508">
        <v>3124</v>
      </c>
      <c r="R508">
        <v>2946</v>
      </c>
      <c r="S508">
        <v>3083</v>
      </c>
      <c r="T508">
        <v>2871</v>
      </c>
      <c r="U508">
        <v>2981</v>
      </c>
      <c r="V508">
        <v>2826</v>
      </c>
      <c r="W508">
        <v>2755</v>
      </c>
      <c r="X508">
        <v>2660</v>
      </c>
      <c r="Y508">
        <v>2662</v>
      </c>
      <c r="Z508">
        <v>2590</v>
      </c>
      <c r="AA508">
        <v>2571</v>
      </c>
      <c r="AB508">
        <v>2508</v>
      </c>
      <c r="AC508">
        <v>2466</v>
      </c>
      <c r="AD508">
        <v>2434</v>
      </c>
      <c r="AE508">
        <v>2484</v>
      </c>
      <c r="AF508">
        <v>2556</v>
      </c>
      <c r="AG508">
        <v>2603</v>
      </c>
      <c r="AH508">
        <v>2775</v>
      </c>
      <c r="AI508">
        <v>2907</v>
      </c>
      <c r="AJ508">
        <v>3078</v>
      </c>
      <c r="AK508">
        <v>3279</v>
      </c>
      <c r="AL508">
        <v>3230</v>
      </c>
      <c r="AM508">
        <v>3448</v>
      </c>
      <c r="AN508">
        <v>3550</v>
      </c>
      <c r="AO508">
        <v>3420</v>
      </c>
      <c r="AP508">
        <v>3272</v>
      </c>
      <c r="AQ508">
        <v>3306</v>
      </c>
      <c r="AR508">
        <v>3305</v>
      </c>
      <c r="BA508">
        <f t="shared" si="7"/>
        <v>42</v>
      </c>
    </row>
    <row r="509" spans="2:53" ht="14.25" customHeight="1" x14ac:dyDescent="0.25">
      <c r="B509" s="100" t="s">
        <v>1334</v>
      </c>
      <c r="C509">
        <v>1670</v>
      </c>
      <c r="D509">
        <v>1645</v>
      </c>
      <c r="E509">
        <v>1658</v>
      </c>
      <c r="F509">
        <v>1601</v>
      </c>
      <c r="G509">
        <v>1681</v>
      </c>
      <c r="H509">
        <v>1799</v>
      </c>
      <c r="I509">
        <v>1885</v>
      </c>
      <c r="J509">
        <v>1840</v>
      </c>
      <c r="K509">
        <v>1797</v>
      </c>
      <c r="L509">
        <v>1766</v>
      </c>
      <c r="M509">
        <v>1826</v>
      </c>
      <c r="N509">
        <v>1955</v>
      </c>
      <c r="O509">
        <v>2076</v>
      </c>
      <c r="P509">
        <v>2099</v>
      </c>
      <c r="Q509">
        <v>2049</v>
      </c>
      <c r="R509">
        <v>2105</v>
      </c>
      <c r="S509">
        <v>2152</v>
      </c>
      <c r="T509">
        <v>2243</v>
      </c>
      <c r="U509">
        <v>2270</v>
      </c>
      <c r="V509">
        <v>2228</v>
      </c>
      <c r="W509">
        <v>2255</v>
      </c>
      <c r="X509">
        <v>2090</v>
      </c>
      <c r="Y509">
        <v>2151</v>
      </c>
      <c r="Z509">
        <v>2107</v>
      </c>
      <c r="AA509">
        <v>2087</v>
      </c>
      <c r="AB509">
        <v>1993</v>
      </c>
      <c r="AC509">
        <v>1879</v>
      </c>
      <c r="AD509">
        <v>1904</v>
      </c>
      <c r="AE509">
        <v>1891</v>
      </c>
      <c r="AF509">
        <v>1911</v>
      </c>
      <c r="AG509">
        <v>1944</v>
      </c>
      <c r="AH509">
        <v>1948</v>
      </c>
      <c r="AI509">
        <v>2103</v>
      </c>
      <c r="AJ509">
        <v>2189</v>
      </c>
      <c r="AK509">
        <v>2256</v>
      </c>
      <c r="AL509">
        <v>2322</v>
      </c>
      <c r="AM509">
        <v>2207</v>
      </c>
      <c r="AN509">
        <v>2266</v>
      </c>
      <c r="AO509">
        <v>2345</v>
      </c>
      <c r="AP509">
        <v>2233</v>
      </c>
      <c r="AQ509">
        <v>2212</v>
      </c>
      <c r="AR509">
        <v>2233</v>
      </c>
      <c r="BA509">
        <f t="shared" si="7"/>
        <v>42</v>
      </c>
    </row>
    <row r="510" spans="2:53" ht="14.25" customHeight="1" x14ac:dyDescent="0.25">
      <c r="B510" s="100" t="s">
        <v>432</v>
      </c>
      <c r="C510">
        <v>2926</v>
      </c>
      <c r="D510">
        <v>2689</v>
      </c>
      <c r="E510">
        <v>2605</v>
      </c>
      <c r="F510">
        <v>2771</v>
      </c>
      <c r="G510">
        <v>2852</v>
      </c>
      <c r="H510">
        <v>2982</v>
      </c>
      <c r="I510">
        <v>3243</v>
      </c>
      <c r="J510">
        <v>3276</v>
      </c>
      <c r="K510">
        <v>3226</v>
      </c>
      <c r="L510">
        <v>3261</v>
      </c>
      <c r="M510">
        <v>3280</v>
      </c>
      <c r="N510">
        <v>3420</v>
      </c>
      <c r="O510">
        <v>3563</v>
      </c>
      <c r="P510">
        <v>3716</v>
      </c>
      <c r="Q510">
        <v>3776</v>
      </c>
      <c r="R510">
        <v>3979</v>
      </c>
      <c r="S510">
        <v>4058</v>
      </c>
      <c r="T510">
        <v>4068</v>
      </c>
      <c r="U510">
        <v>4070</v>
      </c>
      <c r="V510">
        <v>4054</v>
      </c>
      <c r="W510">
        <v>4166</v>
      </c>
      <c r="X510">
        <v>4168</v>
      </c>
      <c r="Y510">
        <v>4056</v>
      </c>
      <c r="Z510">
        <v>4313</v>
      </c>
      <c r="AA510">
        <v>4118</v>
      </c>
      <c r="AB510">
        <v>4152</v>
      </c>
      <c r="AC510">
        <v>4122</v>
      </c>
      <c r="AD510">
        <v>3998</v>
      </c>
      <c r="AE510">
        <v>4138</v>
      </c>
      <c r="AF510">
        <v>4342</v>
      </c>
      <c r="AG510">
        <v>4452</v>
      </c>
      <c r="AH510">
        <v>4714</v>
      </c>
      <c r="AI510">
        <v>4753</v>
      </c>
      <c r="AJ510">
        <v>4966</v>
      </c>
      <c r="AK510">
        <v>5008</v>
      </c>
      <c r="AL510">
        <v>4873</v>
      </c>
      <c r="AM510">
        <v>5131</v>
      </c>
      <c r="AN510">
        <v>5089</v>
      </c>
      <c r="AO510">
        <v>5030</v>
      </c>
      <c r="AP510">
        <v>4706</v>
      </c>
      <c r="AQ510">
        <v>4647</v>
      </c>
      <c r="AR510">
        <v>4587</v>
      </c>
      <c r="BA510">
        <f t="shared" si="7"/>
        <v>42</v>
      </c>
    </row>
    <row r="511" spans="2:53" ht="14.25" customHeight="1" x14ac:dyDescent="0.25">
      <c r="B511" s="100" t="s">
        <v>372</v>
      </c>
      <c r="C511">
        <v>1469</v>
      </c>
      <c r="D511">
        <v>1424</v>
      </c>
      <c r="E511">
        <v>1479</v>
      </c>
      <c r="F511">
        <v>1369</v>
      </c>
      <c r="G511">
        <v>1461</v>
      </c>
      <c r="H511">
        <v>1519</v>
      </c>
      <c r="I511">
        <v>1515</v>
      </c>
      <c r="J511">
        <v>1462</v>
      </c>
      <c r="K511">
        <v>1452</v>
      </c>
      <c r="L511">
        <v>1476</v>
      </c>
      <c r="M511">
        <v>1466</v>
      </c>
      <c r="N511">
        <v>1520</v>
      </c>
      <c r="O511">
        <v>1535</v>
      </c>
      <c r="P511">
        <v>1492</v>
      </c>
      <c r="Q511">
        <v>1612</v>
      </c>
      <c r="R511">
        <v>1508</v>
      </c>
      <c r="S511">
        <v>1619</v>
      </c>
      <c r="T511">
        <v>1620</v>
      </c>
      <c r="U511">
        <v>1679</v>
      </c>
      <c r="V511">
        <v>1665</v>
      </c>
      <c r="W511">
        <v>1721</v>
      </c>
      <c r="X511">
        <v>1676</v>
      </c>
      <c r="Y511">
        <v>1758</v>
      </c>
      <c r="Z511">
        <v>1697</v>
      </c>
      <c r="AA511">
        <v>1709</v>
      </c>
      <c r="AB511">
        <v>1684</v>
      </c>
      <c r="AC511">
        <v>1700</v>
      </c>
      <c r="AD511">
        <v>1673</v>
      </c>
      <c r="AE511">
        <v>1693</v>
      </c>
      <c r="AF511">
        <v>1805</v>
      </c>
      <c r="AG511">
        <v>1740</v>
      </c>
      <c r="AH511">
        <v>1769</v>
      </c>
      <c r="AI511">
        <v>1890</v>
      </c>
      <c r="AJ511">
        <v>1885</v>
      </c>
      <c r="AK511">
        <v>2064</v>
      </c>
      <c r="AL511">
        <v>1933</v>
      </c>
      <c r="AM511">
        <v>1958</v>
      </c>
      <c r="AN511">
        <v>1954</v>
      </c>
      <c r="AO511">
        <v>1932</v>
      </c>
      <c r="AP511">
        <v>1916</v>
      </c>
      <c r="AQ511">
        <v>1808</v>
      </c>
      <c r="AR511">
        <v>1851</v>
      </c>
      <c r="BA511">
        <f t="shared" si="7"/>
        <v>42</v>
      </c>
    </row>
    <row r="512" spans="2:53" ht="14.25" customHeight="1" x14ac:dyDescent="0.25">
      <c r="B512" s="100" t="s">
        <v>824</v>
      </c>
      <c r="C512">
        <v>1134</v>
      </c>
      <c r="D512">
        <v>1146</v>
      </c>
      <c r="E512">
        <v>1081</v>
      </c>
      <c r="F512">
        <v>1058</v>
      </c>
      <c r="G512">
        <v>1036</v>
      </c>
      <c r="H512">
        <v>1192</v>
      </c>
      <c r="I512">
        <v>1182</v>
      </c>
      <c r="J512">
        <v>1129</v>
      </c>
      <c r="K512">
        <v>1024</v>
      </c>
      <c r="L512">
        <v>1008</v>
      </c>
      <c r="M512">
        <v>1062</v>
      </c>
      <c r="N512">
        <v>1062</v>
      </c>
      <c r="O512">
        <v>1099</v>
      </c>
      <c r="P512">
        <v>1186</v>
      </c>
      <c r="Q512">
        <v>1212</v>
      </c>
      <c r="R512">
        <v>1208</v>
      </c>
      <c r="S512">
        <v>1217</v>
      </c>
      <c r="T512">
        <v>1183</v>
      </c>
      <c r="U512">
        <v>1144</v>
      </c>
      <c r="V512">
        <v>1169</v>
      </c>
      <c r="W512">
        <v>1178</v>
      </c>
      <c r="X512">
        <v>1134</v>
      </c>
      <c r="Y512">
        <v>1094</v>
      </c>
      <c r="Z512">
        <v>1206</v>
      </c>
      <c r="AA512">
        <v>1104</v>
      </c>
      <c r="AB512">
        <v>1103</v>
      </c>
      <c r="AC512">
        <v>1056</v>
      </c>
      <c r="AD512">
        <v>1112</v>
      </c>
      <c r="AE512">
        <v>1076</v>
      </c>
      <c r="AF512">
        <v>1145</v>
      </c>
      <c r="AG512">
        <v>1117</v>
      </c>
      <c r="AH512">
        <v>1206</v>
      </c>
      <c r="AI512">
        <v>1149</v>
      </c>
      <c r="AJ512">
        <v>1234</v>
      </c>
      <c r="AK512">
        <v>1307</v>
      </c>
      <c r="AL512">
        <v>1195</v>
      </c>
      <c r="AM512">
        <v>1240</v>
      </c>
      <c r="AN512">
        <v>1261</v>
      </c>
      <c r="AO512">
        <v>1201</v>
      </c>
      <c r="AP512">
        <v>1171</v>
      </c>
      <c r="AQ512">
        <v>1155</v>
      </c>
      <c r="AR512">
        <v>1174</v>
      </c>
      <c r="BA512">
        <f t="shared" si="7"/>
        <v>42</v>
      </c>
    </row>
    <row r="513" spans="2:53" ht="14.25" customHeight="1" x14ac:dyDescent="0.25">
      <c r="B513" s="100" t="s">
        <v>1044</v>
      </c>
      <c r="C513">
        <v>2941</v>
      </c>
      <c r="D513">
        <v>2636</v>
      </c>
      <c r="E513">
        <v>2561</v>
      </c>
      <c r="F513">
        <v>2294</v>
      </c>
      <c r="G513">
        <v>2422</v>
      </c>
      <c r="H513">
        <v>2532</v>
      </c>
      <c r="I513">
        <v>2499</v>
      </c>
      <c r="J513">
        <v>2363</v>
      </c>
      <c r="K513">
        <v>2474</v>
      </c>
      <c r="L513">
        <v>2318</v>
      </c>
      <c r="M513">
        <v>2229</v>
      </c>
      <c r="N513">
        <v>2403</v>
      </c>
      <c r="O513">
        <v>2335</v>
      </c>
      <c r="P513">
        <v>2311</v>
      </c>
      <c r="Q513">
        <v>2388</v>
      </c>
      <c r="R513">
        <v>2249</v>
      </c>
      <c r="S513">
        <v>2456</v>
      </c>
      <c r="T513">
        <v>2421</v>
      </c>
      <c r="U513">
        <v>2363</v>
      </c>
      <c r="V513">
        <v>2262</v>
      </c>
      <c r="W513">
        <v>2118</v>
      </c>
      <c r="X513">
        <v>2105</v>
      </c>
      <c r="Y513">
        <v>2135</v>
      </c>
      <c r="Z513">
        <v>2052</v>
      </c>
      <c r="AA513">
        <v>2061</v>
      </c>
      <c r="AB513">
        <v>1990</v>
      </c>
      <c r="AC513">
        <v>1936</v>
      </c>
      <c r="AD513">
        <v>1828</v>
      </c>
      <c r="AE513">
        <v>1809</v>
      </c>
      <c r="AF513">
        <v>1971</v>
      </c>
      <c r="AG513">
        <v>1980</v>
      </c>
      <c r="AH513">
        <v>1925</v>
      </c>
      <c r="AI513">
        <v>2117</v>
      </c>
      <c r="AJ513">
        <v>2075</v>
      </c>
      <c r="AK513">
        <v>2156</v>
      </c>
      <c r="AL513">
        <v>2092</v>
      </c>
      <c r="AM513">
        <v>2156</v>
      </c>
      <c r="BA513">
        <f t="shared" si="7"/>
        <v>37</v>
      </c>
    </row>
    <row r="514" spans="2:53" ht="14.25" customHeight="1" x14ac:dyDescent="0.25">
      <c r="B514" s="100" t="s">
        <v>1335</v>
      </c>
      <c r="C514">
        <v>5915</v>
      </c>
      <c r="D514">
        <v>5504</v>
      </c>
      <c r="E514">
        <v>5201</v>
      </c>
      <c r="F514">
        <v>4716</v>
      </c>
      <c r="G514">
        <v>5076</v>
      </c>
      <c r="H514">
        <v>5397</v>
      </c>
      <c r="I514">
        <v>5355</v>
      </c>
      <c r="J514">
        <v>5247</v>
      </c>
      <c r="K514">
        <v>5315</v>
      </c>
      <c r="L514">
        <v>5228</v>
      </c>
      <c r="M514">
        <v>4925</v>
      </c>
      <c r="N514">
        <v>5148</v>
      </c>
      <c r="O514">
        <v>5055</v>
      </c>
      <c r="P514">
        <v>4890</v>
      </c>
      <c r="Q514">
        <v>4959</v>
      </c>
      <c r="R514">
        <v>4824</v>
      </c>
      <c r="S514">
        <v>5042</v>
      </c>
      <c r="T514">
        <v>4998</v>
      </c>
      <c r="U514">
        <v>4757</v>
      </c>
      <c r="V514">
        <v>4549</v>
      </c>
      <c r="W514">
        <v>4444</v>
      </c>
      <c r="X514">
        <v>4318</v>
      </c>
      <c r="Y514">
        <v>4365</v>
      </c>
      <c r="Z514">
        <v>4070</v>
      </c>
      <c r="AA514">
        <v>4006</v>
      </c>
      <c r="AB514">
        <v>3871</v>
      </c>
      <c r="AC514">
        <v>3913</v>
      </c>
      <c r="AD514">
        <v>3586</v>
      </c>
      <c r="AE514">
        <v>3543</v>
      </c>
      <c r="AF514">
        <v>3708</v>
      </c>
      <c r="AG514">
        <v>3878</v>
      </c>
      <c r="AH514">
        <v>3840</v>
      </c>
      <c r="AI514">
        <v>4004</v>
      </c>
      <c r="AJ514">
        <v>3997</v>
      </c>
      <c r="AK514">
        <v>4137</v>
      </c>
      <c r="AL514">
        <v>4015</v>
      </c>
      <c r="AM514">
        <v>3949</v>
      </c>
      <c r="BA514">
        <f t="shared" si="7"/>
        <v>37</v>
      </c>
    </row>
    <row r="515" spans="2:53" ht="14.25" customHeight="1" x14ac:dyDescent="0.25">
      <c r="B515" s="100" t="s">
        <v>116</v>
      </c>
      <c r="AN515">
        <v>2083</v>
      </c>
      <c r="AO515">
        <v>2131</v>
      </c>
      <c r="AP515">
        <v>2049</v>
      </c>
      <c r="AQ515">
        <v>1968</v>
      </c>
      <c r="AR515">
        <v>1980</v>
      </c>
      <c r="BA515">
        <f t="shared" si="7"/>
        <v>5</v>
      </c>
    </row>
    <row r="516" spans="2:53" ht="14.25" customHeight="1" x14ac:dyDescent="0.25">
      <c r="B516" s="100" t="s">
        <v>258</v>
      </c>
      <c r="C516">
        <v>1461</v>
      </c>
      <c r="D516">
        <v>1379</v>
      </c>
      <c r="E516">
        <v>1299</v>
      </c>
      <c r="F516">
        <v>1332</v>
      </c>
      <c r="G516">
        <v>1280</v>
      </c>
      <c r="H516">
        <v>1348</v>
      </c>
      <c r="I516">
        <v>1486</v>
      </c>
      <c r="J516">
        <v>1339</v>
      </c>
      <c r="K516">
        <v>1301</v>
      </c>
      <c r="L516">
        <v>1306</v>
      </c>
      <c r="M516">
        <v>1378</v>
      </c>
      <c r="N516">
        <v>1425</v>
      </c>
      <c r="O516">
        <v>1404</v>
      </c>
      <c r="P516">
        <v>1418</v>
      </c>
      <c r="Q516">
        <v>1425</v>
      </c>
      <c r="R516">
        <v>1417</v>
      </c>
      <c r="S516">
        <v>1434</v>
      </c>
      <c r="T516">
        <v>1378</v>
      </c>
      <c r="U516">
        <v>1394</v>
      </c>
      <c r="V516">
        <v>1383</v>
      </c>
      <c r="W516">
        <v>1210</v>
      </c>
      <c r="X516">
        <v>1261</v>
      </c>
      <c r="Y516">
        <v>1306</v>
      </c>
      <c r="Z516">
        <v>1262</v>
      </c>
      <c r="AA516">
        <v>1273</v>
      </c>
      <c r="AB516">
        <v>1182</v>
      </c>
      <c r="AC516">
        <v>1096</v>
      </c>
      <c r="AD516">
        <v>1115</v>
      </c>
      <c r="AE516">
        <v>1104</v>
      </c>
      <c r="AF516">
        <v>1157</v>
      </c>
      <c r="AG516">
        <v>1251</v>
      </c>
      <c r="AH516">
        <v>1253</v>
      </c>
      <c r="AI516">
        <v>1284</v>
      </c>
      <c r="AJ516">
        <v>1416</v>
      </c>
      <c r="AK516">
        <v>1386</v>
      </c>
      <c r="AL516">
        <v>1302</v>
      </c>
      <c r="AM516">
        <v>1281</v>
      </c>
      <c r="AN516">
        <v>1273</v>
      </c>
      <c r="AO516">
        <v>1316</v>
      </c>
      <c r="AP516">
        <v>1229</v>
      </c>
      <c r="AQ516">
        <v>1201</v>
      </c>
      <c r="AR516">
        <v>1228</v>
      </c>
      <c r="BA516">
        <f t="shared" si="7"/>
        <v>42</v>
      </c>
    </row>
    <row r="517" spans="2:53" ht="14.25" customHeight="1" x14ac:dyDescent="0.25">
      <c r="B517" s="100" t="s">
        <v>246</v>
      </c>
      <c r="V517">
        <v>8061</v>
      </c>
      <c r="W517">
        <v>7773</v>
      </c>
      <c r="X517">
        <v>8293</v>
      </c>
      <c r="Z517">
        <v>8503</v>
      </c>
      <c r="AA517">
        <v>11840</v>
      </c>
      <c r="AB517">
        <v>11331</v>
      </c>
      <c r="AC517">
        <v>10818</v>
      </c>
      <c r="AD517">
        <v>8522</v>
      </c>
      <c r="AE517">
        <v>8576</v>
      </c>
      <c r="AF517">
        <v>8996</v>
      </c>
      <c r="AG517">
        <v>8448</v>
      </c>
      <c r="AH517">
        <v>8932</v>
      </c>
      <c r="AI517">
        <v>8946</v>
      </c>
      <c r="AJ517">
        <v>8008</v>
      </c>
      <c r="AK517">
        <v>9084</v>
      </c>
      <c r="AL517">
        <v>8825</v>
      </c>
      <c r="AM517">
        <v>8895</v>
      </c>
      <c r="AN517">
        <v>8986</v>
      </c>
      <c r="AO517">
        <v>9060</v>
      </c>
      <c r="AP517">
        <v>8580</v>
      </c>
      <c r="AQ517">
        <v>8672</v>
      </c>
      <c r="AR517">
        <v>8508</v>
      </c>
      <c r="BA517">
        <f t="shared" si="7"/>
        <v>22</v>
      </c>
    </row>
    <row r="518" spans="2:53" ht="14.25" customHeight="1" x14ac:dyDescent="0.25">
      <c r="B518" s="100" t="s">
        <v>1336</v>
      </c>
      <c r="C518">
        <v>13499</v>
      </c>
      <c r="D518">
        <v>12681</v>
      </c>
      <c r="E518">
        <v>12137</v>
      </c>
      <c r="F518">
        <v>11577</v>
      </c>
      <c r="G518">
        <v>12369</v>
      </c>
      <c r="H518">
        <v>13081</v>
      </c>
      <c r="I518">
        <v>14150</v>
      </c>
      <c r="J518">
        <v>13254</v>
      </c>
      <c r="K518">
        <v>13226</v>
      </c>
      <c r="L518">
        <v>13210</v>
      </c>
      <c r="M518">
        <v>13311</v>
      </c>
      <c r="N518">
        <v>13466</v>
      </c>
      <c r="O518">
        <v>13330</v>
      </c>
      <c r="P518">
        <v>13865</v>
      </c>
      <c r="Q518">
        <v>14234</v>
      </c>
      <c r="R518">
        <v>14124</v>
      </c>
      <c r="S518">
        <v>14339</v>
      </c>
      <c r="T518">
        <v>13887</v>
      </c>
      <c r="U518">
        <v>13335</v>
      </c>
      <c r="Y518">
        <v>12892</v>
      </c>
      <c r="Z518">
        <v>12354</v>
      </c>
      <c r="AA518">
        <v>12249</v>
      </c>
      <c r="AB518">
        <v>12048</v>
      </c>
      <c r="AC518">
        <v>12287</v>
      </c>
      <c r="BA518">
        <f t="shared" ref="BA518:BA581" si="8">COUNT(C518:AZ518)</f>
        <v>24</v>
      </c>
    </row>
    <row r="519" spans="2:53" ht="14.25" customHeight="1" x14ac:dyDescent="0.25">
      <c r="B519" s="100" t="s">
        <v>260</v>
      </c>
      <c r="C519">
        <v>1271</v>
      </c>
      <c r="D519">
        <v>1100</v>
      </c>
      <c r="E519">
        <v>1173</v>
      </c>
      <c r="F519">
        <v>1037</v>
      </c>
      <c r="G519">
        <v>1071</v>
      </c>
      <c r="H519">
        <v>1104</v>
      </c>
      <c r="I519">
        <v>1204</v>
      </c>
      <c r="J519">
        <v>1144</v>
      </c>
      <c r="K519">
        <v>1109</v>
      </c>
      <c r="L519">
        <v>1141</v>
      </c>
      <c r="M519">
        <v>1057</v>
      </c>
      <c r="N519">
        <v>1129</v>
      </c>
      <c r="O519">
        <v>1029</v>
      </c>
      <c r="P519">
        <v>1137</v>
      </c>
      <c r="Q519">
        <v>1188</v>
      </c>
      <c r="R519">
        <v>1062</v>
      </c>
      <c r="S519">
        <v>1051</v>
      </c>
      <c r="T519">
        <v>1128</v>
      </c>
      <c r="U519">
        <v>1037</v>
      </c>
      <c r="V519">
        <v>966</v>
      </c>
      <c r="W519">
        <v>935</v>
      </c>
      <c r="X519">
        <v>934</v>
      </c>
      <c r="Y519">
        <v>921</v>
      </c>
      <c r="Z519">
        <v>863</v>
      </c>
      <c r="AA519">
        <v>940</v>
      </c>
      <c r="AB519">
        <v>852</v>
      </c>
      <c r="AC519">
        <v>847</v>
      </c>
      <c r="AD519">
        <v>842</v>
      </c>
      <c r="AE519">
        <v>812</v>
      </c>
      <c r="AF519">
        <v>824</v>
      </c>
      <c r="AG519">
        <v>855</v>
      </c>
      <c r="AH519">
        <v>861</v>
      </c>
      <c r="AI519">
        <v>806</v>
      </c>
      <c r="AJ519">
        <v>881</v>
      </c>
      <c r="AK519">
        <v>916</v>
      </c>
      <c r="AL519">
        <v>896</v>
      </c>
      <c r="AM519">
        <v>863</v>
      </c>
      <c r="AN519">
        <v>894</v>
      </c>
      <c r="AO519">
        <v>889</v>
      </c>
      <c r="AP519">
        <v>810</v>
      </c>
      <c r="AQ519">
        <v>846</v>
      </c>
      <c r="AR519">
        <v>798</v>
      </c>
      <c r="BA519">
        <f t="shared" si="8"/>
        <v>42</v>
      </c>
    </row>
    <row r="520" spans="2:53" ht="14.25" customHeight="1" x14ac:dyDescent="0.25">
      <c r="B520" s="100" t="s">
        <v>378</v>
      </c>
      <c r="C520">
        <v>1046</v>
      </c>
      <c r="D520">
        <v>992</v>
      </c>
      <c r="E520">
        <v>968</v>
      </c>
      <c r="F520">
        <v>920</v>
      </c>
      <c r="G520">
        <v>1039</v>
      </c>
      <c r="H520">
        <v>1063</v>
      </c>
      <c r="I520">
        <v>1137</v>
      </c>
      <c r="J520">
        <v>1171</v>
      </c>
      <c r="K520">
        <v>1116</v>
      </c>
      <c r="L520">
        <v>1178</v>
      </c>
      <c r="M520">
        <v>1191</v>
      </c>
      <c r="N520">
        <v>1175</v>
      </c>
      <c r="O520">
        <v>1222</v>
      </c>
      <c r="P520">
        <v>1179</v>
      </c>
      <c r="Q520">
        <v>1220</v>
      </c>
      <c r="R520">
        <v>1242</v>
      </c>
      <c r="S520">
        <v>1212</v>
      </c>
      <c r="T520">
        <v>1245</v>
      </c>
      <c r="U520">
        <v>1298</v>
      </c>
      <c r="V520">
        <v>1217</v>
      </c>
      <c r="W520">
        <v>1220</v>
      </c>
      <c r="X520">
        <v>1080</v>
      </c>
      <c r="Y520">
        <v>1114</v>
      </c>
      <c r="Z520">
        <v>1054</v>
      </c>
      <c r="AA520">
        <v>1060</v>
      </c>
      <c r="AB520">
        <v>1071</v>
      </c>
      <c r="AC520">
        <v>1068</v>
      </c>
      <c r="AD520">
        <v>994</v>
      </c>
      <c r="AE520">
        <v>1048</v>
      </c>
      <c r="AF520">
        <v>1073</v>
      </c>
      <c r="AG520">
        <v>1086</v>
      </c>
      <c r="AH520">
        <v>1040</v>
      </c>
      <c r="AI520">
        <v>1115</v>
      </c>
      <c r="AJ520">
        <v>1144</v>
      </c>
      <c r="AK520">
        <v>1128</v>
      </c>
      <c r="AL520">
        <v>1180</v>
      </c>
      <c r="AM520">
        <v>1210</v>
      </c>
      <c r="AN520">
        <v>1224</v>
      </c>
      <c r="AO520">
        <v>1261</v>
      </c>
      <c r="AP520">
        <v>1149</v>
      </c>
      <c r="AQ520">
        <v>1170</v>
      </c>
      <c r="AR520">
        <v>1168</v>
      </c>
      <c r="BA520">
        <f t="shared" si="8"/>
        <v>42</v>
      </c>
    </row>
    <row r="521" spans="2:53" ht="14.25" customHeight="1" x14ac:dyDescent="0.25">
      <c r="B521" s="100" t="s">
        <v>1338</v>
      </c>
      <c r="C521">
        <v>3774</v>
      </c>
      <c r="D521">
        <v>3439</v>
      </c>
      <c r="E521">
        <v>3436</v>
      </c>
      <c r="F521">
        <v>3375</v>
      </c>
      <c r="G521">
        <v>3500</v>
      </c>
      <c r="H521">
        <v>3729</v>
      </c>
      <c r="I521">
        <v>3725</v>
      </c>
      <c r="J521">
        <v>3506</v>
      </c>
      <c r="K521">
        <v>3631</v>
      </c>
      <c r="L521">
        <v>3620</v>
      </c>
      <c r="M521">
        <v>3559</v>
      </c>
      <c r="N521">
        <v>3695</v>
      </c>
      <c r="O521">
        <v>3701</v>
      </c>
      <c r="P521">
        <v>3971</v>
      </c>
      <c r="Q521">
        <v>3873</v>
      </c>
      <c r="R521">
        <v>3663</v>
      </c>
      <c r="S521">
        <v>3856</v>
      </c>
      <c r="T521">
        <v>3890</v>
      </c>
      <c r="U521">
        <v>3598</v>
      </c>
      <c r="V521">
        <v>3468</v>
      </c>
      <c r="W521">
        <v>3347</v>
      </c>
      <c r="X521">
        <v>3310</v>
      </c>
      <c r="Y521">
        <v>3317</v>
      </c>
      <c r="Z521">
        <v>3358</v>
      </c>
      <c r="AA521">
        <v>3234</v>
      </c>
      <c r="AB521">
        <v>3158</v>
      </c>
      <c r="AC521">
        <v>3066</v>
      </c>
      <c r="AD521">
        <v>2903</v>
      </c>
      <c r="AE521">
        <v>2956</v>
      </c>
      <c r="AF521">
        <v>2941</v>
      </c>
      <c r="AG521">
        <v>3154</v>
      </c>
      <c r="AH521">
        <v>3151</v>
      </c>
      <c r="AI521">
        <v>3280</v>
      </c>
      <c r="AJ521">
        <v>3305</v>
      </c>
      <c r="AK521">
        <v>3366</v>
      </c>
      <c r="AL521">
        <v>3392</v>
      </c>
      <c r="AM521">
        <v>3472</v>
      </c>
      <c r="AN521">
        <v>3364</v>
      </c>
      <c r="AO521">
        <v>3548</v>
      </c>
      <c r="AP521">
        <v>3437</v>
      </c>
      <c r="AQ521">
        <v>3387</v>
      </c>
      <c r="AR521">
        <v>3378</v>
      </c>
      <c r="BA521">
        <f t="shared" si="8"/>
        <v>42</v>
      </c>
    </row>
    <row r="522" spans="2:53" ht="14.25" customHeight="1" x14ac:dyDescent="0.25">
      <c r="B522" s="100" t="s">
        <v>28</v>
      </c>
      <c r="C522">
        <v>2560</v>
      </c>
      <c r="D522">
        <v>2362</v>
      </c>
      <c r="E522">
        <v>2384</v>
      </c>
      <c r="F522">
        <v>2318</v>
      </c>
      <c r="G522">
        <v>2559</v>
      </c>
      <c r="H522">
        <v>2709</v>
      </c>
      <c r="I522">
        <v>2690</v>
      </c>
      <c r="J522">
        <v>2614</v>
      </c>
      <c r="K522">
        <v>2541</v>
      </c>
      <c r="L522">
        <v>2504</v>
      </c>
      <c r="M522">
        <v>2684</v>
      </c>
      <c r="N522">
        <v>2625</v>
      </c>
      <c r="O522">
        <v>2591</v>
      </c>
      <c r="P522">
        <v>2593</v>
      </c>
      <c r="Q522">
        <v>2572</v>
      </c>
      <c r="R522">
        <v>2512</v>
      </c>
      <c r="S522">
        <v>2629</v>
      </c>
      <c r="T522">
        <v>2622</v>
      </c>
      <c r="U522">
        <v>2435</v>
      </c>
      <c r="V522">
        <v>2458</v>
      </c>
      <c r="W522">
        <v>2249</v>
      </c>
      <c r="X522">
        <v>2141</v>
      </c>
      <c r="Y522">
        <v>2226</v>
      </c>
      <c r="Z522">
        <v>2107</v>
      </c>
      <c r="AA522">
        <v>2097</v>
      </c>
      <c r="AB522">
        <v>2066</v>
      </c>
      <c r="AC522">
        <v>1963</v>
      </c>
      <c r="AD522">
        <v>1942</v>
      </c>
      <c r="AE522">
        <v>2016</v>
      </c>
      <c r="AF522">
        <v>2115</v>
      </c>
      <c r="AG522">
        <v>2117</v>
      </c>
      <c r="AH522">
        <v>2241</v>
      </c>
      <c r="AI522">
        <v>2385</v>
      </c>
      <c r="AJ522">
        <v>2276</v>
      </c>
      <c r="AK522">
        <v>2449</v>
      </c>
      <c r="AL522">
        <v>2443</v>
      </c>
      <c r="AM522">
        <v>2478</v>
      </c>
      <c r="AN522">
        <v>2432</v>
      </c>
      <c r="AO522">
        <v>2444</v>
      </c>
      <c r="AP522">
        <v>2414</v>
      </c>
      <c r="AQ522">
        <v>2329</v>
      </c>
      <c r="AR522">
        <v>2274</v>
      </c>
      <c r="BA522">
        <f t="shared" si="8"/>
        <v>42</v>
      </c>
    </row>
    <row r="523" spans="2:53" ht="14.25" customHeight="1" x14ac:dyDescent="0.25">
      <c r="B523" s="100" t="s">
        <v>242</v>
      </c>
      <c r="C523">
        <v>3334</v>
      </c>
      <c r="D523">
        <v>3114</v>
      </c>
      <c r="E523">
        <v>2898</v>
      </c>
      <c r="F523">
        <v>2760</v>
      </c>
      <c r="G523">
        <v>3046</v>
      </c>
      <c r="H523">
        <v>3227</v>
      </c>
      <c r="I523">
        <v>3549</v>
      </c>
      <c r="J523">
        <v>3287</v>
      </c>
      <c r="K523">
        <v>3392</v>
      </c>
      <c r="L523">
        <v>3344</v>
      </c>
      <c r="M523">
        <v>3463</v>
      </c>
      <c r="N523">
        <v>3356</v>
      </c>
      <c r="O523">
        <v>3411</v>
      </c>
      <c r="P523">
        <v>3510</v>
      </c>
      <c r="Q523">
        <v>3703</v>
      </c>
      <c r="R523">
        <v>3694</v>
      </c>
      <c r="S523">
        <v>3748</v>
      </c>
      <c r="T523">
        <v>3616</v>
      </c>
      <c r="U523">
        <v>3410</v>
      </c>
      <c r="V523">
        <v>3348</v>
      </c>
      <c r="W523">
        <v>3361</v>
      </c>
      <c r="X523">
        <v>3115</v>
      </c>
      <c r="Y523">
        <v>3152</v>
      </c>
      <c r="Z523">
        <v>3116</v>
      </c>
      <c r="AA523">
        <v>2894</v>
      </c>
      <c r="AB523">
        <v>2883</v>
      </c>
      <c r="AC523">
        <v>2810</v>
      </c>
      <c r="AD523">
        <v>2741</v>
      </c>
      <c r="AE523">
        <v>2873</v>
      </c>
      <c r="AF523">
        <v>2963</v>
      </c>
      <c r="AG523">
        <v>3244</v>
      </c>
      <c r="AH523">
        <v>3312</v>
      </c>
      <c r="AI523">
        <v>3345</v>
      </c>
      <c r="AJ523">
        <v>3601</v>
      </c>
      <c r="AK523">
        <v>3877</v>
      </c>
      <c r="AL523">
        <v>3627</v>
      </c>
      <c r="AM523">
        <v>3655</v>
      </c>
      <c r="AN523">
        <v>3809</v>
      </c>
      <c r="AO523">
        <v>3767</v>
      </c>
      <c r="AP523">
        <v>3555</v>
      </c>
      <c r="AQ523">
        <v>3641</v>
      </c>
      <c r="AR523">
        <v>3391</v>
      </c>
      <c r="BA523">
        <f t="shared" si="8"/>
        <v>42</v>
      </c>
    </row>
    <row r="524" spans="2:53" ht="14.25" customHeight="1" x14ac:dyDescent="0.25">
      <c r="B524" s="100" t="s">
        <v>272</v>
      </c>
      <c r="C524">
        <v>1296</v>
      </c>
      <c r="D524">
        <v>1152</v>
      </c>
      <c r="E524">
        <v>1177</v>
      </c>
      <c r="F524">
        <v>1057</v>
      </c>
      <c r="G524">
        <v>1090</v>
      </c>
      <c r="H524">
        <v>1063</v>
      </c>
      <c r="I524">
        <v>1129</v>
      </c>
      <c r="J524">
        <v>1046</v>
      </c>
      <c r="K524">
        <v>1075</v>
      </c>
      <c r="L524">
        <v>1060</v>
      </c>
      <c r="M524">
        <v>1023</v>
      </c>
      <c r="N524">
        <v>1063</v>
      </c>
      <c r="O524">
        <v>1060</v>
      </c>
      <c r="P524">
        <v>1167</v>
      </c>
      <c r="Q524">
        <v>1143</v>
      </c>
      <c r="R524">
        <v>1130</v>
      </c>
      <c r="S524">
        <v>1160</v>
      </c>
      <c r="T524">
        <v>1136</v>
      </c>
      <c r="U524">
        <v>1101</v>
      </c>
      <c r="V524">
        <v>1086</v>
      </c>
      <c r="W524">
        <v>1158</v>
      </c>
      <c r="X524">
        <v>1129</v>
      </c>
      <c r="Y524">
        <v>1170</v>
      </c>
      <c r="Z524">
        <v>1146</v>
      </c>
      <c r="AA524">
        <v>1132</v>
      </c>
      <c r="AB524">
        <v>1140</v>
      </c>
      <c r="AC524">
        <v>1126</v>
      </c>
      <c r="AD524">
        <v>1075</v>
      </c>
      <c r="AE524">
        <v>1113</v>
      </c>
      <c r="AF524">
        <v>1041</v>
      </c>
      <c r="AG524">
        <v>1173</v>
      </c>
      <c r="AH524">
        <v>1025</v>
      </c>
      <c r="AI524">
        <v>1185</v>
      </c>
      <c r="AJ524">
        <v>1210</v>
      </c>
      <c r="AK524">
        <v>1204</v>
      </c>
      <c r="AL524">
        <v>1070</v>
      </c>
      <c r="AM524">
        <v>1165</v>
      </c>
      <c r="AN524">
        <v>1153</v>
      </c>
      <c r="AO524">
        <v>1139</v>
      </c>
      <c r="AP524">
        <v>1068</v>
      </c>
      <c r="AQ524">
        <v>1037</v>
      </c>
      <c r="AR524">
        <v>1103</v>
      </c>
      <c r="BA524">
        <f t="shared" si="8"/>
        <v>42</v>
      </c>
    </row>
    <row r="525" spans="2:53" ht="14.25" customHeight="1" x14ac:dyDescent="0.25">
      <c r="B525" s="100" t="s">
        <v>676</v>
      </c>
      <c r="C525">
        <v>1210</v>
      </c>
      <c r="D525">
        <v>1158</v>
      </c>
      <c r="E525">
        <v>1150</v>
      </c>
      <c r="F525">
        <v>1164</v>
      </c>
      <c r="G525">
        <v>1266</v>
      </c>
      <c r="H525">
        <v>1311</v>
      </c>
      <c r="I525">
        <v>1394</v>
      </c>
      <c r="J525">
        <v>1195</v>
      </c>
      <c r="K525">
        <v>1208</v>
      </c>
      <c r="L525">
        <v>1202</v>
      </c>
      <c r="M525">
        <v>1179</v>
      </c>
      <c r="N525">
        <v>1282</v>
      </c>
      <c r="O525">
        <v>1337</v>
      </c>
      <c r="P525">
        <v>1333</v>
      </c>
      <c r="Q525">
        <v>1454</v>
      </c>
      <c r="R525">
        <v>1466</v>
      </c>
      <c r="S525">
        <v>1478</v>
      </c>
      <c r="T525">
        <v>1202</v>
      </c>
      <c r="U525">
        <v>1280</v>
      </c>
      <c r="V525">
        <v>1279</v>
      </c>
      <c r="W525">
        <v>1243</v>
      </c>
      <c r="X525">
        <v>1205</v>
      </c>
      <c r="Y525">
        <v>1146</v>
      </c>
      <c r="Z525">
        <v>1154</v>
      </c>
      <c r="AA525">
        <v>1182</v>
      </c>
      <c r="AB525">
        <v>1142</v>
      </c>
      <c r="AC525">
        <v>1087</v>
      </c>
      <c r="AD525">
        <v>1098</v>
      </c>
      <c r="AE525">
        <v>1037</v>
      </c>
      <c r="AF525">
        <v>1120</v>
      </c>
      <c r="AG525">
        <v>1057</v>
      </c>
      <c r="AH525">
        <v>1068</v>
      </c>
      <c r="AI525">
        <v>1151</v>
      </c>
      <c r="AJ525">
        <v>1098</v>
      </c>
      <c r="AK525">
        <v>1137</v>
      </c>
      <c r="AL525">
        <v>1135</v>
      </c>
      <c r="AM525">
        <v>1202</v>
      </c>
      <c r="AN525">
        <v>1101</v>
      </c>
      <c r="AO525">
        <v>1138</v>
      </c>
      <c r="AP525">
        <v>1080</v>
      </c>
      <c r="AQ525">
        <v>1014</v>
      </c>
      <c r="AR525">
        <v>1166</v>
      </c>
      <c r="BA525">
        <f t="shared" si="8"/>
        <v>42</v>
      </c>
    </row>
    <row r="526" spans="2:53" ht="14.25" customHeight="1" x14ac:dyDescent="0.25">
      <c r="B526" s="100" t="s">
        <v>396</v>
      </c>
      <c r="C526">
        <v>15412</v>
      </c>
      <c r="D526">
        <v>14950</v>
      </c>
      <c r="E526">
        <v>14084</v>
      </c>
      <c r="F526">
        <v>13998</v>
      </c>
      <c r="G526">
        <v>13960</v>
      </c>
      <c r="H526">
        <v>15552</v>
      </c>
      <c r="I526">
        <v>15960</v>
      </c>
      <c r="J526">
        <v>15192</v>
      </c>
      <c r="K526">
        <v>14858</v>
      </c>
      <c r="L526">
        <v>14890</v>
      </c>
      <c r="M526">
        <v>15542</v>
      </c>
      <c r="N526">
        <v>15608</v>
      </c>
      <c r="O526">
        <v>15774</v>
      </c>
      <c r="P526">
        <v>16666</v>
      </c>
      <c r="Q526">
        <v>8579</v>
      </c>
      <c r="R526">
        <v>8362</v>
      </c>
      <c r="S526">
        <v>8551</v>
      </c>
      <c r="T526">
        <v>8374</v>
      </c>
      <c r="U526">
        <v>8133</v>
      </c>
      <c r="V526">
        <v>7902</v>
      </c>
      <c r="W526">
        <v>7980</v>
      </c>
      <c r="X526">
        <v>7790</v>
      </c>
      <c r="Y526">
        <v>7588</v>
      </c>
      <c r="Z526">
        <v>7855</v>
      </c>
      <c r="AA526">
        <v>7662</v>
      </c>
      <c r="AB526">
        <v>7240</v>
      </c>
      <c r="AC526">
        <v>7032</v>
      </c>
      <c r="AD526">
        <v>6956</v>
      </c>
      <c r="AE526">
        <v>6846</v>
      </c>
      <c r="AF526">
        <v>7386</v>
      </c>
      <c r="AG526">
        <v>7607</v>
      </c>
      <c r="AH526">
        <v>7493</v>
      </c>
      <c r="AI526">
        <v>7696</v>
      </c>
      <c r="AJ526">
        <v>7924</v>
      </c>
      <c r="AK526">
        <v>8235</v>
      </c>
      <c r="AL526">
        <v>7970</v>
      </c>
      <c r="AM526">
        <v>8120</v>
      </c>
      <c r="AN526">
        <v>8403</v>
      </c>
      <c r="AO526">
        <v>8316</v>
      </c>
      <c r="AP526">
        <v>7792</v>
      </c>
      <c r="AQ526">
        <v>7960</v>
      </c>
      <c r="AR526">
        <v>8028</v>
      </c>
      <c r="BA526">
        <f t="shared" si="8"/>
        <v>42</v>
      </c>
    </row>
    <row r="527" spans="2:53" ht="14.25" customHeight="1" x14ac:dyDescent="0.25">
      <c r="B527" s="100" t="s">
        <v>826</v>
      </c>
      <c r="C527">
        <v>1134</v>
      </c>
      <c r="D527">
        <v>1036</v>
      </c>
      <c r="E527">
        <v>1019</v>
      </c>
      <c r="F527">
        <v>966</v>
      </c>
      <c r="G527">
        <v>1017</v>
      </c>
      <c r="H527">
        <v>1070</v>
      </c>
      <c r="I527">
        <v>1092</v>
      </c>
      <c r="J527">
        <v>1036</v>
      </c>
      <c r="K527">
        <v>1114</v>
      </c>
      <c r="L527">
        <v>1071</v>
      </c>
      <c r="M527">
        <v>1182</v>
      </c>
      <c r="N527">
        <v>1225</v>
      </c>
      <c r="O527">
        <v>1152</v>
      </c>
      <c r="P527">
        <v>1329</v>
      </c>
      <c r="Q527">
        <v>1380</v>
      </c>
      <c r="R527">
        <v>1262</v>
      </c>
      <c r="S527">
        <v>1315</v>
      </c>
      <c r="T527">
        <v>1325</v>
      </c>
      <c r="U527">
        <v>1269</v>
      </c>
      <c r="V527">
        <v>1164</v>
      </c>
      <c r="W527">
        <v>1204</v>
      </c>
      <c r="X527">
        <v>1219</v>
      </c>
      <c r="Y527">
        <v>1142</v>
      </c>
      <c r="Z527">
        <v>1185</v>
      </c>
      <c r="AA527">
        <v>1146</v>
      </c>
      <c r="AB527">
        <v>1125</v>
      </c>
      <c r="AC527">
        <v>1022</v>
      </c>
      <c r="AD527">
        <v>978</v>
      </c>
      <c r="AE527">
        <v>906</v>
      </c>
      <c r="AF527">
        <v>1049</v>
      </c>
      <c r="AG527">
        <v>1031</v>
      </c>
      <c r="AH527">
        <v>1006</v>
      </c>
      <c r="AI527">
        <v>1094</v>
      </c>
      <c r="AJ527">
        <v>1103</v>
      </c>
      <c r="AK527">
        <v>1110</v>
      </c>
      <c r="AL527">
        <v>1114</v>
      </c>
      <c r="AM527">
        <v>1013</v>
      </c>
      <c r="AN527">
        <v>1122</v>
      </c>
      <c r="AO527">
        <v>1039</v>
      </c>
      <c r="AP527">
        <v>954</v>
      </c>
      <c r="AQ527">
        <v>1058</v>
      </c>
      <c r="AR527">
        <v>1060</v>
      </c>
      <c r="BA527">
        <f t="shared" si="8"/>
        <v>42</v>
      </c>
    </row>
    <row r="528" spans="2:53" ht="14.25" customHeight="1" x14ac:dyDescent="0.25">
      <c r="B528" s="100" t="s">
        <v>40</v>
      </c>
      <c r="C528">
        <v>3989</v>
      </c>
      <c r="D528">
        <v>3736</v>
      </c>
      <c r="E528">
        <v>3837</v>
      </c>
      <c r="F528">
        <v>3688</v>
      </c>
      <c r="G528">
        <v>4016</v>
      </c>
      <c r="H528">
        <v>4382</v>
      </c>
      <c r="I528">
        <v>4289</v>
      </c>
      <c r="J528">
        <v>4145</v>
      </c>
      <c r="K528">
        <v>4217</v>
      </c>
      <c r="L528">
        <v>4213</v>
      </c>
      <c r="M528">
        <v>4106</v>
      </c>
      <c r="N528">
        <v>4365</v>
      </c>
      <c r="O528">
        <v>4199</v>
      </c>
      <c r="P528">
        <v>4153</v>
      </c>
      <c r="Q528">
        <v>4159</v>
      </c>
      <c r="R528">
        <v>4022</v>
      </c>
      <c r="S528">
        <v>4154</v>
      </c>
      <c r="T528">
        <v>4201</v>
      </c>
      <c r="U528">
        <v>4057</v>
      </c>
      <c r="V528">
        <v>3765</v>
      </c>
      <c r="W528">
        <v>3612</v>
      </c>
      <c r="X528">
        <v>3500</v>
      </c>
      <c r="Y528">
        <v>3448</v>
      </c>
      <c r="Z528">
        <v>3311</v>
      </c>
      <c r="AA528">
        <v>3223</v>
      </c>
      <c r="AB528">
        <v>3111</v>
      </c>
      <c r="AC528">
        <v>2959</v>
      </c>
      <c r="AD528">
        <v>2853</v>
      </c>
      <c r="AE528">
        <v>2930</v>
      </c>
      <c r="AF528">
        <v>3012</v>
      </c>
      <c r="AG528">
        <v>2971</v>
      </c>
      <c r="AH528">
        <v>3068</v>
      </c>
      <c r="AI528">
        <v>3236</v>
      </c>
      <c r="AJ528">
        <v>3251</v>
      </c>
      <c r="AK528">
        <v>3289</v>
      </c>
      <c r="AL528">
        <v>3131</v>
      </c>
      <c r="AM528">
        <v>3199</v>
      </c>
      <c r="AN528">
        <v>3250</v>
      </c>
      <c r="AO528">
        <v>3084</v>
      </c>
      <c r="AP528">
        <v>3009</v>
      </c>
      <c r="AQ528">
        <v>2878</v>
      </c>
      <c r="AR528">
        <v>2889</v>
      </c>
      <c r="BA528">
        <f t="shared" si="8"/>
        <v>42</v>
      </c>
    </row>
    <row r="529" spans="2:53" ht="14.25" customHeight="1" x14ac:dyDescent="0.25">
      <c r="B529" s="100" t="s">
        <v>582</v>
      </c>
      <c r="C529">
        <v>23278</v>
      </c>
      <c r="D529">
        <v>21910</v>
      </c>
      <c r="E529">
        <v>20698</v>
      </c>
      <c r="F529">
        <v>20744</v>
      </c>
      <c r="G529">
        <v>21574</v>
      </c>
      <c r="H529">
        <v>23138</v>
      </c>
      <c r="I529">
        <v>23324</v>
      </c>
      <c r="J529">
        <v>22598</v>
      </c>
      <c r="K529">
        <v>21690</v>
      </c>
      <c r="L529">
        <v>21290</v>
      </c>
      <c r="M529">
        <v>22186</v>
      </c>
      <c r="N529">
        <v>22824</v>
      </c>
      <c r="O529">
        <v>22946</v>
      </c>
      <c r="P529">
        <v>24364</v>
      </c>
      <c r="Q529">
        <v>12516</v>
      </c>
      <c r="R529">
        <v>12362</v>
      </c>
      <c r="S529">
        <v>12639</v>
      </c>
      <c r="T529">
        <v>12706</v>
      </c>
      <c r="U529">
        <v>12846</v>
      </c>
      <c r="V529">
        <v>12454</v>
      </c>
      <c r="W529">
        <v>12611</v>
      </c>
      <c r="X529">
        <v>12838</v>
      </c>
      <c r="Y529">
        <v>12488</v>
      </c>
      <c r="Z529">
        <v>12622</v>
      </c>
      <c r="AA529">
        <v>12977</v>
      </c>
      <c r="AB529">
        <v>12518</v>
      </c>
      <c r="AC529">
        <v>12035</v>
      </c>
      <c r="AD529">
        <v>11762</v>
      </c>
      <c r="AE529">
        <v>11626</v>
      </c>
      <c r="AF529">
        <v>12304</v>
      </c>
      <c r="AG529">
        <v>12283</v>
      </c>
      <c r="AH529">
        <v>12303</v>
      </c>
      <c r="AI529">
        <v>13085</v>
      </c>
      <c r="AJ529">
        <v>13628</v>
      </c>
      <c r="AK529">
        <v>13710</v>
      </c>
      <c r="AL529">
        <v>13626</v>
      </c>
      <c r="AM529">
        <v>14018</v>
      </c>
      <c r="AN529">
        <v>14097</v>
      </c>
      <c r="AO529">
        <v>14237</v>
      </c>
      <c r="AP529">
        <v>13569</v>
      </c>
      <c r="AQ529">
        <v>13531</v>
      </c>
      <c r="AR529">
        <v>13542</v>
      </c>
      <c r="BA529">
        <f t="shared" si="8"/>
        <v>42</v>
      </c>
    </row>
    <row r="530" spans="2:53" ht="14.25" customHeight="1" x14ac:dyDescent="0.25">
      <c r="B530" s="100" t="s">
        <v>598</v>
      </c>
      <c r="C530">
        <v>945</v>
      </c>
      <c r="D530">
        <v>919</v>
      </c>
      <c r="E530">
        <v>865</v>
      </c>
      <c r="F530">
        <v>952</v>
      </c>
      <c r="G530">
        <v>921</v>
      </c>
      <c r="H530">
        <v>1065</v>
      </c>
      <c r="I530">
        <v>1042</v>
      </c>
      <c r="J530">
        <v>949</v>
      </c>
      <c r="K530">
        <v>921</v>
      </c>
      <c r="L530">
        <v>917</v>
      </c>
      <c r="M530">
        <v>901</v>
      </c>
      <c r="N530">
        <v>948</v>
      </c>
      <c r="O530">
        <v>927</v>
      </c>
      <c r="P530">
        <v>964</v>
      </c>
      <c r="Q530">
        <v>1025</v>
      </c>
      <c r="R530">
        <v>1029</v>
      </c>
      <c r="S530">
        <v>1028</v>
      </c>
      <c r="T530">
        <v>1022</v>
      </c>
      <c r="U530">
        <v>1090</v>
      </c>
      <c r="V530">
        <v>1057</v>
      </c>
      <c r="W530">
        <v>1019</v>
      </c>
      <c r="X530">
        <v>1035</v>
      </c>
      <c r="Y530">
        <v>1035</v>
      </c>
      <c r="Z530">
        <v>994</v>
      </c>
      <c r="AA530">
        <v>1033</v>
      </c>
      <c r="AB530">
        <v>975</v>
      </c>
      <c r="AC530">
        <v>947</v>
      </c>
      <c r="AD530">
        <v>874</v>
      </c>
      <c r="AE530">
        <v>905</v>
      </c>
      <c r="AF530">
        <v>922</v>
      </c>
      <c r="AG530">
        <v>988</v>
      </c>
      <c r="AH530">
        <v>920</v>
      </c>
      <c r="AI530">
        <v>974</v>
      </c>
      <c r="AJ530">
        <v>1012</v>
      </c>
      <c r="AK530">
        <v>1029</v>
      </c>
      <c r="AL530">
        <v>988</v>
      </c>
      <c r="AM530">
        <v>959</v>
      </c>
      <c r="AN530">
        <v>974</v>
      </c>
      <c r="AO530">
        <v>940</v>
      </c>
      <c r="AP530">
        <v>945</v>
      </c>
      <c r="AQ530">
        <v>932</v>
      </c>
      <c r="AR530">
        <v>972</v>
      </c>
      <c r="BA530">
        <f t="shared" si="8"/>
        <v>42</v>
      </c>
    </row>
    <row r="531" spans="2:53" ht="14.25" customHeight="1" x14ac:dyDescent="0.25">
      <c r="B531" s="100" t="s">
        <v>476</v>
      </c>
      <c r="C531">
        <v>2031</v>
      </c>
      <c r="D531">
        <v>1838</v>
      </c>
      <c r="E531">
        <v>1852</v>
      </c>
      <c r="F531">
        <v>1785</v>
      </c>
      <c r="G531">
        <v>1907</v>
      </c>
      <c r="H531">
        <v>2064</v>
      </c>
      <c r="I531">
        <v>2112</v>
      </c>
      <c r="J531">
        <v>2112</v>
      </c>
      <c r="K531">
        <v>2015</v>
      </c>
      <c r="L531">
        <v>2055</v>
      </c>
      <c r="M531">
        <v>2081</v>
      </c>
      <c r="N531">
        <v>2194</v>
      </c>
      <c r="O531">
        <v>2269</v>
      </c>
      <c r="P531">
        <v>2343</v>
      </c>
      <c r="Q531">
        <v>2498</v>
      </c>
      <c r="R531">
        <v>2323</v>
      </c>
      <c r="S531">
        <v>2436</v>
      </c>
      <c r="T531">
        <v>2460</v>
      </c>
      <c r="U531">
        <v>2460</v>
      </c>
      <c r="V531">
        <v>2462</v>
      </c>
      <c r="W531">
        <v>2465</v>
      </c>
      <c r="X531">
        <v>2405</v>
      </c>
      <c r="Y531">
        <v>2324</v>
      </c>
      <c r="Z531">
        <v>2318</v>
      </c>
      <c r="AA531">
        <v>2267</v>
      </c>
      <c r="AB531">
        <v>2351</v>
      </c>
      <c r="AC531">
        <v>2166</v>
      </c>
      <c r="AD531">
        <v>2090</v>
      </c>
      <c r="AE531">
        <v>2131</v>
      </c>
      <c r="AF531">
        <v>2247</v>
      </c>
      <c r="AG531">
        <v>2220</v>
      </c>
      <c r="AH531">
        <v>2325</v>
      </c>
      <c r="AI531">
        <v>2426</v>
      </c>
      <c r="AJ531">
        <v>2568</v>
      </c>
      <c r="AK531">
        <v>2605</v>
      </c>
      <c r="AL531">
        <v>2786</v>
      </c>
      <c r="AM531">
        <v>2675</v>
      </c>
      <c r="AN531">
        <v>2756</v>
      </c>
      <c r="AO531">
        <v>2708</v>
      </c>
      <c r="AP531">
        <v>2629</v>
      </c>
      <c r="AQ531">
        <v>2751</v>
      </c>
      <c r="AR531">
        <v>2764</v>
      </c>
      <c r="BA531">
        <f t="shared" si="8"/>
        <v>42</v>
      </c>
    </row>
    <row r="532" spans="2:53" ht="14.25" customHeight="1" x14ac:dyDescent="0.25">
      <c r="B532" s="100" t="s">
        <v>562</v>
      </c>
      <c r="C532">
        <v>1658</v>
      </c>
      <c r="D532">
        <v>1563</v>
      </c>
      <c r="E532">
        <v>1581</v>
      </c>
      <c r="F532">
        <v>1456</v>
      </c>
      <c r="G532">
        <v>1531</v>
      </c>
      <c r="H532">
        <v>1606</v>
      </c>
      <c r="I532">
        <v>1578</v>
      </c>
      <c r="J532">
        <v>1515</v>
      </c>
      <c r="K532">
        <v>1478</v>
      </c>
      <c r="L532">
        <v>1463</v>
      </c>
      <c r="M532">
        <v>1466</v>
      </c>
      <c r="N532">
        <v>1509</v>
      </c>
      <c r="O532">
        <v>1558</v>
      </c>
      <c r="P532">
        <v>1675</v>
      </c>
      <c r="Q532">
        <v>1620</v>
      </c>
      <c r="R532">
        <v>1701</v>
      </c>
      <c r="S532">
        <v>1718</v>
      </c>
      <c r="T532">
        <v>1652</v>
      </c>
      <c r="U532">
        <v>1671</v>
      </c>
      <c r="V532">
        <v>1631</v>
      </c>
      <c r="W532">
        <v>1564</v>
      </c>
      <c r="X532">
        <v>1547</v>
      </c>
      <c r="Y532">
        <v>1591</v>
      </c>
      <c r="Z532">
        <v>1563</v>
      </c>
      <c r="AA532">
        <v>1471</v>
      </c>
      <c r="AB532">
        <v>1447</v>
      </c>
      <c r="AC532">
        <v>1408</v>
      </c>
      <c r="AD532">
        <v>1430</v>
      </c>
      <c r="AE532">
        <v>1456</v>
      </c>
      <c r="AF532">
        <v>1430</v>
      </c>
      <c r="AG532">
        <v>1493</v>
      </c>
      <c r="AH532">
        <v>1497</v>
      </c>
      <c r="AI532">
        <v>1588</v>
      </c>
      <c r="AJ532">
        <v>1632</v>
      </c>
      <c r="AK532">
        <v>1712</v>
      </c>
      <c r="AL532">
        <v>1693</v>
      </c>
      <c r="AM532">
        <v>1800</v>
      </c>
      <c r="AN532">
        <v>1708</v>
      </c>
      <c r="AO532">
        <v>1777</v>
      </c>
      <c r="AP532">
        <v>1683</v>
      </c>
      <c r="AQ532">
        <v>1771</v>
      </c>
      <c r="AR532">
        <v>1707</v>
      </c>
      <c r="BA532">
        <f t="shared" si="8"/>
        <v>42</v>
      </c>
    </row>
    <row r="533" spans="2:53" ht="14.25" customHeight="1" x14ac:dyDescent="0.25">
      <c r="B533" s="100" t="s">
        <v>702</v>
      </c>
      <c r="C533">
        <v>2409</v>
      </c>
      <c r="D533">
        <v>2324</v>
      </c>
      <c r="E533">
        <v>2253</v>
      </c>
      <c r="F533">
        <v>2125</v>
      </c>
      <c r="G533">
        <v>2366</v>
      </c>
      <c r="H533">
        <v>2472</v>
      </c>
      <c r="I533">
        <v>2502</v>
      </c>
      <c r="J533">
        <v>2325</v>
      </c>
      <c r="K533">
        <v>2401</v>
      </c>
      <c r="L533">
        <v>2234</v>
      </c>
      <c r="M533">
        <v>2302</v>
      </c>
      <c r="N533">
        <v>2432</v>
      </c>
      <c r="O533">
        <v>2400</v>
      </c>
      <c r="P533">
        <v>2554</v>
      </c>
      <c r="Q533">
        <v>2460</v>
      </c>
      <c r="R533">
        <v>2393</v>
      </c>
      <c r="S533">
        <v>2412</v>
      </c>
      <c r="T533">
        <v>2362</v>
      </c>
      <c r="U533">
        <v>2235</v>
      </c>
      <c r="V533">
        <v>2256</v>
      </c>
      <c r="W533">
        <v>2106</v>
      </c>
      <c r="X533">
        <v>2074</v>
      </c>
      <c r="Y533">
        <v>2595</v>
      </c>
      <c r="Z533">
        <v>2615</v>
      </c>
      <c r="AA533">
        <v>2423</v>
      </c>
      <c r="AB533">
        <v>2506</v>
      </c>
      <c r="AC533">
        <v>2308</v>
      </c>
      <c r="AD533">
        <v>2397</v>
      </c>
      <c r="AE533">
        <v>2331</v>
      </c>
      <c r="AF533">
        <v>2432</v>
      </c>
      <c r="AG533">
        <v>2501</v>
      </c>
      <c r="AH533">
        <v>2449</v>
      </c>
      <c r="AI533">
        <v>2543</v>
      </c>
      <c r="AJ533">
        <v>2587</v>
      </c>
      <c r="AK533">
        <v>2732</v>
      </c>
      <c r="AL533">
        <v>2581</v>
      </c>
      <c r="AM533">
        <v>2792</v>
      </c>
      <c r="AN533">
        <v>2725</v>
      </c>
      <c r="AO533">
        <v>2730</v>
      </c>
      <c r="AP533">
        <v>2488</v>
      </c>
      <c r="AQ533">
        <v>2522</v>
      </c>
      <c r="AR533">
        <v>2524</v>
      </c>
      <c r="BA533">
        <f t="shared" si="8"/>
        <v>42</v>
      </c>
    </row>
    <row r="534" spans="2:53" ht="14.25" customHeight="1" x14ac:dyDescent="0.25">
      <c r="B534" s="100" t="s">
        <v>640</v>
      </c>
      <c r="Z534">
        <v>2441</v>
      </c>
      <c r="AA534">
        <v>2386</v>
      </c>
      <c r="AB534">
        <v>2374</v>
      </c>
      <c r="AC534">
        <v>2273</v>
      </c>
      <c r="AD534">
        <v>2239</v>
      </c>
      <c r="AE534">
        <v>2242</v>
      </c>
      <c r="AF534">
        <v>2331</v>
      </c>
      <c r="AG534">
        <v>2374</v>
      </c>
      <c r="AH534">
        <v>2480</v>
      </c>
      <c r="AI534">
        <v>2555</v>
      </c>
      <c r="AJ534">
        <v>2835</v>
      </c>
      <c r="AK534">
        <v>2843</v>
      </c>
      <c r="AL534">
        <v>2759</v>
      </c>
      <c r="AM534">
        <v>3004</v>
      </c>
      <c r="AN534">
        <v>2990</v>
      </c>
      <c r="AO534">
        <v>3073</v>
      </c>
      <c r="AP534">
        <v>2911</v>
      </c>
      <c r="AQ534">
        <v>2923</v>
      </c>
      <c r="AR534">
        <v>2847</v>
      </c>
      <c r="BA534">
        <f t="shared" si="8"/>
        <v>19</v>
      </c>
    </row>
    <row r="535" spans="2:53" ht="14.25" customHeight="1" x14ac:dyDescent="0.25">
      <c r="B535" s="100" t="s">
        <v>1340</v>
      </c>
      <c r="C535">
        <v>1399</v>
      </c>
      <c r="D535">
        <v>1317</v>
      </c>
      <c r="E535">
        <v>1230</v>
      </c>
      <c r="F535">
        <v>1292</v>
      </c>
      <c r="G535">
        <v>1335</v>
      </c>
      <c r="H535">
        <v>1441</v>
      </c>
      <c r="I535">
        <v>1466</v>
      </c>
      <c r="J535">
        <v>1384</v>
      </c>
      <c r="K535">
        <v>1386</v>
      </c>
      <c r="L535">
        <v>1317</v>
      </c>
      <c r="M535">
        <v>1377</v>
      </c>
      <c r="N535">
        <v>1352</v>
      </c>
      <c r="O535">
        <v>1354</v>
      </c>
      <c r="P535">
        <v>1398</v>
      </c>
      <c r="Q535">
        <v>1384</v>
      </c>
      <c r="R535">
        <v>1345</v>
      </c>
      <c r="S535">
        <v>1368</v>
      </c>
      <c r="T535">
        <v>1331</v>
      </c>
      <c r="U535">
        <v>1330</v>
      </c>
      <c r="V535">
        <v>1248</v>
      </c>
      <c r="W535">
        <v>1195</v>
      </c>
      <c r="X535">
        <v>1251</v>
      </c>
      <c r="BA535">
        <f t="shared" si="8"/>
        <v>22</v>
      </c>
    </row>
    <row r="536" spans="2:53" ht="14.25" customHeight="1" x14ac:dyDescent="0.25">
      <c r="B536" s="100" t="s">
        <v>76</v>
      </c>
      <c r="C536">
        <v>2920</v>
      </c>
      <c r="D536">
        <v>2847</v>
      </c>
      <c r="E536">
        <v>2740</v>
      </c>
      <c r="F536">
        <v>2622</v>
      </c>
      <c r="G536">
        <v>2637</v>
      </c>
      <c r="H536">
        <v>2910</v>
      </c>
      <c r="I536">
        <v>2977</v>
      </c>
      <c r="J536">
        <v>2882</v>
      </c>
      <c r="K536">
        <v>2859</v>
      </c>
      <c r="L536">
        <v>2922</v>
      </c>
      <c r="M536">
        <v>2946</v>
      </c>
      <c r="N536">
        <v>3070</v>
      </c>
      <c r="O536">
        <v>3006</v>
      </c>
      <c r="P536">
        <v>3182</v>
      </c>
      <c r="Q536">
        <v>3147</v>
      </c>
      <c r="R536">
        <v>3272</v>
      </c>
      <c r="S536">
        <v>3312</v>
      </c>
      <c r="T536">
        <v>3351</v>
      </c>
      <c r="U536">
        <v>3203</v>
      </c>
      <c r="V536">
        <v>3102</v>
      </c>
      <c r="W536">
        <v>2956</v>
      </c>
      <c r="X536">
        <v>2872</v>
      </c>
      <c r="Y536">
        <v>2833</v>
      </c>
      <c r="Z536">
        <v>2684</v>
      </c>
      <c r="AA536">
        <v>2623</v>
      </c>
      <c r="AB536">
        <v>2570</v>
      </c>
      <c r="AC536">
        <v>2454</v>
      </c>
      <c r="AD536">
        <v>2479</v>
      </c>
      <c r="AE536">
        <v>2409</v>
      </c>
      <c r="AF536">
        <v>2487</v>
      </c>
      <c r="AG536">
        <v>2614</v>
      </c>
      <c r="AH536">
        <v>2533</v>
      </c>
      <c r="AI536">
        <v>2772</v>
      </c>
      <c r="AJ536">
        <v>2843</v>
      </c>
      <c r="AK536">
        <v>2936</v>
      </c>
      <c r="AL536">
        <v>3110</v>
      </c>
      <c r="AM536">
        <v>3138</v>
      </c>
      <c r="AN536">
        <v>3028</v>
      </c>
      <c r="AO536">
        <v>3098</v>
      </c>
      <c r="AP536">
        <v>2918</v>
      </c>
      <c r="AQ536">
        <v>2975</v>
      </c>
      <c r="AR536">
        <v>2874</v>
      </c>
      <c r="BA536">
        <f t="shared" si="8"/>
        <v>42</v>
      </c>
    </row>
    <row r="537" spans="2:53" ht="14.25" customHeight="1" x14ac:dyDescent="0.25">
      <c r="B537" s="100" t="s">
        <v>262</v>
      </c>
      <c r="C537">
        <v>877</v>
      </c>
      <c r="D537">
        <v>859</v>
      </c>
      <c r="E537">
        <v>895</v>
      </c>
      <c r="F537">
        <v>942</v>
      </c>
      <c r="G537">
        <v>1088</v>
      </c>
      <c r="H537">
        <v>1138</v>
      </c>
      <c r="I537">
        <v>1392</v>
      </c>
      <c r="J537">
        <v>1343</v>
      </c>
      <c r="K537">
        <v>1290</v>
      </c>
      <c r="L537">
        <v>1248</v>
      </c>
      <c r="M537">
        <v>1277</v>
      </c>
      <c r="N537">
        <v>1158</v>
      </c>
      <c r="O537">
        <v>1097</v>
      </c>
      <c r="P537">
        <v>1174</v>
      </c>
      <c r="Q537">
        <v>1135</v>
      </c>
      <c r="R537">
        <v>1211</v>
      </c>
      <c r="S537">
        <v>1159</v>
      </c>
      <c r="T537">
        <v>1157</v>
      </c>
      <c r="U537">
        <v>1077</v>
      </c>
      <c r="V537">
        <v>1047</v>
      </c>
      <c r="W537">
        <v>1042</v>
      </c>
      <c r="X537">
        <v>984</v>
      </c>
      <c r="Y537">
        <v>1017</v>
      </c>
      <c r="Z537">
        <v>1008</v>
      </c>
      <c r="AA537">
        <v>999</v>
      </c>
      <c r="AB537">
        <v>977</v>
      </c>
      <c r="AC537">
        <v>933</v>
      </c>
      <c r="AD537">
        <v>945</v>
      </c>
      <c r="AE537">
        <v>851</v>
      </c>
      <c r="AF537">
        <v>963</v>
      </c>
      <c r="AG537">
        <v>973</v>
      </c>
      <c r="AH537">
        <v>886</v>
      </c>
      <c r="AI537">
        <v>908</v>
      </c>
      <c r="AJ537">
        <v>1015</v>
      </c>
      <c r="AK537">
        <v>1040</v>
      </c>
      <c r="AL537">
        <v>1029</v>
      </c>
      <c r="AM537">
        <v>1028</v>
      </c>
      <c r="AN537">
        <v>992</v>
      </c>
      <c r="AO537">
        <v>992</v>
      </c>
      <c r="AP537">
        <v>937</v>
      </c>
      <c r="AQ537">
        <v>903</v>
      </c>
      <c r="AR537">
        <v>908</v>
      </c>
      <c r="BA537">
        <f t="shared" si="8"/>
        <v>42</v>
      </c>
    </row>
    <row r="538" spans="2:53" ht="14.25" customHeight="1" x14ac:dyDescent="0.25">
      <c r="B538" s="100" t="s">
        <v>600</v>
      </c>
      <c r="C538">
        <v>877</v>
      </c>
      <c r="D538">
        <v>793</v>
      </c>
      <c r="E538">
        <v>780</v>
      </c>
      <c r="F538">
        <v>727</v>
      </c>
      <c r="G538">
        <v>781</v>
      </c>
      <c r="H538">
        <v>727</v>
      </c>
      <c r="I538">
        <v>840</v>
      </c>
      <c r="J538">
        <v>828</v>
      </c>
      <c r="K538">
        <v>774</v>
      </c>
      <c r="L538">
        <v>812</v>
      </c>
      <c r="M538">
        <v>804</v>
      </c>
      <c r="N538">
        <v>825</v>
      </c>
      <c r="O538">
        <v>879</v>
      </c>
      <c r="P538">
        <v>827</v>
      </c>
      <c r="Q538">
        <v>899</v>
      </c>
      <c r="R538">
        <v>886</v>
      </c>
      <c r="S538">
        <v>883</v>
      </c>
      <c r="T538">
        <v>890</v>
      </c>
      <c r="U538">
        <v>892</v>
      </c>
      <c r="V538">
        <v>816</v>
      </c>
      <c r="W538">
        <v>865</v>
      </c>
      <c r="X538">
        <v>869</v>
      </c>
      <c r="Y538">
        <v>846</v>
      </c>
      <c r="Z538">
        <v>961</v>
      </c>
      <c r="AA538">
        <v>932</v>
      </c>
      <c r="AB538">
        <v>845</v>
      </c>
      <c r="AC538">
        <v>864</v>
      </c>
      <c r="AD538">
        <v>855</v>
      </c>
      <c r="AE538">
        <v>828</v>
      </c>
      <c r="AF538">
        <v>861</v>
      </c>
      <c r="AG538">
        <v>844</v>
      </c>
      <c r="AH538">
        <v>862</v>
      </c>
      <c r="AI538">
        <v>896</v>
      </c>
      <c r="AJ538">
        <v>935</v>
      </c>
      <c r="AK538">
        <v>927</v>
      </c>
      <c r="AL538">
        <v>916</v>
      </c>
      <c r="AM538">
        <v>908</v>
      </c>
      <c r="AN538">
        <v>913</v>
      </c>
      <c r="AO538">
        <v>966</v>
      </c>
      <c r="AP538">
        <v>892</v>
      </c>
      <c r="AQ538">
        <v>904</v>
      </c>
      <c r="AR538">
        <v>964</v>
      </c>
      <c r="BA538">
        <f t="shared" si="8"/>
        <v>42</v>
      </c>
    </row>
    <row r="539" spans="2:53" ht="14.25" customHeight="1" x14ac:dyDescent="0.25">
      <c r="B539" s="100" t="s">
        <v>855</v>
      </c>
      <c r="C539">
        <v>936</v>
      </c>
      <c r="D539">
        <v>863</v>
      </c>
      <c r="E539">
        <v>831</v>
      </c>
      <c r="F539">
        <v>816</v>
      </c>
      <c r="G539">
        <v>916</v>
      </c>
      <c r="H539">
        <v>963</v>
      </c>
      <c r="I539">
        <v>950</v>
      </c>
      <c r="J539">
        <v>1000</v>
      </c>
      <c r="K539">
        <v>992</v>
      </c>
      <c r="L539">
        <v>977</v>
      </c>
      <c r="M539">
        <v>981</v>
      </c>
      <c r="N539">
        <v>927</v>
      </c>
      <c r="O539">
        <v>1038</v>
      </c>
      <c r="P539">
        <v>1115</v>
      </c>
      <c r="Q539">
        <v>1762</v>
      </c>
      <c r="R539">
        <v>1853</v>
      </c>
      <c r="S539">
        <v>1809</v>
      </c>
      <c r="T539">
        <v>1201</v>
      </c>
      <c r="U539">
        <v>1106</v>
      </c>
      <c r="V539">
        <v>1127</v>
      </c>
      <c r="W539">
        <v>1093</v>
      </c>
      <c r="X539">
        <v>1061</v>
      </c>
      <c r="Y539">
        <v>1059</v>
      </c>
      <c r="Z539">
        <v>999</v>
      </c>
      <c r="AA539">
        <v>1031</v>
      </c>
      <c r="AB539">
        <v>979</v>
      </c>
      <c r="AC539">
        <v>1010</v>
      </c>
      <c r="AD539">
        <v>1016</v>
      </c>
      <c r="AE539">
        <v>1062</v>
      </c>
      <c r="AF539">
        <v>1098</v>
      </c>
      <c r="AG539">
        <v>1093</v>
      </c>
      <c r="AH539">
        <v>1130</v>
      </c>
      <c r="AI539">
        <v>1199</v>
      </c>
      <c r="AJ539">
        <v>1176</v>
      </c>
      <c r="AK539">
        <v>1243</v>
      </c>
      <c r="AL539">
        <v>1278</v>
      </c>
      <c r="AM539">
        <v>1239</v>
      </c>
      <c r="AN539">
        <v>1287</v>
      </c>
      <c r="AO539">
        <v>1260</v>
      </c>
      <c r="AP539">
        <v>1164</v>
      </c>
      <c r="AQ539">
        <v>1241</v>
      </c>
      <c r="AR539">
        <v>1222</v>
      </c>
      <c r="BA539">
        <f t="shared" si="8"/>
        <v>42</v>
      </c>
    </row>
    <row r="540" spans="2:53" ht="14.25" customHeight="1" x14ac:dyDescent="0.25">
      <c r="B540" s="100" t="s">
        <v>1341</v>
      </c>
      <c r="AA540">
        <v>7717</v>
      </c>
      <c r="AB540">
        <v>7652</v>
      </c>
      <c r="AC540">
        <v>7225</v>
      </c>
      <c r="BA540">
        <f t="shared" si="8"/>
        <v>3</v>
      </c>
    </row>
    <row r="541" spans="2:53" ht="14.25" customHeight="1" x14ac:dyDescent="0.25">
      <c r="B541" s="100" t="s">
        <v>1342</v>
      </c>
      <c r="AA541">
        <v>6554</v>
      </c>
      <c r="AB541">
        <v>6464</v>
      </c>
      <c r="AC541">
        <v>6172</v>
      </c>
      <c r="BA541">
        <f t="shared" si="8"/>
        <v>3</v>
      </c>
    </row>
    <row r="542" spans="2:53" ht="14.25" customHeight="1" x14ac:dyDescent="0.25">
      <c r="B542" s="100" t="s">
        <v>1048</v>
      </c>
      <c r="C542">
        <v>269</v>
      </c>
      <c r="D542">
        <v>248</v>
      </c>
      <c r="E542">
        <v>228</v>
      </c>
      <c r="F542">
        <v>209</v>
      </c>
      <c r="G542">
        <v>248</v>
      </c>
      <c r="H542">
        <v>274</v>
      </c>
      <c r="I542">
        <v>240</v>
      </c>
      <c r="J542">
        <v>256</v>
      </c>
      <c r="K542">
        <v>245</v>
      </c>
      <c r="L542">
        <v>234</v>
      </c>
      <c r="M542">
        <v>259</v>
      </c>
      <c r="N542">
        <v>246</v>
      </c>
      <c r="O542">
        <v>243</v>
      </c>
      <c r="P542">
        <v>243</v>
      </c>
      <c r="Q542">
        <v>233</v>
      </c>
      <c r="R542">
        <v>268</v>
      </c>
      <c r="S542">
        <v>252</v>
      </c>
      <c r="T542">
        <v>222</v>
      </c>
      <c r="U542">
        <v>248</v>
      </c>
      <c r="V542">
        <v>249</v>
      </c>
      <c r="W542">
        <v>237</v>
      </c>
      <c r="X542">
        <v>252</v>
      </c>
      <c r="Y542">
        <v>227</v>
      </c>
      <c r="Z542">
        <v>247</v>
      </c>
      <c r="AA542">
        <v>230</v>
      </c>
      <c r="AB542">
        <v>223</v>
      </c>
      <c r="AC542">
        <v>216</v>
      </c>
      <c r="AD542">
        <v>183</v>
      </c>
      <c r="AE542">
        <v>185</v>
      </c>
      <c r="AF542">
        <v>188</v>
      </c>
      <c r="AG542">
        <v>229</v>
      </c>
      <c r="AH542">
        <v>193</v>
      </c>
      <c r="AI542">
        <v>187</v>
      </c>
      <c r="AJ542">
        <v>195</v>
      </c>
      <c r="AK542">
        <v>218</v>
      </c>
      <c r="AL542">
        <v>202</v>
      </c>
      <c r="AM542">
        <v>173</v>
      </c>
      <c r="BA542">
        <f t="shared" si="8"/>
        <v>37</v>
      </c>
    </row>
    <row r="543" spans="2:53" ht="14.25" customHeight="1" x14ac:dyDescent="0.25">
      <c r="B543" s="100" t="s">
        <v>660</v>
      </c>
      <c r="C543">
        <v>995</v>
      </c>
      <c r="D543">
        <v>930</v>
      </c>
      <c r="E543">
        <v>864</v>
      </c>
      <c r="F543">
        <v>872</v>
      </c>
      <c r="G543">
        <v>864</v>
      </c>
      <c r="H543">
        <v>900</v>
      </c>
      <c r="I543">
        <v>912</v>
      </c>
      <c r="J543">
        <v>985</v>
      </c>
      <c r="K543">
        <v>952</v>
      </c>
      <c r="L543">
        <v>844</v>
      </c>
      <c r="M543">
        <v>905</v>
      </c>
      <c r="N543">
        <v>1006</v>
      </c>
      <c r="O543">
        <v>1093</v>
      </c>
      <c r="P543">
        <v>1183</v>
      </c>
      <c r="Q543">
        <v>1192</v>
      </c>
      <c r="R543">
        <v>1151</v>
      </c>
      <c r="S543">
        <v>850</v>
      </c>
      <c r="T543">
        <v>1233</v>
      </c>
      <c r="U543">
        <v>1235</v>
      </c>
      <c r="V543">
        <v>1184</v>
      </c>
      <c r="W543">
        <v>1197</v>
      </c>
      <c r="X543">
        <v>1210</v>
      </c>
      <c r="Y543">
        <v>1225</v>
      </c>
      <c r="Z543">
        <v>1190</v>
      </c>
      <c r="AA543">
        <v>1197</v>
      </c>
      <c r="AB543">
        <v>1168</v>
      </c>
      <c r="AC543">
        <v>1093</v>
      </c>
      <c r="AD543">
        <v>1081</v>
      </c>
      <c r="AE543">
        <v>1037</v>
      </c>
      <c r="AF543">
        <v>1110</v>
      </c>
      <c r="AG543">
        <v>1110</v>
      </c>
      <c r="AH543">
        <v>1127</v>
      </c>
      <c r="AI543">
        <v>1163</v>
      </c>
      <c r="AJ543">
        <v>1174</v>
      </c>
      <c r="AK543">
        <v>1143</v>
      </c>
      <c r="AL543">
        <v>1208</v>
      </c>
      <c r="AM543">
        <v>1181</v>
      </c>
      <c r="AN543">
        <v>1169</v>
      </c>
      <c r="AO543">
        <v>1208</v>
      </c>
      <c r="AP543">
        <v>1206</v>
      </c>
      <c r="AQ543">
        <v>1169</v>
      </c>
      <c r="AR543">
        <v>1177</v>
      </c>
      <c r="BA543">
        <f t="shared" si="8"/>
        <v>42</v>
      </c>
    </row>
    <row r="544" spans="2:53" ht="14.25" customHeight="1" x14ac:dyDescent="0.25">
      <c r="B544" s="100" t="s">
        <v>244</v>
      </c>
      <c r="AA544">
        <v>2009</v>
      </c>
      <c r="AB544">
        <v>2009</v>
      </c>
      <c r="AC544">
        <v>1881</v>
      </c>
      <c r="AD544">
        <v>1876</v>
      </c>
      <c r="AE544">
        <v>1920</v>
      </c>
      <c r="AF544">
        <v>1912</v>
      </c>
      <c r="AG544">
        <v>2096</v>
      </c>
      <c r="AH544">
        <v>2057</v>
      </c>
      <c r="AI544">
        <v>2135</v>
      </c>
      <c r="AJ544">
        <v>2232</v>
      </c>
      <c r="AK544">
        <v>2167</v>
      </c>
      <c r="AL544">
        <v>2255</v>
      </c>
      <c r="AM544">
        <v>2167</v>
      </c>
      <c r="AN544">
        <v>2316</v>
      </c>
      <c r="AO544">
        <v>2226</v>
      </c>
      <c r="AP544">
        <v>2191</v>
      </c>
      <c r="AQ544">
        <v>2043</v>
      </c>
      <c r="AR544">
        <v>2075</v>
      </c>
      <c r="BA544">
        <f t="shared" si="8"/>
        <v>18</v>
      </c>
    </row>
    <row r="545" spans="2:53" ht="14.25" customHeight="1" x14ac:dyDescent="0.25">
      <c r="B545" s="100" t="s">
        <v>354</v>
      </c>
      <c r="C545">
        <v>1186</v>
      </c>
      <c r="D545">
        <v>1060</v>
      </c>
      <c r="E545">
        <v>1081</v>
      </c>
      <c r="F545">
        <v>998</v>
      </c>
      <c r="G545">
        <v>1058</v>
      </c>
      <c r="H545">
        <v>1140</v>
      </c>
      <c r="I545">
        <v>1114</v>
      </c>
      <c r="J545">
        <v>1100</v>
      </c>
      <c r="K545">
        <v>1058</v>
      </c>
      <c r="L545">
        <v>1090</v>
      </c>
      <c r="M545">
        <v>1134</v>
      </c>
      <c r="N545">
        <v>1118</v>
      </c>
      <c r="O545">
        <v>1170</v>
      </c>
      <c r="P545">
        <v>1257</v>
      </c>
      <c r="Q545">
        <v>1381</v>
      </c>
      <c r="R545">
        <v>1365</v>
      </c>
      <c r="S545">
        <v>1417</v>
      </c>
      <c r="T545">
        <v>1409</v>
      </c>
      <c r="U545">
        <v>1399</v>
      </c>
      <c r="V545">
        <v>1348</v>
      </c>
      <c r="W545">
        <v>1341</v>
      </c>
      <c r="X545">
        <v>1269</v>
      </c>
      <c r="Y545">
        <v>1240</v>
      </c>
      <c r="Z545">
        <v>1264</v>
      </c>
      <c r="AA545">
        <v>1251</v>
      </c>
      <c r="AB545">
        <v>1211</v>
      </c>
      <c r="AC545">
        <v>1227</v>
      </c>
      <c r="AD545">
        <v>1139</v>
      </c>
      <c r="AE545">
        <v>1212</v>
      </c>
      <c r="AF545">
        <v>1237</v>
      </c>
      <c r="AG545">
        <v>1201</v>
      </c>
      <c r="AH545">
        <v>1146</v>
      </c>
      <c r="AI545">
        <v>1320</v>
      </c>
      <c r="AJ545">
        <v>1275</v>
      </c>
      <c r="AK545">
        <v>1307</v>
      </c>
      <c r="AL545">
        <v>1385</v>
      </c>
      <c r="AM545">
        <v>1406</v>
      </c>
      <c r="AN545">
        <v>1393</v>
      </c>
      <c r="AO545">
        <v>1365</v>
      </c>
      <c r="AP545">
        <v>1341</v>
      </c>
      <c r="AQ545">
        <v>1370</v>
      </c>
      <c r="AR545">
        <v>1340</v>
      </c>
      <c r="BA545">
        <f t="shared" si="8"/>
        <v>42</v>
      </c>
    </row>
    <row r="546" spans="2:53" ht="14.25" customHeight="1" x14ac:dyDescent="0.25">
      <c r="B546" s="100" t="s">
        <v>540</v>
      </c>
      <c r="C546">
        <v>1345</v>
      </c>
      <c r="D546">
        <v>1318</v>
      </c>
      <c r="E546">
        <v>1179</v>
      </c>
      <c r="F546">
        <v>1185</v>
      </c>
      <c r="G546">
        <v>1225</v>
      </c>
      <c r="H546">
        <v>1273</v>
      </c>
      <c r="I546">
        <v>1300</v>
      </c>
      <c r="J546">
        <v>1088</v>
      </c>
      <c r="K546">
        <v>1025</v>
      </c>
      <c r="L546">
        <v>1090</v>
      </c>
      <c r="M546">
        <v>1061</v>
      </c>
      <c r="N546">
        <v>1137</v>
      </c>
      <c r="O546">
        <v>1091</v>
      </c>
      <c r="P546">
        <v>1237</v>
      </c>
      <c r="Q546">
        <v>1285</v>
      </c>
      <c r="R546">
        <v>1336</v>
      </c>
      <c r="S546">
        <v>1387</v>
      </c>
      <c r="T546">
        <v>1339</v>
      </c>
      <c r="U546">
        <v>1343</v>
      </c>
      <c r="V546">
        <v>1329</v>
      </c>
      <c r="W546">
        <v>1231</v>
      </c>
      <c r="X546">
        <v>1203</v>
      </c>
      <c r="Y546">
        <v>1211</v>
      </c>
      <c r="Z546">
        <v>1181</v>
      </c>
      <c r="AA546">
        <v>1183</v>
      </c>
      <c r="AB546">
        <v>1170</v>
      </c>
      <c r="AC546">
        <v>1065</v>
      </c>
      <c r="AD546">
        <v>1117</v>
      </c>
      <c r="AE546">
        <v>1147</v>
      </c>
      <c r="AF546">
        <v>1141</v>
      </c>
      <c r="AG546">
        <v>1224</v>
      </c>
      <c r="AH546">
        <v>1189</v>
      </c>
      <c r="AI546">
        <v>1222</v>
      </c>
      <c r="AJ546">
        <v>1253</v>
      </c>
      <c r="AK546">
        <v>1308</v>
      </c>
      <c r="AL546">
        <v>1247</v>
      </c>
      <c r="AM546">
        <v>1242</v>
      </c>
      <c r="AN546">
        <v>1310</v>
      </c>
      <c r="AO546">
        <v>1314</v>
      </c>
      <c r="AP546">
        <v>1240</v>
      </c>
      <c r="AQ546">
        <v>1279</v>
      </c>
      <c r="AR546">
        <v>1333</v>
      </c>
      <c r="BA546">
        <f t="shared" si="8"/>
        <v>42</v>
      </c>
    </row>
    <row r="547" spans="2:53" ht="14.25" customHeight="1" x14ac:dyDescent="0.25">
      <c r="B547" s="100" t="s">
        <v>678</v>
      </c>
      <c r="C547">
        <v>1019</v>
      </c>
      <c r="D547">
        <v>989</v>
      </c>
      <c r="E547">
        <v>894</v>
      </c>
      <c r="F547">
        <v>796</v>
      </c>
      <c r="G547">
        <v>881</v>
      </c>
      <c r="H547">
        <v>946</v>
      </c>
      <c r="I547">
        <v>950</v>
      </c>
      <c r="J547">
        <v>1041</v>
      </c>
      <c r="K547">
        <v>1002</v>
      </c>
      <c r="L547">
        <v>996</v>
      </c>
      <c r="M547">
        <v>913</v>
      </c>
      <c r="N547">
        <v>961</v>
      </c>
      <c r="O547">
        <v>972</v>
      </c>
      <c r="P547">
        <v>1001</v>
      </c>
      <c r="Q547">
        <v>1055</v>
      </c>
      <c r="R547">
        <v>1109</v>
      </c>
      <c r="S547">
        <v>1089</v>
      </c>
      <c r="T547">
        <v>883</v>
      </c>
      <c r="U547">
        <v>827</v>
      </c>
      <c r="V547">
        <v>826</v>
      </c>
      <c r="W547">
        <v>862</v>
      </c>
      <c r="X547">
        <v>853</v>
      </c>
      <c r="Y547">
        <v>831</v>
      </c>
      <c r="Z547">
        <v>808</v>
      </c>
      <c r="AA547">
        <v>809</v>
      </c>
      <c r="AB547">
        <v>847</v>
      </c>
      <c r="AC547">
        <v>791</v>
      </c>
      <c r="AD547">
        <v>805</v>
      </c>
      <c r="AE547">
        <v>796</v>
      </c>
      <c r="AF547">
        <v>789</v>
      </c>
      <c r="AG547">
        <v>806</v>
      </c>
      <c r="AH547">
        <v>799</v>
      </c>
      <c r="AI547">
        <v>841</v>
      </c>
      <c r="AJ547">
        <v>840</v>
      </c>
      <c r="AK547">
        <v>909</v>
      </c>
      <c r="AL547">
        <v>846</v>
      </c>
      <c r="AM547">
        <v>929</v>
      </c>
      <c r="AN547">
        <v>916</v>
      </c>
      <c r="AO547">
        <v>946</v>
      </c>
      <c r="AP547">
        <v>917</v>
      </c>
      <c r="AQ547">
        <v>992</v>
      </c>
      <c r="AR547">
        <v>970</v>
      </c>
      <c r="BA547">
        <f t="shared" si="8"/>
        <v>42</v>
      </c>
    </row>
    <row r="548" spans="2:53" ht="14.25" customHeight="1" x14ac:dyDescent="0.25">
      <c r="B548" s="100" t="s">
        <v>1343</v>
      </c>
      <c r="C548">
        <v>2142</v>
      </c>
      <c r="D548">
        <v>1956</v>
      </c>
      <c r="E548">
        <v>1933</v>
      </c>
      <c r="F548">
        <v>1790</v>
      </c>
      <c r="G548">
        <v>1795</v>
      </c>
      <c r="H548">
        <v>1974</v>
      </c>
      <c r="I548">
        <v>2023</v>
      </c>
      <c r="J548">
        <v>2099</v>
      </c>
      <c r="K548">
        <v>2214</v>
      </c>
      <c r="L548">
        <v>2170</v>
      </c>
      <c r="M548">
        <v>2292</v>
      </c>
      <c r="N548">
        <v>2341</v>
      </c>
      <c r="O548">
        <v>2537</v>
      </c>
      <c r="P548">
        <v>2633</v>
      </c>
      <c r="Q548">
        <v>2740</v>
      </c>
      <c r="R548">
        <v>2592</v>
      </c>
      <c r="S548">
        <v>2732</v>
      </c>
      <c r="T548">
        <v>2606</v>
      </c>
      <c r="U548">
        <v>2556</v>
      </c>
      <c r="V548">
        <v>2508</v>
      </c>
      <c r="W548">
        <v>2510</v>
      </c>
      <c r="X548">
        <v>2392</v>
      </c>
      <c r="Y548">
        <v>2430</v>
      </c>
      <c r="BA548">
        <f t="shared" si="8"/>
        <v>23</v>
      </c>
    </row>
    <row r="549" spans="2:53" ht="14.25" customHeight="1" x14ac:dyDescent="0.25">
      <c r="B549" s="100" t="s">
        <v>564</v>
      </c>
      <c r="C549">
        <v>1199</v>
      </c>
      <c r="D549">
        <v>1194</v>
      </c>
      <c r="E549">
        <v>1150</v>
      </c>
      <c r="F549">
        <v>1203</v>
      </c>
      <c r="G549">
        <v>1233</v>
      </c>
      <c r="H549">
        <v>1301</v>
      </c>
      <c r="I549">
        <v>1412</v>
      </c>
      <c r="J549">
        <v>1312</v>
      </c>
      <c r="K549">
        <v>1255</v>
      </c>
      <c r="L549">
        <v>1314</v>
      </c>
      <c r="M549">
        <v>1319</v>
      </c>
      <c r="N549">
        <v>1344</v>
      </c>
      <c r="O549">
        <v>1447</v>
      </c>
      <c r="P549">
        <v>1556</v>
      </c>
      <c r="Q549">
        <v>1565</v>
      </c>
      <c r="R549">
        <v>1482</v>
      </c>
      <c r="S549">
        <v>1619</v>
      </c>
      <c r="T549">
        <v>1568</v>
      </c>
      <c r="U549">
        <v>1554</v>
      </c>
      <c r="V549">
        <v>1428</v>
      </c>
      <c r="W549">
        <v>1468</v>
      </c>
      <c r="X549">
        <v>1450</v>
      </c>
      <c r="Y549">
        <v>1432</v>
      </c>
      <c r="Z549">
        <v>1482</v>
      </c>
      <c r="AA549">
        <v>1466</v>
      </c>
      <c r="AB549">
        <v>1371</v>
      </c>
      <c r="AC549">
        <v>1412</v>
      </c>
      <c r="AD549">
        <v>1285</v>
      </c>
      <c r="AE549">
        <v>1287</v>
      </c>
      <c r="AF549">
        <v>1349</v>
      </c>
      <c r="AG549">
        <v>1400</v>
      </c>
      <c r="AH549">
        <v>1416</v>
      </c>
      <c r="AI549">
        <v>1482</v>
      </c>
      <c r="AJ549">
        <v>1544</v>
      </c>
      <c r="AK549">
        <v>1600</v>
      </c>
      <c r="AL549">
        <v>1633</v>
      </c>
      <c r="AM549">
        <v>1627</v>
      </c>
      <c r="AN549">
        <v>1692</v>
      </c>
      <c r="AO549">
        <v>1654</v>
      </c>
      <c r="AP549">
        <v>1615</v>
      </c>
      <c r="AQ549">
        <v>1586</v>
      </c>
      <c r="AR549">
        <v>1677</v>
      </c>
      <c r="BA549">
        <f t="shared" si="8"/>
        <v>42</v>
      </c>
    </row>
    <row r="550" spans="2:53" ht="14.25" customHeight="1" x14ac:dyDescent="0.25">
      <c r="B550" s="100" t="s">
        <v>1344</v>
      </c>
      <c r="C550">
        <v>1749</v>
      </c>
      <c r="D550">
        <v>1631</v>
      </c>
      <c r="E550">
        <v>1650</v>
      </c>
      <c r="F550">
        <v>1601</v>
      </c>
      <c r="G550">
        <v>1741</v>
      </c>
      <c r="H550">
        <v>1924</v>
      </c>
      <c r="I550">
        <v>1854</v>
      </c>
      <c r="J550">
        <v>1857</v>
      </c>
      <c r="K550">
        <v>1859</v>
      </c>
      <c r="L550">
        <v>1920</v>
      </c>
      <c r="M550">
        <v>1944</v>
      </c>
      <c r="N550">
        <v>1921</v>
      </c>
      <c r="O550">
        <v>1977</v>
      </c>
      <c r="P550">
        <v>2018</v>
      </c>
      <c r="Q550">
        <v>2082</v>
      </c>
      <c r="R550">
        <v>2106</v>
      </c>
      <c r="S550">
        <v>2148</v>
      </c>
      <c r="T550">
        <v>2206</v>
      </c>
      <c r="U550">
        <v>2116</v>
      </c>
      <c r="V550">
        <v>2113</v>
      </c>
      <c r="W550">
        <v>2150</v>
      </c>
      <c r="X550">
        <v>2047</v>
      </c>
      <c r="Y550">
        <v>2104</v>
      </c>
      <c r="Z550">
        <v>1956</v>
      </c>
      <c r="BA550">
        <f t="shared" si="8"/>
        <v>24</v>
      </c>
    </row>
    <row r="551" spans="2:53" ht="14.25" customHeight="1" x14ac:dyDescent="0.25">
      <c r="B551" s="100" t="s">
        <v>368</v>
      </c>
      <c r="C551">
        <v>793</v>
      </c>
      <c r="D551">
        <v>746</v>
      </c>
      <c r="E551">
        <v>745</v>
      </c>
      <c r="F551">
        <v>720</v>
      </c>
      <c r="G551">
        <v>745</v>
      </c>
      <c r="H551">
        <v>805</v>
      </c>
      <c r="I551">
        <v>773</v>
      </c>
      <c r="J551">
        <v>796</v>
      </c>
      <c r="K551">
        <v>789</v>
      </c>
      <c r="L551">
        <v>747</v>
      </c>
      <c r="M551">
        <v>785</v>
      </c>
      <c r="N551">
        <v>758</v>
      </c>
      <c r="O551">
        <v>826</v>
      </c>
      <c r="P551">
        <v>888</v>
      </c>
      <c r="Q551">
        <v>962</v>
      </c>
      <c r="R551">
        <v>976</v>
      </c>
      <c r="S551">
        <v>963</v>
      </c>
      <c r="T551">
        <v>950</v>
      </c>
      <c r="U551">
        <v>959</v>
      </c>
      <c r="V551">
        <v>944</v>
      </c>
      <c r="W551">
        <v>951</v>
      </c>
      <c r="X551">
        <v>889</v>
      </c>
      <c r="Y551">
        <v>970</v>
      </c>
      <c r="Z551">
        <v>1032</v>
      </c>
      <c r="AA551">
        <v>1067</v>
      </c>
      <c r="AB551">
        <v>1019</v>
      </c>
      <c r="AC551">
        <v>1028</v>
      </c>
      <c r="AD551">
        <v>957</v>
      </c>
      <c r="AE551">
        <v>893</v>
      </c>
      <c r="AF551">
        <v>966</v>
      </c>
      <c r="AG551">
        <v>1000</v>
      </c>
      <c r="AH551">
        <v>900</v>
      </c>
      <c r="AI551">
        <v>986</v>
      </c>
      <c r="AJ551">
        <v>1040</v>
      </c>
      <c r="AK551">
        <v>1057</v>
      </c>
      <c r="AL551">
        <v>1021</v>
      </c>
      <c r="AM551">
        <v>1100</v>
      </c>
      <c r="AN551">
        <v>1046</v>
      </c>
      <c r="AO551">
        <v>1078</v>
      </c>
      <c r="AP551">
        <v>1027</v>
      </c>
      <c r="AQ551">
        <v>1024</v>
      </c>
      <c r="AR551">
        <v>1079</v>
      </c>
      <c r="BA551">
        <f t="shared" si="8"/>
        <v>42</v>
      </c>
    </row>
    <row r="552" spans="2:53" ht="14.25" customHeight="1" x14ac:dyDescent="0.25">
      <c r="B552" s="100" t="s">
        <v>318</v>
      </c>
      <c r="C552">
        <v>1990</v>
      </c>
      <c r="D552">
        <v>1913</v>
      </c>
      <c r="E552">
        <v>1840</v>
      </c>
      <c r="F552">
        <v>1679</v>
      </c>
      <c r="G552">
        <v>1869</v>
      </c>
      <c r="H552">
        <v>1857</v>
      </c>
      <c r="I552">
        <v>1923</v>
      </c>
      <c r="J552">
        <v>1825</v>
      </c>
      <c r="K552">
        <v>1679</v>
      </c>
      <c r="L552">
        <v>1691</v>
      </c>
      <c r="M552">
        <v>1804</v>
      </c>
      <c r="N552">
        <v>1866</v>
      </c>
      <c r="O552">
        <v>1829</v>
      </c>
      <c r="P552">
        <v>1961</v>
      </c>
      <c r="Q552">
        <v>2010</v>
      </c>
      <c r="R552">
        <v>1989</v>
      </c>
      <c r="S552">
        <v>2052</v>
      </c>
      <c r="T552">
        <v>2038</v>
      </c>
      <c r="U552">
        <v>1994</v>
      </c>
      <c r="V552">
        <v>2154</v>
      </c>
      <c r="W552">
        <v>2021</v>
      </c>
      <c r="X552">
        <v>1925</v>
      </c>
      <c r="Y552">
        <v>1976</v>
      </c>
      <c r="Z552">
        <v>1945</v>
      </c>
      <c r="AA552">
        <v>2007</v>
      </c>
      <c r="AB552">
        <v>1907</v>
      </c>
      <c r="AC552">
        <v>1842</v>
      </c>
      <c r="AD552">
        <v>1797</v>
      </c>
      <c r="AE552">
        <v>1931</v>
      </c>
      <c r="AF552">
        <v>1982</v>
      </c>
      <c r="AG552">
        <v>2062</v>
      </c>
      <c r="AH552">
        <v>2211</v>
      </c>
      <c r="AI552">
        <v>2139</v>
      </c>
      <c r="AJ552">
        <v>2400</v>
      </c>
      <c r="AK552">
        <v>2430</v>
      </c>
      <c r="AL552">
        <v>2380</v>
      </c>
      <c r="AM552">
        <v>2437</v>
      </c>
      <c r="AN552">
        <v>2388</v>
      </c>
      <c r="AO552">
        <v>2476</v>
      </c>
      <c r="AP552">
        <v>2326</v>
      </c>
      <c r="AQ552">
        <v>2356</v>
      </c>
      <c r="AR552">
        <v>2505</v>
      </c>
      <c r="BA552">
        <f t="shared" si="8"/>
        <v>42</v>
      </c>
    </row>
    <row r="553" spans="2:53" ht="14.25" customHeight="1" x14ac:dyDescent="0.25">
      <c r="B553" s="100" t="s">
        <v>566</v>
      </c>
      <c r="C553">
        <v>1293</v>
      </c>
      <c r="D553">
        <v>1207</v>
      </c>
      <c r="E553">
        <v>1095</v>
      </c>
      <c r="F553">
        <v>1081</v>
      </c>
      <c r="G553">
        <v>1167</v>
      </c>
      <c r="H553">
        <v>1176</v>
      </c>
      <c r="I553">
        <v>1268</v>
      </c>
      <c r="J553">
        <v>1222</v>
      </c>
      <c r="K553">
        <v>1181</v>
      </c>
      <c r="L553">
        <v>1152</v>
      </c>
      <c r="M553">
        <v>1208</v>
      </c>
      <c r="N553">
        <v>1260</v>
      </c>
      <c r="O553">
        <v>1272</v>
      </c>
      <c r="P553">
        <v>1380</v>
      </c>
      <c r="Q553">
        <v>1412</v>
      </c>
      <c r="R553">
        <v>1355</v>
      </c>
      <c r="S553">
        <v>1422</v>
      </c>
      <c r="T553">
        <v>1396</v>
      </c>
      <c r="U553">
        <v>1409</v>
      </c>
      <c r="V553">
        <v>1406</v>
      </c>
      <c r="W553">
        <v>1372</v>
      </c>
      <c r="X553">
        <v>1296</v>
      </c>
      <c r="Y553">
        <v>1343</v>
      </c>
      <c r="Z553">
        <v>1367</v>
      </c>
      <c r="AA553">
        <v>1337</v>
      </c>
      <c r="AB553">
        <v>1291</v>
      </c>
      <c r="AC553">
        <v>1271</v>
      </c>
      <c r="AD553">
        <v>1275</v>
      </c>
      <c r="AE553">
        <v>1272</v>
      </c>
      <c r="AF553">
        <v>1246</v>
      </c>
      <c r="AG553">
        <v>1353</v>
      </c>
      <c r="AH553">
        <v>1282</v>
      </c>
      <c r="AI553">
        <v>1344</v>
      </c>
      <c r="AJ553">
        <v>1378</v>
      </c>
      <c r="AK553">
        <v>1342</v>
      </c>
      <c r="AL553">
        <v>1388</v>
      </c>
      <c r="AM553">
        <v>1396</v>
      </c>
      <c r="AN553">
        <v>1361</v>
      </c>
      <c r="AO553">
        <v>1432</v>
      </c>
      <c r="AP553">
        <v>1403</v>
      </c>
      <c r="AQ553">
        <v>1424</v>
      </c>
      <c r="AR553">
        <v>1358</v>
      </c>
      <c r="BA553">
        <f t="shared" si="8"/>
        <v>42</v>
      </c>
    </row>
    <row r="554" spans="2:53" ht="14.25" customHeight="1" x14ac:dyDescent="0.25">
      <c r="B554" s="100" t="s">
        <v>642</v>
      </c>
      <c r="C554">
        <v>1066</v>
      </c>
      <c r="D554">
        <v>979</v>
      </c>
      <c r="E554">
        <v>1020</v>
      </c>
      <c r="F554">
        <v>934</v>
      </c>
      <c r="G554">
        <v>983</v>
      </c>
      <c r="H554">
        <v>1085</v>
      </c>
      <c r="I554">
        <v>1093</v>
      </c>
      <c r="J554">
        <v>1091</v>
      </c>
      <c r="K554">
        <v>991</v>
      </c>
      <c r="L554">
        <v>1116</v>
      </c>
      <c r="M554">
        <v>1100</v>
      </c>
      <c r="N554">
        <v>1234</v>
      </c>
      <c r="O554">
        <v>1291</v>
      </c>
      <c r="P554">
        <v>1270</v>
      </c>
      <c r="Q554">
        <v>1366</v>
      </c>
      <c r="R554">
        <v>1290</v>
      </c>
      <c r="S554">
        <v>1348</v>
      </c>
      <c r="T554">
        <v>1304</v>
      </c>
      <c r="U554">
        <v>1333</v>
      </c>
      <c r="V554">
        <v>1269</v>
      </c>
      <c r="W554">
        <v>1267</v>
      </c>
      <c r="X554">
        <v>1261</v>
      </c>
      <c r="Y554">
        <v>1320</v>
      </c>
      <c r="Z554">
        <v>1233</v>
      </c>
      <c r="AA554">
        <v>1253</v>
      </c>
      <c r="AB554">
        <v>1245</v>
      </c>
      <c r="AC554">
        <v>1161</v>
      </c>
      <c r="AD554">
        <v>1069</v>
      </c>
      <c r="AE554">
        <v>1152</v>
      </c>
      <c r="AF554">
        <v>1267</v>
      </c>
      <c r="AG554">
        <v>1292</v>
      </c>
      <c r="AH554">
        <v>1328</v>
      </c>
      <c r="AI554">
        <v>1294</v>
      </c>
      <c r="AJ554">
        <v>1410</v>
      </c>
      <c r="AK554">
        <v>1422</v>
      </c>
      <c r="AL554">
        <v>1424</v>
      </c>
      <c r="AM554">
        <v>1402</v>
      </c>
      <c r="AN554">
        <v>1499</v>
      </c>
      <c r="AO554">
        <v>1462</v>
      </c>
      <c r="AP554">
        <v>1474</v>
      </c>
      <c r="AQ554">
        <v>1443</v>
      </c>
      <c r="AR554">
        <v>1380</v>
      </c>
      <c r="BA554">
        <f t="shared" si="8"/>
        <v>42</v>
      </c>
    </row>
    <row r="555" spans="2:53" ht="14.25" customHeight="1" x14ac:dyDescent="0.25">
      <c r="B555" s="100" t="s">
        <v>720</v>
      </c>
      <c r="C555">
        <v>1220</v>
      </c>
      <c r="D555">
        <v>1147</v>
      </c>
      <c r="E555">
        <v>1129</v>
      </c>
      <c r="F555">
        <v>1093</v>
      </c>
      <c r="G555">
        <v>1167</v>
      </c>
      <c r="H555">
        <v>1308</v>
      </c>
      <c r="I555">
        <v>1342</v>
      </c>
      <c r="J555">
        <v>1174</v>
      </c>
      <c r="K555">
        <v>1206</v>
      </c>
      <c r="L555">
        <v>1171</v>
      </c>
      <c r="M555">
        <v>1220</v>
      </c>
      <c r="N555">
        <v>1282</v>
      </c>
      <c r="O555">
        <v>1232</v>
      </c>
      <c r="P555">
        <v>1229</v>
      </c>
      <c r="Q555">
        <v>1384</v>
      </c>
      <c r="R555">
        <v>1278</v>
      </c>
      <c r="S555">
        <v>1300</v>
      </c>
      <c r="T555">
        <v>1303</v>
      </c>
      <c r="U555">
        <v>1275</v>
      </c>
      <c r="V555">
        <v>1296</v>
      </c>
      <c r="W555">
        <v>1239</v>
      </c>
      <c r="X555">
        <v>1248</v>
      </c>
      <c r="Y555">
        <v>1185</v>
      </c>
      <c r="Z555">
        <v>1216</v>
      </c>
      <c r="AA555">
        <v>1082</v>
      </c>
      <c r="AB555">
        <v>1020</v>
      </c>
      <c r="AC555">
        <v>957</v>
      </c>
      <c r="AD555">
        <v>968</v>
      </c>
      <c r="AE555">
        <v>1000</v>
      </c>
      <c r="AF555">
        <v>901</v>
      </c>
      <c r="AG555">
        <v>1018</v>
      </c>
      <c r="AH555">
        <v>1094</v>
      </c>
      <c r="AI555">
        <v>1069</v>
      </c>
      <c r="AJ555">
        <v>1041</v>
      </c>
      <c r="AK555">
        <v>1056</v>
      </c>
      <c r="AL555">
        <v>1090</v>
      </c>
      <c r="AM555">
        <v>1079</v>
      </c>
      <c r="AN555">
        <v>1089</v>
      </c>
      <c r="AO555">
        <v>1126</v>
      </c>
      <c r="AP555">
        <v>1039</v>
      </c>
      <c r="AQ555">
        <v>1006</v>
      </c>
      <c r="AR555">
        <v>1004</v>
      </c>
      <c r="BA555">
        <f t="shared" si="8"/>
        <v>42</v>
      </c>
    </row>
    <row r="556" spans="2:53" ht="14.25" customHeight="1" x14ac:dyDescent="0.25">
      <c r="B556" s="100" t="s">
        <v>662</v>
      </c>
      <c r="C556">
        <v>538</v>
      </c>
      <c r="D556">
        <v>495</v>
      </c>
      <c r="E556">
        <v>452</v>
      </c>
      <c r="F556">
        <v>444</v>
      </c>
      <c r="G556">
        <v>433</v>
      </c>
      <c r="H556">
        <v>507</v>
      </c>
      <c r="I556">
        <v>543</v>
      </c>
      <c r="J556">
        <v>541</v>
      </c>
      <c r="K556">
        <v>506</v>
      </c>
      <c r="L556">
        <v>486</v>
      </c>
      <c r="M556">
        <v>493</v>
      </c>
      <c r="N556">
        <v>510</v>
      </c>
      <c r="O556">
        <v>548</v>
      </c>
      <c r="P556">
        <v>521</v>
      </c>
      <c r="Q556">
        <v>611</v>
      </c>
      <c r="R556">
        <v>630</v>
      </c>
      <c r="S556">
        <v>636</v>
      </c>
      <c r="T556">
        <v>586</v>
      </c>
      <c r="U556">
        <v>618</v>
      </c>
      <c r="V556">
        <v>579</v>
      </c>
      <c r="W556">
        <v>585</v>
      </c>
      <c r="X556">
        <v>542</v>
      </c>
      <c r="Y556">
        <v>585</v>
      </c>
      <c r="Z556">
        <v>537</v>
      </c>
      <c r="AA556">
        <v>542</v>
      </c>
      <c r="AB556">
        <v>537</v>
      </c>
      <c r="AC556">
        <v>527</v>
      </c>
      <c r="AD556">
        <v>496</v>
      </c>
      <c r="AE556">
        <v>530</v>
      </c>
      <c r="AF556">
        <v>526</v>
      </c>
      <c r="AG556">
        <v>539</v>
      </c>
      <c r="AH556">
        <v>589</v>
      </c>
      <c r="AI556">
        <v>565</v>
      </c>
      <c r="AJ556">
        <v>603</v>
      </c>
      <c r="AK556">
        <v>615</v>
      </c>
      <c r="AL556">
        <v>613</v>
      </c>
      <c r="AM556">
        <v>638</v>
      </c>
      <c r="AN556">
        <v>633</v>
      </c>
      <c r="AO556">
        <v>669</v>
      </c>
      <c r="AP556">
        <v>630</v>
      </c>
      <c r="AQ556">
        <v>565</v>
      </c>
      <c r="AR556">
        <v>614</v>
      </c>
      <c r="BA556">
        <f t="shared" si="8"/>
        <v>42</v>
      </c>
    </row>
    <row r="557" spans="2:53" ht="14.25" customHeight="1" x14ac:dyDescent="0.25">
      <c r="B557" s="100" t="s">
        <v>434</v>
      </c>
      <c r="C557">
        <v>1907</v>
      </c>
      <c r="D557">
        <v>1840</v>
      </c>
      <c r="E557">
        <v>1923</v>
      </c>
      <c r="F557">
        <v>1947</v>
      </c>
      <c r="G557">
        <v>2085</v>
      </c>
      <c r="H557">
        <v>2255</v>
      </c>
      <c r="I557">
        <v>2528</v>
      </c>
      <c r="J557">
        <v>2628</v>
      </c>
      <c r="K557">
        <v>2744</v>
      </c>
      <c r="L557">
        <v>2808</v>
      </c>
      <c r="M557">
        <v>2958</v>
      </c>
      <c r="N557">
        <v>2858</v>
      </c>
      <c r="O557">
        <v>2998</v>
      </c>
      <c r="P557">
        <v>3054</v>
      </c>
      <c r="Q557">
        <v>3094</v>
      </c>
      <c r="R557">
        <v>3268</v>
      </c>
      <c r="S557">
        <v>3230</v>
      </c>
      <c r="T557">
        <v>3228</v>
      </c>
      <c r="U557">
        <v>3273</v>
      </c>
      <c r="V557">
        <v>3280</v>
      </c>
      <c r="W557">
        <v>3318</v>
      </c>
      <c r="X557">
        <v>3429</v>
      </c>
      <c r="Y557">
        <v>3445</v>
      </c>
      <c r="Z557">
        <v>3571</v>
      </c>
      <c r="AA557">
        <v>3418</v>
      </c>
      <c r="AB557">
        <v>3521</v>
      </c>
      <c r="AC557">
        <v>3541</v>
      </c>
      <c r="AD557">
        <v>3646</v>
      </c>
      <c r="AE557">
        <v>3845</v>
      </c>
      <c r="AF557">
        <v>3940</v>
      </c>
      <c r="AG557">
        <v>4086</v>
      </c>
      <c r="AH557">
        <v>3968</v>
      </c>
      <c r="AI557">
        <v>4152</v>
      </c>
      <c r="AJ557">
        <v>4144</v>
      </c>
      <c r="AK557">
        <v>4230</v>
      </c>
      <c r="AL557">
        <v>4337</v>
      </c>
      <c r="AM557">
        <v>4565</v>
      </c>
      <c r="AN557">
        <v>4545</v>
      </c>
      <c r="AO557">
        <v>4784</v>
      </c>
      <c r="AP557">
        <v>4608</v>
      </c>
      <c r="AQ557">
        <v>4619</v>
      </c>
      <c r="AR557">
        <v>4560</v>
      </c>
      <c r="BA557">
        <f t="shared" si="8"/>
        <v>42</v>
      </c>
    </row>
    <row r="558" spans="2:53" ht="14.25" customHeight="1" x14ac:dyDescent="0.25">
      <c r="B558" s="100" t="s">
        <v>78</v>
      </c>
      <c r="C558">
        <v>2750</v>
      </c>
      <c r="D558">
        <v>2646</v>
      </c>
      <c r="E558">
        <v>2574</v>
      </c>
      <c r="F558">
        <v>2497</v>
      </c>
      <c r="G558">
        <v>2723</v>
      </c>
      <c r="H558">
        <v>2706</v>
      </c>
      <c r="I558">
        <v>2856</v>
      </c>
      <c r="J558">
        <v>2700</v>
      </c>
      <c r="K558">
        <v>2725</v>
      </c>
      <c r="L558">
        <v>2732</v>
      </c>
      <c r="M558">
        <v>2788</v>
      </c>
      <c r="N558">
        <v>2859</v>
      </c>
      <c r="O558">
        <v>2849</v>
      </c>
      <c r="P558">
        <v>2877</v>
      </c>
      <c r="Q558">
        <v>2977</v>
      </c>
      <c r="R558">
        <v>2788</v>
      </c>
      <c r="S558">
        <v>2990</v>
      </c>
      <c r="T558">
        <v>2937</v>
      </c>
      <c r="U558">
        <v>2843</v>
      </c>
      <c r="V558">
        <v>2791</v>
      </c>
      <c r="W558">
        <v>2583</v>
      </c>
      <c r="X558">
        <v>2587</v>
      </c>
      <c r="Y558">
        <v>2544</v>
      </c>
      <c r="Z558">
        <v>2559</v>
      </c>
      <c r="AA558">
        <v>2560</v>
      </c>
      <c r="AB558">
        <v>2579</v>
      </c>
      <c r="AC558">
        <v>2384</v>
      </c>
      <c r="AD558">
        <v>2367</v>
      </c>
      <c r="AE558">
        <v>2474</v>
      </c>
      <c r="AF558">
        <v>2514</v>
      </c>
      <c r="AG558">
        <v>2597</v>
      </c>
      <c r="AH558">
        <v>2631</v>
      </c>
      <c r="AI558">
        <v>2766</v>
      </c>
      <c r="AJ558">
        <v>2822</v>
      </c>
      <c r="AK558">
        <v>2841</v>
      </c>
      <c r="AL558">
        <v>2804</v>
      </c>
      <c r="AM558">
        <v>2876</v>
      </c>
      <c r="AN558">
        <v>2886</v>
      </c>
      <c r="AO558">
        <v>2910</v>
      </c>
      <c r="AP558">
        <v>2817</v>
      </c>
      <c r="AQ558">
        <v>2700</v>
      </c>
      <c r="AR558">
        <v>2828</v>
      </c>
      <c r="BA558">
        <f t="shared" si="8"/>
        <v>42</v>
      </c>
    </row>
    <row r="559" spans="2:53" ht="14.25" customHeight="1" x14ac:dyDescent="0.25">
      <c r="B559" s="100" t="s">
        <v>568</v>
      </c>
      <c r="C559">
        <v>1217</v>
      </c>
      <c r="D559">
        <v>1117</v>
      </c>
      <c r="E559">
        <v>1089</v>
      </c>
      <c r="F559">
        <v>1063</v>
      </c>
      <c r="G559">
        <v>1096</v>
      </c>
      <c r="H559">
        <v>1184</v>
      </c>
      <c r="I559">
        <v>1208</v>
      </c>
      <c r="J559">
        <v>1089</v>
      </c>
      <c r="K559">
        <v>1006</v>
      </c>
      <c r="L559">
        <v>1067</v>
      </c>
      <c r="M559">
        <v>1063</v>
      </c>
      <c r="N559">
        <v>1122</v>
      </c>
      <c r="O559">
        <v>1077</v>
      </c>
      <c r="P559">
        <v>1168</v>
      </c>
      <c r="Q559">
        <v>1185</v>
      </c>
      <c r="R559">
        <v>1223</v>
      </c>
      <c r="S559">
        <v>1273</v>
      </c>
      <c r="T559">
        <v>1295</v>
      </c>
      <c r="U559">
        <v>1254</v>
      </c>
      <c r="V559">
        <v>1223</v>
      </c>
      <c r="W559">
        <v>1319</v>
      </c>
      <c r="X559">
        <v>1246</v>
      </c>
      <c r="Y559">
        <v>1397</v>
      </c>
      <c r="Z559">
        <v>1271</v>
      </c>
      <c r="AA559">
        <v>1351</v>
      </c>
      <c r="AB559">
        <v>1224</v>
      </c>
      <c r="AC559">
        <v>1192</v>
      </c>
      <c r="AD559">
        <v>1151</v>
      </c>
      <c r="AE559">
        <v>1180</v>
      </c>
      <c r="AF559">
        <v>1216</v>
      </c>
      <c r="AG559">
        <v>1198</v>
      </c>
      <c r="AH559">
        <v>1129</v>
      </c>
      <c r="AI559">
        <v>1317</v>
      </c>
      <c r="AJ559">
        <v>1272</v>
      </c>
      <c r="AK559">
        <v>1410</v>
      </c>
      <c r="AL559">
        <v>1313</v>
      </c>
      <c r="AM559">
        <v>1398</v>
      </c>
      <c r="AN559">
        <v>1373</v>
      </c>
      <c r="AO559">
        <v>1326</v>
      </c>
      <c r="AP559">
        <v>1254</v>
      </c>
      <c r="AQ559">
        <v>1197</v>
      </c>
      <c r="AR559">
        <v>1255</v>
      </c>
      <c r="BA559">
        <f t="shared" si="8"/>
        <v>42</v>
      </c>
    </row>
    <row r="560" spans="2:53" ht="14.25" customHeight="1" x14ac:dyDescent="0.25">
      <c r="B560" s="100" t="s">
        <v>30</v>
      </c>
      <c r="C560">
        <v>14642</v>
      </c>
      <c r="D560">
        <v>13933</v>
      </c>
      <c r="E560">
        <v>13470</v>
      </c>
      <c r="F560">
        <v>13021</v>
      </c>
      <c r="G560">
        <v>14009</v>
      </c>
      <c r="H560">
        <v>15451</v>
      </c>
      <c r="I560">
        <v>15064</v>
      </c>
      <c r="J560">
        <v>14581</v>
      </c>
      <c r="K560">
        <v>14460</v>
      </c>
      <c r="L560">
        <v>14195</v>
      </c>
      <c r="M560">
        <v>14358</v>
      </c>
      <c r="N560">
        <v>15352</v>
      </c>
      <c r="O560">
        <v>15200</v>
      </c>
      <c r="P560">
        <v>15204</v>
      </c>
      <c r="Q560">
        <v>14897</v>
      </c>
      <c r="R560">
        <v>14489</v>
      </c>
      <c r="S560">
        <v>15010</v>
      </c>
      <c r="T560">
        <v>15155</v>
      </c>
      <c r="U560">
        <v>14618</v>
      </c>
      <c r="V560">
        <v>14034</v>
      </c>
      <c r="W560">
        <v>13471</v>
      </c>
      <c r="X560">
        <v>13319</v>
      </c>
      <c r="Y560">
        <v>12937</v>
      </c>
      <c r="Z560">
        <v>12734</v>
      </c>
      <c r="AA560">
        <v>12243</v>
      </c>
      <c r="AB560">
        <v>11748</v>
      </c>
      <c r="AC560">
        <v>11490</v>
      </c>
      <c r="AD560">
        <v>11151</v>
      </c>
      <c r="AE560">
        <v>11392</v>
      </c>
      <c r="AF560">
        <v>11551</v>
      </c>
      <c r="AG560">
        <v>11717</v>
      </c>
      <c r="AH560">
        <v>11968</v>
      </c>
      <c r="AI560">
        <v>12524</v>
      </c>
      <c r="AJ560">
        <v>12696</v>
      </c>
      <c r="AK560">
        <v>13010</v>
      </c>
      <c r="AL560">
        <v>12916</v>
      </c>
      <c r="AM560">
        <v>13299</v>
      </c>
      <c r="AN560">
        <v>13097</v>
      </c>
      <c r="AO560">
        <v>12815</v>
      </c>
      <c r="AP560">
        <v>12609</v>
      </c>
      <c r="AQ560">
        <v>12319</v>
      </c>
      <c r="AR560">
        <v>12286</v>
      </c>
      <c r="BA560">
        <f t="shared" si="8"/>
        <v>42</v>
      </c>
    </row>
    <row r="561" spans="2:53" ht="14.25" customHeight="1" x14ac:dyDescent="0.25">
      <c r="B561" s="100" t="s">
        <v>955</v>
      </c>
      <c r="C561">
        <v>632</v>
      </c>
      <c r="D561">
        <v>577</v>
      </c>
      <c r="E561">
        <v>550</v>
      </c>
      <c r="F561">
        <v>557</v>
      </c>
      <c r="G561">
        <v>593</v>
      </c>
      <c r="H561">
        <v>605</v>
      </c>
      <c r="I561">
        <v>655</v>
      </c>
      <c r="J561">
        <v>630</v>
      </c>
      <c r="K561">
        <v>598</v>
      </c>
      <c r="L561">
        <v>634</v>
      </c>
      <c r="M561">
        <v>589</v>
      </c>
      <c r="N561">
        <v>631</v>
      </c>
      <c r="O561">
        <v>630</v>
      </c>
      <c r="P561">
        <v>607</v>
      </c>
      <c r="Q561">
        <v>636</v>
      </c>
      <c r="R561">
        <v>650</v>
      </c>
      <c r="S561">
        <v>625</v>
      </c>
      <c r="T561">
        <v>593</v>
      </c>
      <c r="U561">
        <v>649</v>
      </c>
      <c r="V561">
        <v>616</v>
      </c>
      <c r="W561">
        <v>601</v>
      </c>
      <c r="X561">
        <v>575</v>
      </c>
      <c r="Y561">
        <v>540</v>
      </c>
      <c r="Z561">
        <v>533</v>
      </c>
      <c r="AA561">
        <v>565</v>
      </c>
      <c r="AB561">
        <v>537</v>
      </c>
      <c r="AC561">
        <v>506</v>
      </c>
      <c r="AD561">
        <v>522</v>
      </c>
      <c r="AE561">
        <v>512</v>
      </c>
      <c r="AF561">
        <v>531</v>
      </c>
      <c r="AG561">
        <v>562</v>
      </c>
      <c r="AH561">
        <v>516</v>
      </c>
      <c r="AI561">
        <v>509</v>
      </c>
      <c r="AJ561">
        <v>525</v>
      </c>
      <c r="AK561">
        <v>537</v>
      </c>
      <c r="AL561">
        <v>494</v>
      </c>
      <c r="AM561">
        <v>487</v>
      </c>
      <c r="BA561">
        <f t="shared" si="8"/>
        <v>37</v>
      </c>
    </row>
    <row r="562" spans="2:53" ht="14.25" customHeight="1" x14ac:dyDescent="0.25">
      <c r="B562" s="100" t="s">
        <v>1345</v>
      </c>
      <c r="Z562">
        <v>725810</v>
      </c>
      <c r="AA562">
        <v>716888</v>
      </c>
      <c r="AB562">
        <v>700192</v>
      </c>
      <c r="AC562">
        <v>679029</v>
      </c>
      <c r="AD562">
        <v>669123</v>
      </c>
      <c r="AE562">
        <v>668777</v>
      </c>
      <c r="AF562">
        <v>695549</v>
      </c>
      <c r="AG562">
        <v>715996</v>
      </c>
      <c r="AH562">
        <v>722549</v>
      </c>
      <c r="AI562">
        <v>748563</v>
      </c>
      <c r="AJ562">
        <v>772245</v>
      </c>
      <c r="AM562">
        <v>807271</v>
      </c>
      <c r="AN562">
        <v>807776</v>
      </c>
      <c r="AO562">
        <v>812970</v>
      </c>
      <c r="AP562">
        <v>778805</v>
      </c>
      <c r="AQ562">
        <v>776352</v>
      </c>
      <c r="AR562">
        <v>777165</v>
      </c>
      <c r="BA562">
        <f t="shared" si="8"/>
        <v>17</v>
      </c>
    </row>
    <row r="563" spans="2:53" ht="14.25" customHeight="1" x14ac:dyDescent="0.25">
      <c r="B563" s="100" t="s">
        <v>356</v>
      </c>
      <c r="C563">
        <v>747</v>
      </c>
      <c r="D563">
        <v>744</v>
      </c>
      <c r="E563">
        <v>676</v>
      </c>
      <c r="F563">
        <v>688</v>
      </c>
      <c r="G563">
        <v>723</v>
      </c>
      <c r="H563">
        <v>824</v>
      </c>
      <c r="I563">
        <v>788</v>
      </c>
      <c r="J563">
        <v>825</v>
      </c>
      <c r="K563">
        <v>824</v>
      </c>
      <c r="L563">
        <v>797</v>
      </c>
      <c r="M563">
        <v>827</v>
      </c>
      <c r="N563">
        <v>802</v>
      </c>
      <c r="O563">
        <v>798</v>
      </c>
      <c r="P563">
        <v>767</v>
      </c>
      <c r="Q563">
        <v>825</v>
      </c>
      <c r="R563">
        <v>833</v>
      </c>
      <c r="S563">
        <v>791</v>
      </c>
      <c r="T563">
        <v>817</v>
      </c>
      <c r="U563">
        <v>824</v>
      </c>
      <c r="V563">
        <v>784</v>
      </c>
      <c r="W563">
        <v>837</v>
      </c>
      <c r="X563">
        <v>822</v>
      </c>
      <c r="Y563">
        <v>747</v>
      </c>
      <c r="Z563">
        <v>778</v>
      </c>
      <c r="AA563">
        <v>804</v>
      </c>
      <c r="AB563">
        <v>811</v>
      </c>
      <c r="AC563">
        <v>705</v>
      </c>
      <c r="AD563">
        <v>703</v>
      </c>
      <c r="AE563">
        <v>709</v>
      </c>
      <c r="AF563">
        <v>707</v>
      </c>
      <c r="AG563">
        <v>697</v>
      </c>
      <c r="AH563">
        <v>751</v>
      </c>
      <c r="AI563">
        <v>807</v>
      </c>
      <c r="AJ563">
        <v>785</v>
      </c>
      <c r="AK563">
        <v>808</v>
      </c>
      <c r="AL563">
        <v>754</v>
      </c>
      <c r="AM563">
        <v>917</v>
      </c>
      <c r="AN563">
        <v>855</v>
      </c>
      <c r="AO563">
        <v>898</v>
      </c>
      <c r="AP563">
        <v>815</v>
      </c>
      <c r="AQ563">
        <v>918</v>
      </c>
      <c r="AR563">
        <v>898</v>
      </c>
      <c r="BA563">
        <f t="shared" si="8"/>
        <v>42</v>
      </c>
    </row>
    <row r="564" spans="2:53" ht="14.25" customHeight="1" x14ac:dyDescent="0.25">
      <c r="B564" s="100" t="s">
        <v>708</v>
      </c>
      <c r="C564">
        <v>1372</v>
      </c>
      <c r="D564">
        <v>1247</v>
      </c>
      <c r="E564">
        <v>1276</v>
      </c>
      <c r="F564">
        <v>1237</v>
      </c>
      <c r="G564">
        <v>1383</v>
      </c>
      <c r="H564">
        <v>1540</v>
      </c>
      <c r="I564">
        <v>1505</v>
      </c>
      <c r="J564">
        <v>1458</v>
      </c>
      <c r="K564">
        <v>1466</v>
      </c>
      <c r="L564">
        <v>1443</v>
      </c>
      <c r="M564">
        <v>1474</v>
      </c>
      <c r="N564">
        <v>1490</v>
      </c>
      <c r="O564">
        <v>1566</v>
      </c>
      <c r="P564">
        <v>1526</v>
      </c>
      <c r="Q564">
        <v>1604</v>
      </c>
      <c r="R564">
        <v>1543</v>
      </c>
      <c r="S564">
        <v>1554</v>
      </c>
      <c r="T564">
        <v>1564</v>
      </c>
      <c r="U564">
        <v>1539</v>
      </c>
      <c r="V564">
        <v>1499</v>
      </c>
      <c r="W564">
        <v>1427</v>
      </c>
      <c r="X564">
        <v>1416</v>
      </c>
      <c r="Y564">
        <v>1475</v>
      </c>
      <c r="Z564">
        <v>1467</v>
      </c>
      <c r="AA564">
        <v>1424</v>
      </c>
      <c r="AB564">
        <v>1359</v>
      </c>
      <c r="AC564">
        <v>1284</v>
      </c>
      <c r="AD564">
        <v>1198</v>
      </c>
      <c r="AE564">
        <v>1185</v>
      </c>
      <c r="AF564">
        <v>1303</v>
      </c>
      <c r="AG564">
        <v>1262</v>
      </c>
      <c r="AH564">
        <v>1279</v>
      </c>
      <c r="AI564">
        <v>1360</v>
      </c>
      <c r="AJ564">
        <v>1446</v>
      </c>
      <c r="AK564">
        <v>1482</v>
      </c>
      <c r="AL564">
        <v>1464</v>
      </c>
      <c r="AM564">
        <v>1432</v>
      </c>
      <c r="AN564">
        <v>1457</v>
      </c>
      <c r="AO564">
        <v>1370</v>
      </c>
      <c r="AP564">
        <v>1368</v>
      </c>
      <c r="AQ564">
        <v>1265</v>
      </c>
      <c r="AR564">
        <v>1333</v>
      </c>
      <c r="BA564">
        <f t="shared" si="8"/>
        <v>42</v>
      </c>
    </row>
    <row r="565" spans="2:53" ht="14.25" customHeight="1" x14ac:dyDescent="0.25">
      <c r="B565" s="100" t="s">
        <v>578</v>
      </c>
      <c r="C565">
        <v>1284</v>
      </c>
      <c r="D565">
        <v>1178</v>
      </c>
      <c r="E565">
        <v>1207</v>
      </c>
      <c r="F565">
        <v>1173</v>
      </c>
      <c r="G565">
        <v>1220</v>
      </c>
      <c r="H565">
        <v>1304</v>
      </c>
      <c r="I565">
        <v>1323</v>
      </c>
      <c r="J565">
        <v>1348</v>
      </c>
      <c r="K565">
        <v>1296</v>
      </c>
      <c r="L565">
        <v>1287</v>
      </c>
      <c r="M565">
        <v>1309</v>
      </c>
      <c r="N565">
        <v>1371</v>
      </c>
      <c r="O565">
        <v>1287</v>
      </c>
      <c r="P565">
        <v>1417</v>
      </c>
      <c r="Q565">
        <v>1487</v>
      </c>
      <c r="R565">
        <v>1493</v>
      </c>
      <c r="S565">
        <v>1493</v>
      </c>
      <c r="T565">
        <v>1515</v>
      </c>
      <c r="U565">
        <v>1479</v>
      </c>
      <c r="V565">
        <v>1373</v>
      </c>
      <c r="W565">
        <v>1430</v>
      </c>
      <c r="X565">
        <v>1366</v>
      </c>
      <c r="Y565">
        <v>1341</v>
      </c>
      <c r="Z565">
        <v>1323</v>
      </c>
      <c r="AA565">
        <v>1271</v>
      </c>
      <c r="AB565">
        <v>1334</v>
      </c>
      <c r="AC565">
        <v>1286</v>
      </c>
      <c r="AD565">
        <v>1236</v>
      </c>
      <c r="AE565">
        <v>1235</v>
      </c>
      <c r="AF565">
        <v>1313</v>
      </c>
      <c r="AG565">
        <v>1379</v>
      </c>
      <c r="AH565">
        <v>1359</v>
      </c>
      <c r="AI565">
        <v>1449</v>
      </c>
      <c r="AJ565">
        <v>1391</v>
      </c>
      <c r="AK565">
        <v>1451</v>
      </c>
      <c r="AL565">
        <v>1368</v>
      </c>
      <c r="AM565">
        <v>1510</v>
      </c>
      <c r="AN565">
        <v>1526</v>
      </c>
      <c r="AO565">
        <v>1465</v>
      </c>
      <c r="AP565">
        <v>1380</v>
      </c>
      <c r="AQ565">
        <v>1416</v>
      </c>
      <c r="AR565">
        <v>1413</v>
      </c>
      <c r="BA565">
        <f t="shared" si="8"/>
        <v>42</v>
      </c>
    </row>
    <row r="566" spans="2:53" ht="14.25" customHeight="1" x14ac:dyDescent="0.25">
      <c r="B566" s="100" t="s">
        <v>1065</v>
      </c>
      <c r="C566">
        <v>1495</v>
      </c>
      <c r="D566">
        <v>1416</v>
      </c>
      <c r="E566">
        <v>1367</v>
      </c>
      <c r="F566">
        <v>1254</v>
      </c>
      <c r="G566">
        <v>1313</v>
      </c>
      <c r="H566">
        <v>1416</v>
      </c>
      <c r="I566">
        <v>1478</v>
      </c>
      <c r="J566">
        <v>1458</v>
      </c>
      <c r="K566">
        <v>1449</v>
      </c>
      <c r="L566">
        <v>1488</v>
      </c>
      <c r="M566">
        <v>1455</v>
      </c>
      <c r="N566">
        <v>1556</v>
      </c>
      <c r="O566">
        <v>1478</v>
      </c>
      <c r="P566">
        <v>1471</v>
      </c>
      <c r="Q566">
        <v>1548</v>
      </c>
      <c r="R566">
        <v>1511</v>
      </c>
      <c r="S566">
        <v>1575</v>
      </c>
      <c r="T566">
        <v>1545</v>
      </c>
      <c r="U566">
        <v>1452</v>
      </c>
      <c r="V566">
        <v>1451</v>
      </c>
      <c r="W566">
        <v>1404</v>
      </c>
      <c r="X566">
        <v>1386</v>
      </c>
      <c r="Y566">
        <v>1397</v>
      </c>
      <c r="Z566">
        <v>1376</v>
      </c>
      <c r="AA566">
        <v>1307</v>
      </c>
      <c r="AB566">
        <v>1307</v>
      </c>
      <c r="AC566">
        <v>1277</v>
      </c>
      <c r="AD566">
        <v>1338</v>
      </c>
      <c r="AE566">
        <v>1274</v>
      </c>
      <c r="AF566">
        <v>1293</v>
      </c>
      <c r="AG566">
        <v>1426</v>
      </c>
      <c r="AH566">
        <v>1454</v>
      </c>
      <c r="AI566">
        <v>1392</v>
      </c>
      <c r="AJ566">
        <v>1472</v>
      </c>
      <c r="AK566">
        <v>1436</v>
      </c>
      <c r="AL566">
        <v>1464</v>
      </c>
      <c r="AM566">
        <v>1517</v>
      </c>
      <c r="BA566">
        <f t="shared" si="8"/>
        <v>37</v>
      </c>
    </row>
    <row r="567" spans="2:53" ht="14.25" customHeight="1" x14ac:dyDescent="0.25">
      <c r="B567" s="100" t="s">
        <v>154</v>
      </c>
      <c r="C567">
        <v>4057</v>
      </c>
      <c r="D567">
        <v>3928</v>
      </c>
      <c r="E567">
        <v>3607</v>
      </c>
      <c r="F567">
        <v>3463</v>
      </c>
      <c r="G567">
        <v>3734</v>
      </c>
      <c r="H567">
        <v>3987</v>
      </c>
      <c r="I567">
        <v>4248</v>
      </c>
      <c r="J567">
        <v>4173</v>
      </c>
      <c r="K567">
        <v>4074</v>
      </c>
      <c r="L567">
        <v>4137</v>
      </c>
      <c r="M567">
        <v>4066</v>
      </c>
      <c r="N567">
        <v>4266</v>
      </c>
      <c r="O567">
        <v>4199</v>
      </c>
      <c r="P567">
        <v>4322</v>
      </c>
      <c r="Q567">
        <v>4362</v>
      </c>
      <c r="R567">
        <v>4372</v>
      </c>
      <c r="S567">
        <v>4510</v>
      </c>
      <c r="T567">
        <v>4436</v>
      </c>
      <c r="U567">
        <v>4404</v>
      </c>
      <c r="V567">
        <v>4251</v>
      </c>
      <c r="W567">
        <v>4039</v>
      </c>
      <c r="X567">
        <v>3910</v>
      </c>
      <c r="Y567">
        <v>3909</v>
      </c>
      <c r="Z567">
        <v>3734</v>
      </c>
      <c r="AA567">
        <v>3617</v>
      </c>
      <c r="AB567">
        <v>3643</v>
      </c>
      <c r="AC567">
        <v>3471</v>
      </c>
      <c r="AD567">
        <v>3281</v>
      </c>
      <c r="AE567">
        <v>3310</v>
      </c>
      <c r="AF567">
        <v>3548</v>
      </c>
      <c r="AG567">
        <v>3693</v>
      </c>
      <c r="AH567">
        <v>3624</v>
      </c>
      <c r="AI567">
        <v>3803</v>
      </c>
      <c r="AJ567">
        <v>3889</v>
      </c>
      <c r="AK567">
        <v>4072</v>
      </c>
      <c r="AL567">
        <v>4061</v>
      </c>
      <c r="AM567">
        <v>4145</v>
      </c>
      <c r="AN567">
        <v>4113</v>
      </c>
      <c r="AO567">
        <v>4210</v>
      </c>
      <c r="AP567">
        <v>4033</v>
      </c>
      <c r="AQ567">
        <v>3976</v>
      </c>
      <c r="AR567">
        <v>3985</v>
      </c>
      <c r="BA567">
        <f t="shared" si="8"/>
        <v>42</v>
      </c>
    </row>
    <row r="568" spans="2:53" ht="14.25" customHeight="1" x14ac:dyDescent="0.25">
      <c r="B568" s="100" t="s">
        <v>1346</v>
      </c>
      <c r="C568">
        <v>36206</v>
      </c>
      <c r="D568">
        <v>33972</v>
      </c>
      <c r="E568">
        <v>33378</v>
      </c>
      <c r="F568">
        <v>31765</v>
      </c>
      <c r="G568">
        <v>33308</v>
      </c>
      <c r="H568">
        <v>36174</v>
      </c>
      <c r="I568">
        <v>37357</v>
      </c>
      <c r="J568">
        <v>35842</v>
      </c>
      <c r="K568">
        <v>35720</v>
      </c>
      <c r="L568">
        <v>35494</v>
      </c>
      <c r="M568">
        <v>35861</v>
      </c>
      <c r="N568">
        <v>36771</v>
      </c>
      <c r="O568">
        <v>37038</v>
      </c>
      <c r="P568">
        <v>75632</v>
      </c>
      <c r="Q568">
        <v>38824</v>
      </c>
      <c r="R568">
        <v>38019</v>
      </c>
      <c r="S568">
        <v>38866</v>
      </c>
      <c r="T568">
        <v>38079</v>
      </c>
      <c r="U568">
        <v>37523</v>
      </c>
      <c r="V568">
        <v>36578</v>
      </c>
      <c r="W568">
        <v>35366</v>
      </c>
      <c r="X568">
        <v>34477</v>
      </c>
      <c r="Y568">
        <v>34894</v>
      </c>
      <c r="Z568">
        <v>34504</v>
      </c>
      <c r="AA568">
        <v>33438</v>
      </c>
      <c r="AB568">
        <v>32111</v>
      </c>
      <c r="AC568">
        <v>31304</v>
      </c>
      <c r="AD568">
        <v>30616</v>
      </c>
      <c r="AE568">
        <v>30205</v>
      </c>
      <c r="AF568">
        <v>31400</v>
      </c>
      <c r="AG568">
        <v>32325</v>
      </c>
      <c r="AH568">
        <v>32593</v>
      </c>
      <c r="AI568">
        <v>33628</v>
      </c>
      <c r="AJ568">
        <v>34414</v>
      </c>
      <c r="AK568">
        <v>35650</v>
      </c>
      <c r="AL568">
        <v>69874</v>
      </c>
      <c r="AM568">
        <v>35952</v>
      </c>
      <c r="AN568">
        <v>35598</v>
      </c>
      <c r="AO568">
        <v>35238</v>
      </c>
      <c r="AP568">
        <v>33747</v>
      </c>
      <c r="AQ568">
        <v>33544</v>
      </c>
      <c r="AR568">
        <v>33279</v>
      </c>
      <c r="BA568">
        <f t="shared" si="8"/>
        <v>42</v>
      </c>
    </row>
    <row r="569" spans="2:53" ht="14.25" customHeight="1" x14ac:dyDescent="0.25">
      <c r="B569" s="100" t="s">
        <v>288</v>
      </c>
      <c r="C569">
        <v>3654</v>
      </c>
      <c r="D569">
        <v>3461</v>
      </c>
      <c r="E569">
        <v>3299</v>
      </c>
      <c r="F569">
        <v>3185</v>
      </c>
      <c r="G569">
        <v>3250</v>
      </c>
      <c r="H569">
        <v>3489</v>
      </c>
      <c r="I569">
        <v>3612</v>
      </c>
      <c r="J569">
        <v>3379</v>
      </c>
      <c r="K569">
        <v>3462</v>
      </c>
      <c r="L569">
        <v>3538</v>
      </c>
      <c r="M569">
        <v>3531</v>
      </c>
      <c r="N569">
        <v>3711</v>
      </c>
      <c r="O569">
        <v>3574</v>
      </c>
      <c r="P569">
        <v>3669</v>
      </c>
      <c r="Q569">
        <v>3642</v>
      </c>
      <c r="R569">
        <v>3684</v>
      </c>
      <c r="S569">
        <v>3857</v>
      </c>
      <c r="T569">
        <v>3746</v>
      </c>
      <c r="U569">
        <v>3929</v>
      </c>
      <c r="V569">
        <v>3607</v>
      </c>
      <c r="W569">
        <v>3538</v>
      </c>
      <c r="X569">
        <v>3502</v>
      </c>
      <c r="Y569">
        <v>3434</v>
      </c>
      <c r="Z569">
        <v>3543</v>
      </c>
      <c r="AA569">
        <v>3476</v>
      </c>
      <c r="AB569">
        <v>3342</v>
      </c>
      <c r="AC569">
        <v>3275</v>
      </c>
      <c r="AD569">
        <v>3199</v>
      </c>
      <c r="AE569">
        <v>3238</v>
      </c>
      <c r="AF569">
        <v>3337</v>
      </c>
      <c r="AG569">
        <v>3417</v>
      </c>
      <c r="AH569">
        <v>3424</v>
      </c>
      <c r="AI569">
        <v>3615</v>
      </c>
      <c r="AJ569">
        <v>3524</v>
      </c>
      <c r="AK569">
        <v>3634</v>
      </c>
      <c r="AL569">
        <v>3674</v>
      </c>
      <c r="AM569">
        <v>3679</v>
      </c>
      <c r="AN569">
        <v>3746</v>
      </c>
      <c r="AO569">
        <v>3816</v>
      </c>
      <c r="AP569">
        <v>3715</v>
      </c>
      <c r="AQ569">
        <v>3748</v>
      </c>
      <c r="AR569">
        <v>3752</v>
      </c>
      <c r="BA569">
        <f t="shared" si="8"/>
        <v>42</v>
      </c>
    </row>
    <row r="570" spans="2:53" ht="14.25" customHeight="1" x14ac:dyDescent="0.25">
      <c r="B570" s="100" t="s">
        <v>478</v>
      </c>
      <c r="C570">
        <v>3278</v>
      </c>
      <c r="D570">
        <v>3031</v>
      </c>
      <c r="E570">
        <v>2930</v>
      </c>
      <c r="F570">
        <v>2899</v>
      </c>
      <c r="G570">
        <v>2956</v>
      </c>
      <c r="H570">
        <v>3179</v>
      </c>
      <c r="I570">
        <v>3276</v>
      </c>
      <c r="J570">
        <v>3055</v>
      </c>
      <c r="K570">
        <v>3117</v>
      </c>
      <c r="L570">
        <v>3173</v>
      </c>
      <c r="M570">
        <v>3189</v>
      </c>
      <c r="N570">
        <v>3276</v>
      </c>
      <c r="O570">
        <v>3444</v>
      </c>
      <c r="P570">
        <v>3442</v>
      </c>
      <c r="Q570">
        <v>3662</v>
      </c>
      <c r="R570">
        <v>3586</v>
      </c>
      <c r="S570">
        <v>3671</v>
      </c>
      <c r="T570">
        <v>3856</v>
      </c>
      <c r="U570">
        <v>3933</v>
      </c>
      <c r="V570">
        <v>3784</v>
      </c>
      <c r="W570">
        <v>3711</v>
      </c>
      <c r="X570">
        <v>3642</v>
      </c>
      <c r="Y570">
        <v>3644</v>
      </c>
      <c r="Z570">
        <v>3585</v>
      </c>
      <c r="AA570">
        <v>3603</v>
      </c>
      <c r="AB570">
        <v>3549</v>
      </c>
      <c r="AC570">
        <v>3521</v>
      </c>
      <c r="AD570">
        <v>3510</v>
      </c>
      <c r="AE570">
        <v>3565</v>
      </c>
      <c r="AF570">
        <v>3770</v>
      </c>
      <c r="AG570">
        <v>3957</v>
      </c>
      <c r="AH570">
        <v>3989</v>
      </c>
      <c r="AI570">
        <v>4185</v>
      </c>
      <c r="AJ570">
        <v>4449</v>
      </c>
      <c r="AK570">
        <v>4582</v>
      </c>
      <c r="AL570">
        <v>4533</v>
      </c>
      <c r="AM570">
        <v>4823</v>
      </c>
      <c r="AN570">
        <v>4811</v>
      </c>
      <c r="AO570">
        <v>4832</v>
      </c>
      <c r="AP570">
        <v>4721</v>
      </c>
      <c r="AQ570">
        <v>4618</v>
      </c>
      <c r="AR570">
        <v>4651</v>
      </c>
      <c r="BA570">
        <f t="shared" si="8"/>
        <v>42</v>
      </c>
    </row>
    <row r="571" spans="2:53" ht="14.25" customHeight="1" x14ac:dyDescent="0.25">
      <c r="B571" s="100" t="s">
        <v>436</v>
      </c>
      <c r="C571">
        <v>3876</v>
      </c>
      <c r="D571">
        <v>3627</v>
      </c>
      <c r="E571">
        <v>3437</v>
      </c>
      <c r="F571">
        <v>3352</v>
      </c>
      <c r="G571">
        <v>3565</v>
      </c>
      <c r="H571">
        <v>3642</v>
      </c>
      <c r="I571">
        <v>3612</v>
      </c>
      <c r="J571">
        <v>3650</v>
      </c>
      <c r="K571">
        <v>3567</v>
      </c>
      <c r="L571">
        <v>3686</v>
      </c>
      <c r="M571">
        <v>3596</v>
      </c>
      <c r="N571">
        <v>3818</v>
      </c>
      <c r="O571">
        <v>3745</v>
      </c>
      <c r="P571">
        <v>3735</v>
      </c>
      <c r="Q571">
        <v>3694</v>
      </c>
      <c r="R571">
        <v>3841</v>
      </c>
      <c r="S571">
        <v>3868</v>
      </c>
      <c r="T571">
        <v>13086</v>
      </c>
      <c r="U571">
        <v>13390</v>
      </c>
      <c r="V571">
        <v>13153</v>
      </c>
      <c r="W571">
        <v>13311</v>
      </c>
      <c r="X571">
        <v>13335</v>
      </c>
      <c r="Y571">
        <v>4189</v>
      </c>
      <c r="Z571">
        <v>4069</v>
      </c>
      <c r="AA571">
        <v>3956</v>
      </c>
      <c r="AB571">
        <v>4177</v>
      </c>
      <c r="AC571">
        <v>3948</v>
      </c>
      <c r="AD571">
        <v>4182</v>
      </c>
      <c r="AE571">
        <v>4080</v>
      </c>
      <c r="AF571">
        <v>4359</v>
      </c>
      <c r="AG571">
        <v>4345</v>
      </c>
      <c r="AH571">
        <v>4554</v>
      </c>
      <c r="AI571">
        <v>5002</v>
      </c>
      <c r="AJ571">
        <v>4936</v>
      </c>
      <c r="AK571">
        <v>5246</v>
      </c>
      <c r="AL571">
        <v>5335</v>
      </c>
      <c r="AM571">
        <v>5546</v>
      </c>
      <c r="AN571">
        <v>5477</v>
      </c>
      <c r="AO571">
        <v>5451</v>
      </c>
      <c r="AP571">
        <v>5152</v>
      </c>
      <c r="AQ571">
        <v>5110</v>
      </c>
      <c r="AR571">
        <v>5038</v>
      </c>
      <c r="BA571">
        <f t="shared" si="8"/>
        <v>42</v>
      </c>
    </row>
    <row r="572" spans="2:53" ht="14.25" customHeight="1" x14ac:dyDescent="0.25">
      <c r="B572" s="100" t="s">
        <v>956</v>
      </c>
      <c r="C572">
        <v>789</v>
      </c>
      <c r="D572">
        <v>748</v>
      </c>
      <c r="E572">
        <v>715</v>
      </c>
      <c r="F572">
        <v>681</v>
      </c>
      <c r="G572">
        <v>674</v>
      </c>
      <c r="H572">
        <v>798</v>
      </c>
      <c r="I572">
        <v>724</v>
      </c>
      <c r="J572">
        <v>751</v>
      </c>
      <c r="K572">
        <v>757</v>
      </c>
      <c r="L572">
        <v>742</v>
      </c>
      <c r="M572">
        <v>730</v>
      </c>
      <c r="N572">
        <v>776</v>
      </c>
      <c r="O572">
        <v>738</v>
      </c>
      <c r="P572">
        <v>731</v>
      </c>
      <c r="Q572">
        <v>723</v>
      </c>
      <c r="R572">
        <v>748</v>
      </c>
      <c r="S572">
        <v>759</v>
      </c>
      <c r="T572">
        <v>836</v>
      </c>
      <c r="U572">
        <v>799</v>
      </c>
      <c r="V572">
        <v>751</v>
      </c>
      <c r="W572">
        <v>738</v>
      </c>
      <c r="X572">
        <v>763</v>
      </c>
      <c r="Y572">
        <v>768</v>
      </c>
      <c r="Z572">
        <v>719</v>
      </c>
      <c r="AA572">
        <v>752</v>
      </c>
      <c r="AB572">
        <v>686</v>
      </c>
      <c r="AC572">
        <v>624</v>
      </c>
      <c r="AD572">
        <v>628</v>
      </c>
      <c r="AE572">
        <v>616</v>
      </c>
      <c r="AF572">
        <v>681</v>
      </c>
      <c r="AG572">
        <v>672</v>
      </c>
      <c r="AH572">
        <v>675</v>
      </c>
      <c r="AI572">
        <v>669</v>
      </c>
      <c r="AJ572">
        <v>717</v>
      </c>
      <c r="AK572">
        <v>739</v>
      </c>
      <c r="AL572">
        <v>736</v>
      </c>
      <c r="AM572">
        <v>746</v>
      </c>
      <c r="BA572">
        <f t="shared" si="8"/>
        <v>37</v>
      </c>
    </row>
    <row r="573" spans="2:53" ht="14.25" customHeight="1" x14ac:dyDescent="0.25">
      <c r="B573" s="100" t="s">
        <v>1347</v>
      </c>
      <c r="C573">
        <v>1015</v>
      </c>
      <c r="D573">
        <v>978</v>
      </c>
      <c r="E573">
        <v>850</v>
      </c>
      <c r="F573">
        <v>808</v>
      </c>
      <c r="G573">
        <v>921</v>
      </c>
      <c r="H573">
        <v>935</v>
      </c>
      <c r="I573">
        <v>956</v>
      </c>
      <c r="J573">
        <v>875</v>
      </c>
      <c r="K573">
        <v>835</v>
      </c>
      <c r="L573">
        <v>826</v>
      </c>
      <c r="M573">
        <v>833</v>
      </c>
      <c r="N573">
        <v>823</v>
      </c>
      <c r="O573">
        <v>870</v>
      </c>
      <c r="P573">
        <v>885</v>
      </c>
      <c r="Q573">
        <v>931</v>
      </c>
      <c r="R573">
        <v>960</v>
      </c>
      <c r="S573">
        <v>942</v>
      </c>
      <c r="T573">
        <v>963</v>
      </c>
      <c r="U573">
        <v>982</v>
      </c>
      <c r="V573">
        <v>925</v>
      </c>
      <c r="W573">
        <v>911</v>
      </c>
      <c r="X573">
        <v>847</v>
      </c>
      <c r="BA573">
        <f t="shared" si="8"/>
        <v>22</v>
      </c>
    </row>
    <row r="574" spans="2:53" ht="14.25" customHeight="1" x14ac:dyDescent="0.25">
      <c r="B574" s="100" t="s">
        <v>54</v>
      </c>
      <c r="C574">
        <v>2149</v>
      </c>
      <c r="D574">
        <v>1950</v>
      </c>
      <c r="E574">
        <v>1998</v>
      </c>
      <c r="F574">
        <v>1907</v>
      </c>
      <c r="G574">
        <v>1987</v>
      </c>
      <c r="H574">
        <v>2206</v>
      </c>
      <c r="I574">
        <v>2191</v>
      </c>
      <c r="J574">
        <v>2188</v>
      </c>
      <c r="K574">
        <v>2198</v>
      </c>
      <c r="L574">
        <v>2235</v>
      </c>
      <c r="M574">
        <v>2368</v>
      </c>
      <c r="N574">
        <v>2325</v>
      </c>
      <c r="O574">
        <v>2440</v>
      </c>
      <c r="P574">
        <v>2527</v>
      </c>
      <c r="Q574">
        <v>2566</v>
      </c>
      <c r="R574">
        <v>2559</v>
      </c>
      <c r="S574">
        <v>2608</v>
      </c>
      <c r="T574">
        <v>2725</v>
      </c>
      <c r="U574">
        <v>2537</v>
      </c>
      <c r="V574">
        <v>2517</v>
      </c>
      <c r="W574">
        <v>2453</v>
      </c>
      <c r="X574">
        <v>2409</v>
      </c>
      <c r="Y574">
        <v>2440</v>
      </c>
      <c r="Z574">
        <v>2366</v>
      </c>
      <c r="AA574">
        <v>2402</v>
      </c>
      <c r="AB574">
        <v>2393</v>
      </c>
      <c r="AC574">
        <v>2258</v>
      </c>
      <c r="AD574">
        <v>2138</v>
      </c>
      <c r="AE574">
        <v>2208</v>
      </c>
      <c r="AF574">
        <v>2203</v>
      </c>
      <c r="AH574">
        <v>2207</v>
      </c>
      <c r="AI574">
        <v>2231</v>
      </c>
      <c r="AJ574">
        <v>2396</v>
      </c>
      <c r="AK574">
        <v>2459</v>
      </c>
      <c r="AL574">
        <v>2423</v>
      </c>
      <c r="AM574">
        <v>2542</v>
      </c>
      <c r="AN574">
        <v>2395</v>
      </c>
      <c r="AO574">
        <v>2484</v>
      </c>
      <c r="AP574">
        <v>2366</v>
      </c>
      <c r="AQ574">
        <v>2346</v>
      </c>
      <c r="AR574">
        <v>2395</v>
      </c>
      <c r="BA574">
        <f t="shared" si="8"/>
        <v>41</v>
      </c>
    </row>
    <row r="575" spans="2:53" ht="14.25" customHeight="1" x14ac:dyDescent="0.25">
      <c r="B575" s="100" t="s">
        <v>274</v>
      </c>
      <c r="C575">
        <v>1400</v>
      </c>
      <c r="D575">
        <v>1291</v>
      </c>
      <c r="E575">
        <v>1220</v>
      </c>
      <c r="F575">
        <v>1169</v>
      </c>
      <c r="G575">
        <v>1287</v>
      </c>
      <c r="H575">
        <v>1446</v>
      </c>
      <c r="I575">
        <v>1447</v>
      </c>
      <c r="J575">
        <v>1381</v>
      </c>
      <c r="K575">
        <v>1315</v>
      </c>
      <c r="L575">
        <v>1339</v>
      </c>
      <c r="M575">
        <v>1381</v>
      </c>
      <c r="N575">
        <v>1348</v>
      </c>
      <c r="O575">
        <v>1428</v>
      </c>
      <c r="P575">
        <v>1456</v>
      </c>
      <c r="Q575">
        <v>1483</v>
      </c>
      <c r="R575">
        <v>1429</v>
      </c>
      <c r="S575">
        <v>1493</v>
      </c>
      <c r="T575">
        <v>1395</v>
      </c>
      <c r="U575">
        <v>1320</v>
      </c>
      <c r="V575">
        <v>1377</v>
      </c>
      <c r="W575">
        <v>1314</v>
      </c>
      <c r="X575">
        <v>1329</v>
      </c>
      <c r="Y575">
        <v>1301</v>
      </c>
      <c r="Z575">
        <v>1226</v>
      </c>
      <c r="AA575">
        <v>1391</v>
      </c>
      <c r="AB575">
        <v>1315</v>
      </c>
      <c r="AC575">
        <v>1301</v>
      </c>
      <c r="AD575">
        <v>1212</v>
      </c>
      <c r="AE575">
        <v>1312</v>
      </c>
      <c r="AF575">
        <v>1408</v>
      </c>
      <c r="AG575">
        <v>1426</v>
      </c>
      <c r="AH575">
        <v>1425</v>
      </c>
      <c r="AI575">
        <v>1514</v>
      </c>
      <c r="AJ575">
        <v>1498</v>
      </c>
      <c r="AK575">
        <v>1545</v>
      </c>
      <c r="AL575">
        <v>1591</v>
      </c>
      <c r="AM575">
        <v>1555</v>
      </c>
      <c r="AN575">
        <v>1557</v>
      </c>
      <c r="AO575">
        <v>1619</v>
      </c>
      <c r="AP575">
        <v>1521</v>
      </c>
      <c r="AQ575">
        <v>1506</v>
      </c>
      <c r="AR575">
        <v>1464</v>
      </c>
      <c r="BA575">
        <f t="shared" si="8"/>
        <v>42</v>
      </c>
    </row>
    <row r="576" spans="2:53" ht="14.25" customHeight="1" x14ac:dyDescent="0.25">
      <c r="B576" s="100" t="s">
        <v>264</v>
      </c>
      <c r="C576">
        <v>12666</v>
      </c>
      <c r="D576">
        <v>11826</v>
      </c>
      <c r="E576">
        <v>11302</v>
      </c>
      <c r="F576">
        <v>10498</v>
      </c>
      <c r="G576">
        <v>10982</v>
      </c>
      <c r="H576">
        <v>11802</v>
      </c>
      <c r="I576">
        <v>11998</v>
      </c>
      <c r="J576">
        <v>11512</v>
      </c>
      <c r="K576">
        <v>11324</v>
      </c>
      <c r="L576">
        <v>11376</v>
      </c>
      <c r="M576">
        <v>11248</v>
      </c>
      <c r="N576">
        <v>11570</v>
      </c>
      <c r="O576">
        <v>11770</v>
      </c>
      <c r="P576">
        <v>12282</v>
      </c>
      <c r="Q576">
        <v>6057</v>
      </c>
      <c r="R576">
        <v>6212</v>
      </c>
      <c r="S576">
        <v>6377</v>
      </c>
      <c r="T576">
        <v>6139</v>
      </c>
      <c r="U576">
        <v>5880</v>
      </c>
      <c r="V576">
        <v>5776</v>
      </c>
      <c r="W576">
        <v>5923</v>
      </c>
      <c r="X576">
        <v>5708</v>
      </c>
      <c r="Y576">
        <v>5752</v>
      </c>
      <c r="Z576">
        <v>5646</v>
      </c>
      <c r="AA576">
        <v>5659</v>
      </c>
      <c r="AB576">
        <v>5514</v>
      </c>
      <c r="AC576">
        <v>5387</v>
      </c>
      <c r="AD576">
        <v>5254</v>
      </c>
      <c r="AE576">
        <v>5301</v>
      </c>
      <c r="AF576">
        <v>5389</v>
      </c>
      <c r="AG576">
        <v>5771</v>
      </c>
      <c r="AH576">
        <v>5584</v>
      </c>
      <c r="AI576">
        <v>6034</v>
      </c>
      <c r="AJ576">
        <v>5973</v>
      </c>
      <c r="AK576">
        <v>6241</v>
      </c>
      <c r="AL576">
        <v>5997</v>
      </c>
      <c r="AM576">
        <v>6313</v>
      </c>
      <c r="AN576">
        <v>6273</v>
      </c>
      <c r="AO576">
        <v>6305</v>
      </c>
      <c r="AP576">
        <v>6090</v>
      </c>
      <c r="AQ576">
        <v>5885</v>
      </c>
      <c r="AR576">
        <v>6086</v>
      </c>
      <c r="BA576">
        <f t="shared" si="8"/>
        <v>42</v>
      </c>
    </row>
    <row r="577" spans="2:53" ht="14.25" customHeight="1" x14ac:dyDescent="0.25">
      <c r="B577" s="100" t="s">
        <v>370</v>
      </c>
      <c r="C577">
        <v>1152</v>
      </c>
      <c r="D577">
        <v>1105</v>
      </c>
      <c r="E577">
        <v>1072</v>
      </c>
      <c r="F577">
        <v>1027</v>
      </c>
      <c r="G577">
        <v>1087</v>
      </c>
      <c r="H577">
        <v>1146</v>
      </c>
      <c r="I577">
        <v>1105</v>
      </c>
      <c r="J577">
        <v>1103</v>
      </c>
      <c r="K577">
        <v>1093</v>
      </c>
      <c r="L577">
        <v>1038</v>
      </c>
      <c r="M577">
        <v>1036</v>
      </c>
      <c r="N577">
        <v>1083</v>
      </c>
      <c r="O577">
        <v>1104</v>
      </c>
      <c r="P577">
        <v>1093</v>
      </c>
      <c r="Q577">
        <v>1158</v>
      </c>
      <c r="R577">
        <v>1141</v>
      </c>
      <c r="S577">
        <v>1222</v>
      </c>
      <c r="T577">
        <v>1215</v>
      </c>
      <c r="U577">
        <v>1262</v>
      </c>
      <c r="V577">
        <v>1232</v>
      </c>
      <c r="W577">
        <v>1181</v>
      </c>
      <c r="X577">
        <v>1165</v>
      </c>
      <c r="Y577">
        <v>1147</v>
      </c>
      <c r="Z577">
        <v>1153</v>
      </c>
      <c r="AA577">
        <v>1181</v>
      </c>
      <c r="AB577">
        <v>1112</v>
      </c>
      <c r="AC577">
        <v>1129</v>
      </c>
      <c r="AD577">
        <v>1114</v>
      </c>
      <c r="AE577">
        <v>1054</v>
      </c>
      <c r="AF577">
        <v>1105</v>
      </c>
      <c r="AG577">
        <v>1156</v>
      </c>
      <c r="AH577">
        <v>1148</v>
      </c>
      <c r="AI577">
        <v>1189</v>
      </c>
      <c r="AJ577">
        <v>1272</v>
      </c>
      <c r="AK577">
        <v>1354</v>
      </c>
      <c r="AL577">
        <v>1343</v>
      </c>
      <c r="AM577">
        <v>1456</v>
      </c>
      <c r="AN577">
        <v>1515</v>
      </c>
      <c r="AO577">
        <v>1544</v>
      </c>
      <c r="AP577">
        <v>1512</v>
      </c>
      <c r="AQ577">
        <v>1484</v>
      </c>
      <c r="AR577">
        <v>1505</v>
      </c>
      <c r="BA577">
        <f t="shared" si="8"/>
        <v>42</v>
      </c>
    </row>
    <row r="578" spans="2:53" ht="14.25" customHeight="1" x14ac:dyDescent="0.25">
      <c r="B578" s="100" t="s">
        <v>828</v>
      </c>
      <c r="C578">
        <v>1170</v>
      </c>
      <c r="D578">
        <v>1083</v>
      </c>
      <c r="E578">
        <v>1039</v>
      </c>
      <c r="F578">
        <v>1022</v>
      </c>
      <c r="G578">
        <v>1022</v>
      </c>
      <c r="H578">
        <v>1154</v>
      </c>
      <c r="I578">
        <v>1198</v>
      </c>
      <c r="J578">
        <v>1086</v>
      </c>
      <c r="K578">
        <v>1085</v>
      </c>
      <c r="L578">
        <v>1169</v>
      </c>
      <c r="M578">
        <v>1236</v>
      </c>
      <c r="N578">
        <v>1204</v>
      </c>
      <c r="O578">
        <v>1226</v>
      </c>
      <c r="P578">
        <v>1279</v>
      </c>
      <c r="Q578">
        <v>1299</v>
      </c>
      <c r="R578">
        <v>1282</v>
      </c>
      <c r="S578">
        <v>1254</v>
      </c>
      <c r="T578">
        <v>1316</v>
      </c>
      <c r="U578">
        <v>1347</v>
      </c>
      <c r="V578">
        <v>1264</v>
      </c>
      <c r="W578">
        <v>1265</v>
      </c>
      <c r="X578">
        <v>1194</v>
      </c>
      <c r="Y578">
        <v>1184</v>
      </c>
      <c r="Z578">
        <v>1222</v>
      </c>
      <c r="AA578">
        <v>1205</v>
      </c>
      <c r="AB578">
        <v>1105</v>
      </c>
      <c r="AC578">
        <v>1076</v>
      </c>
      <c r="AD578">
        <v>1090</v>
      </c>
      <c r="AE578">
        <v>1094</v>
      </c>
      <c r="AF578">
        <v>1181</v>
      </c>
      <c r="AG578">
        <v>1137</v>
      </c>
      <c r="AH578">
        <v>1147</v>
      </c>
      <c r="AI578">
        <v>1169</v>
      </c>
      <c r="AJ578">
        <v>1177</v>
      </c>
      <c r="AK578">
        <v>1269</v>
      </c>
      <c r="AL578">
        <v>1192</v>
      </c>
      <c r="AM578">
        <v>1206</v>
      </c>
      <c r="AN578">
        <v>1247</v>
      </c>
      <c r="AO578">
        <v>1274</v>
      </c>
      <c r="AP578">
        <v>1211</v>
      </c>
      <c r="AQ578">
        <v>1193</v>
      </c>
      <c r="AR578">
        <v>1127</v>
      </c>
      <c r="BA578">
        <f t="shared" si="8"/>
        <v>42</v>
      </c>
    </row>
    <row r="579" spans="2:53" ht="14.25" customHeight="1" x14ac:dyDescent="0.25">
      <c r="B579" s="100" t="s">
        <v>602</v>
      </c>
      <c r="C579">
        <v>1321</v>
      </c>
      <c r="D579">
        <v>1152</v>
      </c>
      <c r="E579">
        <v>1144</v>
      </c>
      <c r="F579">
        <v>1099</v>
      </c>
      <c r="G579">
        <v>1139</v>
      </c>
      <c r="H579">
        <v>1188</v>
      </c>
      <c r="I579">
        <v>1167</v>
      </c>
      <c r="J579">
        <v>1122</v>
      </c>
      <c r="K579">
        <v>1121</v>
      </c>
      <c r="L579">
        <v>1062</v>
      </c>
      <c r="M579">
        <v>1105</v>
      </c>
      <c r="N579">
        <v>1162</v>
      </c>
      <c r="O579">
        <v>1173</v>
      </c>
      <c r="P579">
        <v>1197</v>
      </c>
      <c r="Q579">
        <v>1263</v>
      </c>
      <c r="R579">
        <v>1227</v>
      </c>
      <c r="S579">
        <v>1249</v>
      </c>
      <c r="T579">
        <v>1356</v>
      </c>
      <c r="U579">
        <v>1312</v>
      </c>
      <c r="V579">
        <v>1226</v>
      </c>
      <c r="W579">
        <v>1283</v>
      </c>
      <c r="X579">
        <v>1333</v>
      </c>
      <c r="Y579">
        <v>1272</v>
      </c>
      <c r="Z579">
        <v>1336</v>
      </c>
      <c r="AA579">
        <v>1313</v>
      </c>
      <c r="AB579">
        <v>1344</v>
      </c>
      <c r="AC579">
        <v>1277</v>
      </c>
      <c r="AD579">
        <v>1209</v>
      </c>
      <c r="AE579">
        <v>1207</v>
      </c>
      <c r="AF579">
        <v>1270</v>
      </c>
      <c r="AG579">
        <v>1274</v>
      </c>
      <c r="AH579">
        <v>1223</v>
      </c>
      <c r="AI579">
        <v>1359</v>
      </c>
      <c r="AJ579">
        <v>1385</v>
      </c>
      <c r="AK579">
        <v>1303</v>
      </c>
      <c r="AL579">
        <v>1309</v>
      </c>
      <c r="AM579">
        <v>1306</v>
      </c>
      <c r="AN579">
        <v>1296</v>
      </c>
      <c r="AO579">
        <v>1385</v>
      </c>
      <c r="AP579">
        <v>1240</v>
      </c>
      <c r="AQ579">
        <v>1214</v>
      </c>
      <c r="AR579">
        <v>1282</v>
      </c>
      <c r="BA579">
        <f t="shared" si="8"/>
        <v>42</v>
      </c>
    </row>
    <row r="580" spans="2:53" ht="14.25" customHeight="1" x14ac:dyDescent="0.25">
      <c r="B580" s="100" t="s">
        <v>518</v>
      </c>
      <c r="C580">
        <v>1264</v>
      </c>
      <c r="D580">
        <v>1133</v>
      </c>
      <c r="E580">
        <v>1143</v>
      </c>
      <c r="F580">
        <v>1096</v>
      </c>
      <c r="G580">
        <v>1133</v>
      </c>
      <c r="H580">
        <v>1204</v>
      </c>
      <c r="I580">
        <v>1143</v>
      </c>
      <c r="J580">
        <v>1193</v>
      </c>
      <c r="K580">
        <v>1194</v>
      </c>
      <c r="L580">
        <v>1202</v>
      </c>
      <c r="M580">
        <v>1164</v>
      </c>
      <c r="N580">
        <v>1242</v>
      </c>
      <c r="O580">
        <v>1236</v>
      </c>
      <c r="P580">
        <v>1357</v>
      </c>
      <c r="Q580">
        <v>1411</v>
      </c>
      <c r="R580">
        <v>1434</v>
      </c>
      <c r="S580">
        <v>1464</v>
      </c>
      <c r="T580">
        <v>1367</v>
      </c>
      <c r="U580">
        <v>1441</v>
      </c>
      <c r="V580">
        <v>1403</v>
      </c>
      <c r="W580">
        <v>1468</v>
      </c>
      <c r="X580">
        <v>1361</v>
      </c>
      <c r="Y580">
        <v>1299</v>
      </c>
      <c r="Z580">
        <v>1418</v>
      </c>
      <c r="AA580">
        <v>1445</v>
      </c>
      <c r="AB580">
        <v>1370</v>
      </c>
      <c r="AC580">
        <v>1330</v>
      </c>
      <c r="AD580">
        <v>1277</v>
      </c>
      <c r="AE580">
        <v>1253</v>
      </c>
      <c r="AF580">
        <v>1312</v>
      </c>
      <c r="AG580">
        <v>1290</v>
      </c>
      <c r="AH580">
        <v>1287</v>
      </c>
      <c r="AI580">
        <v>1340</v>
      </c>
      <c r="AJ580">
        <v>1322</v>
      </c>
      <c r="AK580">
        <v>1304</v>
      </c>
      <c r="AL580">
        <v>1242</v>
      </c>
      <c r="AM580">
        <v>1322</v>
      </c>
      <c r="AN580">
        <v>1314</v>
      </c>
      <c r="AO580">
        <v>1312</v>
      </c>
      <c r="AP580">
        <v>1304</v>
      </c>
      <c r="AQ580">
        <v>1356</v>
      </c>
      <c r="AR580">
        <v>1323</v>
      </c>
      <c r="BA580">
        <f t="shared" si="8"/>
        <v>42</v>
      </c>
    </row>
    <row r="581" spans="2:53" ht="14.25" customHeight="1" x14ac:dyDescent="0.25">
      <c r="B581" s="100" t="s">
        <v>1073</v>
      </c>
      <c r="C581">
        <v>798</v>
      </c>
      <c r="D581">
        <v>760</v>
      </c>
      <c r="E581">
        <v>712</v>
      </c>
      <c r="F581">
        <v>690</v>
      </c>
      <c r="G581">
        <v>729</v>
      </c>
      <c r="H581">
        <v>786</v>
      </c>
      <c r="I581">
        <v>812</v>
      </c>
      <c r="J581">
        <v>751</v>
      </c>
      <c r="K581">
        <v>751</v>
      </c>
      <c r="L581">
        <v>750</v>
      </c>
      <c r="M581">
        <v>742</v>
      </c>
      <c r="N581">
        <v>841</v>
      </c>
      <c r="O581">
        <v>802</v>
      </c>
      <c r="P581">
        <v>803</v>
      </c>
      <c r="Q581">
        <v>833</v>
      </c>
      <c r="R581">
        <v>810</v>
      </c>
      <c r="S581">
        <v>766</v>
      </c>
      <c r="T581">
        <v>830</v>
      </c>
      <c r="U581">
        <v>772</v>
      </c>
      <c r="V581">
        <v>755</v>
      </c>
      <c r="W581">
        <v>733</v>
      </c>
      <c r="X581">
        <v>713</v>
      </c>
      <c r="Y581">
        <v>743</v>
      </c>
      <c r="Z581">
        <v>702</v>
      </c>
      <c r="AA581">
        <v>683</v>
      </c>
      <c r="AB581">
        <v>661</v>
      </c>
      <c r="AC581">
        <v>644</v>
      </c>
      <c r="AD581">
        <v>624</v>
      </c>
      <c r="AE581">
        <v>647</v>
      </c>
      <c r="AF581">
        <v>639</v>
      </c>
      <c r="AG581">
        <v>726</v>
      </c>
      <c r="AH581">
        <v>722</v>
      </c>
      <c r="AI581">
        <v>731</v>
      </c>
      <c r="AJ581">
        <v>752</v>
      </c>
      <c r="AK581">
        <v>781</v>
      </c>
      <c r="AL581">
        <v>749</v>
      </c>
      <c r="AM581">
        <v>762</v>
      </c>
      <c r="BA581">
        <f t="shared" si="8"/>
        <v>37</v>
      </c>
    </row>
    <row r="582" spans="2:53" ht="14.25" customHeight="1" x14ac:dyDescent="0.25">
      <c r="B582" s="100" t="s">
        <v>790</v>
      </c>
      <c r="C582">
        <v>971</v>
      </c>
      <c r="D582">
        <v>835</v>
      </c>
      <c r="E582">
        <v>837</v>
      </c>
      <c r="F582">
        <v>800</v>
      </c>
      <c r="G582">
        <v>883</v>
      </c>
      <c r="H582">
        <v>860</v>
      </c>
      <c r="I582">
        <v>973</v>
      </c>
      <c r="J582">
        <v>910</v>
      </c>
      <c r="K582">
        <v>848</v>
      </c>
      <c r="L582">
        <v>793</v>
      </c>
      <c r="M582">
        <v>812</v>
      </c>
      <c r="N582">
        <v>869</v>
      </c>
      <c r="O582">
        <v>911</v>
      </c>
      <c r="P582">
        <v>936</v>
      </c>
      <c r="Q582">
        <v>945</v>
      </c>
      <c r="R582">
        <v>943</v>
      </c>
      <c r="S582">
        <v>996</v>
      </c>
      <c r="T582">
        <v>893</v>
      </c>
      <c r="U582">
        <v>1008</v>
      </c>
      <c r="V582">
        <v>854</v>
      </c>
      <c r="W582">
        <v>910</v>
      </c>
      <c r="X582">
        <v>860</v>
      </c>
      <c r="Y582">
        <v>913</v>
      </c>
      <c r="Z582">
        <v>891</v>
      </c>
      <c r="AA582">
        <v>858</v>
      </c>
      <c r="AB582">
        <v>852</v>
      </c>
      <c r="AC582">
        <v>860</v>
      </c>
      <c r="AD582">
        <v>817</v>
      </c>
      <c r="AE582">
        <v>798</v>
      </c>
      <c r="AF582">
        <v>856</v>
      </c>
      <c r="AG582">
        <v>891</v>
      </c>
      <c r="AH582">
        <v>930</v>
      </c>
      <c r="AI582">
        <v>923</v>
      </c>
      <c r="AJ582">
        <v>1047</v>
      </c>
      <c r="AK582">
        <v>996</v>
      </c>
      <c r="AL582">
        <v>1013</v>
      </c>
      <c r="AM582">
        <v>1020</v>
      </c>
      <c r="AN582">
        <v>1061</v>
      </c>
      <c r="AO582">
        <v>1043</v>
      </c>
      <c r="AP582">
        <v>994</v>
      </c>
      <c r="AQ582">
        <v>953</v>
      </c>
      <c r="AR582">
        <v>979</v>
      </c>
      <c r="BA582">
        <f t="shared" ref="BA582:BA622" si="9">COUNT(C582:AZ582)</f>
        <v>42</v>
      </c>
    </row>
    <row r="583" spans="2:53" ht="14.25" customHeight="1" x14ac:dyDescent="0.25">
      <c r="B583" s="100" t="s">
        <v>374</v>
      </c>
      <c r="C583">
        <v>977</v>
      </c>
      <c r="D583">
        <v>901</v>
      </c>
      <c r="E583">
        <v>869</v>
      </c>
      <c r="F583">
        <v>909</v>
      </c>
      <c r="G583">
        <v>987</v>
      </c>
      <c r="H583">
        <v>1030</v>
      </c>
      <c r="I583">
        <v>1122</v>
      </c>
      <c r="J583">
        <v>1010</v>
      </c>
      <c r="K583">
        <v>944</v>
      </c>
      <c r="L583">
        <v>1049</v>
      </c>
      <c r="M583">
        <v>969</v>
      </c>
      <c r="N583">
        <v>995</v>
      </c>
      <c r="O583">
        <v>1068</v>
      </c>
      <c r="P583">
        <v>1190</v>
      </c>
      <c r="Q583">
        <v>1162</v>
      </c>
      <c r="R583">
        <v>1103</v>
      </c>
      <c r="S583">
        <v>1250</v>
      </c>
      <c r="T583">
        <v>1269</v>
      </c>
      <c r="U583">
        <v>1226</v>
      </c>
      <c r="V583">
        <v>1241</v>
      </c>
      <c r="W583">
        <v>1221</v>
      </c>
      <c r="X583">
        <v>1149</v>
      </c>
      <c r="Y583">
        <v>1090</v>
      </c>
      <c r="Z583">
        <v>1122</v>
      </c>
      <c r="AA583">
        <v>1173</v>
      </c>
      <c r="AB583">
        <v>1073</v>
      </c>
      <c r="AC583">
        <v>1080</v>
      </c>
      <c r="AD583">
        <v>1089</v>
      </c>
      <c r="AE583">
        <v>1008</v>
      </c>
      <c r="AF583">
        <v>1086</v>
      </c>
      <c r="AG583">
        <v>1144</v>
      </c>
      <c r="AH583">
        <v>1223</v>
      </c>
      <c r="AI583">
        <v>1255</v>
      </c>
      <c r="AJ583">
        <v>1253</v>
      </c>
      <c r="AK583">
        <v>1362</v>
      </c>
      <c r="AL583">
        <v>1353</v>
      </c>
      <c r="AM583">
        <v>1409</v>
      </c>
      <c r="AN583">
        <v>1395</v>
      </c>
      <c r="AO583">
        <v>1378</v>
      </c>
      <c r="AP583">
        <v>1344</v>
      </c>
      <c r="AQ583">
        <v>1366</v>
      </c>
      <c r="AR583">
        <v>1397</v>
      </c>
      <c r="BA583">
        <f t="shared" si="9"/>
        <v>42</v>
      </c>
    </row>
    <row r="584" spans="2:53" ht="14.25" customHeight="1" x14ac:dyDescent="0.25">
      <c r="B584" s="100" t="s">
        <v>500</v>
      </c>
      <c r="C584">
        <v>4992</v>
      </c>
      <c r="D584">
        <v>4787</v>
      </c>
      <c r="E584">
        <v>4673</v>
      </c>
      <c r="F584">
        <v>4573</v>
      </c>
      <c r="G584">
        <v>4724</v>
      </c>
      <c r="H584">
        <v>5048</v>
      </c>
      <c r="I584">
        <v>5180</v>
      </c>
      <c r="J584">
        <v>5041</v>
      </c>
      <c r="K584">
        <v>4937</v>
      </c>
      <c r="L584">
        <v>5047</v>
      </c>
      <c r="M584">
        <v>5320</v>
      </c>
      <c r="N584">
        <v>5561</v>
      </c>
      <c r="O584">
        <v>5733</v>
      </c>
      <c r="P584">
        <v>5938</v>
      </c>
      <c r="Q584">
        <v>5969</v>
      </c>
      <c r="R584">
        <v>5879</v>
      </c>
      <c r="S584">
        <v>5981</v>
      </c>
      <c r="T584">
        <v>5774</v>
      </c>
      <c r="U584">
        <v>5995</v>
      </c>
      <c r="V584">
        <v>5590</v>
      </c>
      <c r="W584">
        <v>5846</v>
      </c>
      <c r="X584">
        <v>5597</v>
      </c>
      <c r="Y584">
        <v>5694</v>
      </c>
      <c r="Z584">
        <v>5788</v>
      </c>
      <c r="AA584">
        <v>5624</v>
      </c>
      <c r="AB584">
        <v>5689</v>
      </c>
      <c r="AC584">
        <v>5409</v>
      </c>
      <c r="AD584">
        <v>5185</v>
      </c>
      <c r="AE584">
        <v>5251</v>
      </c>
      <c r="AF584">
        <v>5395</v>
      </c>
      <c r="AG584">
        <v>5708</v>
      </c>
      <c r="AH584">
        <v>5668</v>
      </c>
      <c r="AI584">
        <v>5947</v>
      </c>
      <c r="AJ584">
        <v>6000</v>
      </c>
      <c r="AK584">
        <v>6377</v>
      </c>
      <c r="AL584">
        <v>6451</v>
      </c>
      <c r="AM584">
        <v>6593</v>
      </c>
      <c r="AN584">
        <v>1998</v>
      </c>
      <c r="AO584">
        <v>1896</v>
      </c>
      <c r="AP584">
        <v>1744</v>
      </c>
      <c r="AQ584">
        <v>1852</v>
      </c>
      <c r="AR584">
        <v>1721</v>
      </c>
      <c r="BA584">
        <f t="shared" si="9"/>
        <v>42</v>
      </c>
    </row>
    <row r="585" spans="2:53" ht="14.25" customHeight="1" x14ac:dyDescent="0.25">
      <c r="B585" s="100" t="s">
        <v>1348</v>
      </c>
      <c r="C585">
        <v>757</v>
      </c>
      <c r="D585">
        <v>699</v>
      </c>
      <c r="E585">
        <v>665</v>
      </c>
      <c r="F585">
        <v>689</v>
      </c>
      <c r="G585">
        <v>693</v>
      </c>
      <c r="H585">
        <v>709</v>
      </c>
      <c r="I585">
        <v>717</v>
      </c>
      <c r="J585">
        <v>659</v>
      </c>
      <c r="K585">
        <v>650</v>
      </c>
      <c r="L585">
        <v>631</v>
      </c>
      <c r="M585">
        <v>660</v>
      </c>
      <c r="N585">
        <v>655</v>
      </c>
      <c r="O585">
        <v>712</v>
      </c>
      <c r="P585">
        <v>663</v>
      </c>
      <c r="Q585">
        <v>734</v>
      </c>
      <c r="R585">
        <v>730</v>
      </c>
      <c r="S585">
        <v>723</v>
      </c>
      <c r="BA585">
        <f t="shared" si="9"/>
        <v>17</v>
      </c>
    </row>
    <row r="586" spans="2:53" ht="14.25" customHeight="1" x14ac:dyDescent="0.25">
      <c r="B586" s="100" t="s">
        <v>664</v>
      </c>
      <c r="C586">
        <v>453</v>
      </c>
      <c r="D586">
        <v>429</v>
      </c>
      <c r="E586">
        <v>390</v>
      </c>
      <c r="F586">
        <v>439</v>
      </c>
      <c r="G586">
        <v>434</v>
      </c>
      <c r="H586">
        <v>492</v>
      </c>
      <c r="I586">
        <v>472</v>
      </c>
      <c r="J586">
        <v>437</v>
      </c>
      <c r="K586">
        <v>419</v>
      </c>
      <c r="L586">
        <v>451</v>
      </c>
      <c r="M586">
        <v>435</v>
      </c>
      <c r="N586">
        <v>515</v>
      </c>
      <c r="O586">
        <v>463</v>
      </c>
      <c r="P586">
        <v>453</v>
      </c>
      <c r="Q586">
        <v>530</v>
      </c>
      <c r="R586">
        <v>510</v>
      </c>
      <c r="S586">
        <v>545</v>
      </c>
      <c r="T586">
        <v>506</v>
      </c>
      <c r="U586">
        <v>497</v>
      </c>
      <c r="V586">
        <v>500</v>
      </c>
      <c r="W586">
        <v>478</v>
      </c>
      <c r="X586">
        <v>467</v>
      </c>
      <c r="Y586">
        <v>456</v>
      </c>
      <c r="Z586">
        <v>460</v>
      </c>
      <c r="AA586">
        <v>474</v>
      </c>
      <c r="AB586">
        <v>434</v>
      </c>
      <c r="AC586">
        <v>406</v>
      </c>
      <c r="AD586">
        <v>428</v>
      </c>
      <c r="AE586">
        <v>412</v>
      </c>
      <c r="AF586">
        <v>419</v>
      </c>
      <c r="AG586">
        <v>1250</v>
      </c>
      <c r="AH586">
        <v>381</v>
      </c>
      <c r="AI586">
        <v>441</v>
      </c>
      <c r="AJ586">
        <f>1359-830</f>
        <v>529</v>
      </c>
      <c r="AK586">
        <v>488</v>
      </c>
      <c r="AL586">
        <v>490</v>
      </c>
      <c r="AM586">
        <v>492</v>
      </c>
      <c r="AN586">
        <v>444</v>
      </c>
      <c r="AO586">
        <v>507</v>
      </c>
      <c r="AP586">
        <v>473</v>
      </c>
      <c r="AQ586">
        <v>467</v>
      </c>
      <c r="AR586">
        <v>454</v>
      </c>
      <c r="BA586">
        <f t="shared" si="9"/>
        <v>42</v>
      </c>
    </row>
    <row r="587" spans="2:53" ht="14.25" customHeight="1" x14ac:dyDescent="0.25">
      <c r="B587" s="100" t="s">
        <v>850</v>
      </c>
      <c r="C587">
        <v>808</v>
      </c>
      <c r="D587">
        <v>760</v>
      </c>
      <c r="E587">
        <v>737</v>
      </c>
      <c r="F587">
        <v>684</v>
      </c>
      <c r="G587">
        <v>717</v>
      </c>
      <c r="H587">
        <v>766</v>
      </c>
      <c r="I587">
        <v>783</v>
      </c>
      <c r="J587">
        <v>738</v>
      </c>
      <c r="K587">
        <v>728</v>
      </c>
      <c r="L587">
        <v>714</v>
      </c>
      <c r="M587">
        <v>796</v>
      </c>
      <c r="N587">
        <v>802</v>
      </c>
      <c r="O587">
        <v>797</v>
      </c>
      <c r="P587">
        <v>864</v>
      </c>
      <c r="Q587">
        <v>482</v>
      </c>
      <c r="R587">
        <v>934</v>
      </c>
      <c r="S587">
        <v>488</v>
      </c>
      <c r="T587">
        <v>893</v>
      </c>
      <c r="U587">
        <v>912</v>
      </c>
      <c r="V587">
        <v>857</v>
      </c>
      <c r="W587">
        <v>905</v>
      </c>
      <c r="X587">
        <v>827</v>
      </c>
      <c r="Y587">
        <v>869</v>
      </c>
      <c r="Z587">
        <v>827</v>
      </c>
      <c r="AA587">
        <v>871</v>
      </c>
      <c r="AB587">
        <v>809</v>
      </c>
      <c r="AC587">
        <v>766</v>
      </c>
      <c r="AD587">
        <v>789</v>
      </c>
      <c r="AE587">
        <v>795</v>
      </c>
      <c r="AF587">
        <v>777</v>
      </c>
      <c r="AH587">
        <v>803</v>
      </c>
      <c r="AI587">
        <v>766</v>
      </c>
      <c r="AJ587">
        <v>830</v>
      </c>
      <c r="AK587">
        <v>838</v>
      </c>
      <c r="AL587">
        <v>834</v>
      </c>
      <c r="AM587">
        <v>838</v>
      </c>
      <c r="AN587">
        <v>827</v>
      </c>
      <c r="AO587">
        <v>827</v>
      </c>
      <c r="AP587">
        <v>781</v>
      </c>
      <c r="AQ587">
        <v>791</v>
      </c>
      <c r="AR587">
        <v>748</v>
      </c>
      <c r="BA587">
        <f t="shared" si="9"/>
        <v>41</v>
      </c>
    </row>
    <row r="588" spans="2:53" ht="14.25" customHeight="1" x14ac:dyDescent="0.25">
      <c r="B588" s="100" t="s">
        <v>1350</v>
      </c>
      <c r="C588">
        <v>9290</v>
      </c>
      <c r="D588">
        <v>9064</v>
      </c>
      <c r="E588">
        <v>8808</v>
      </c>
      <c r="F588">
        <v>8306</v>
      </c>
      <c r="G588">
        <v>8994</v>
      </c>
      <c r="H588">
        <v>9354</v>
      </c>
      <c r="I588">
        <v>9904</v>
      </c>
      <c r="J588">
        <v>9188</v>
      </c>
      <c r="K588">
        <v>9198</v>
      </c>
      <c r="L588">
        <v>9108</v>
      </c>
      <c r="M588">
        <v>9118</v>
      </c>
      <c r="N588">
        <v>9450</v>
      </c>
      <c r="O588">
        <v>9446</v>
      </c>
      <c r="P588">
        <v>14199</v>
      </c>
      <c r="Q588">
        <v>4760</v>
      </c>
      <c r="R588">
        <v>4585</v>
      </c>
      <c r="S588">
        <v>4773</v>
      </c>
      <c r="T588">
        <v>4637</v>
      </c>
      <c r="U588">
        <v>4514</v>
      </c>
      <c r="V588">
        <v>4460</v>
      </c>
      <c r="W588">
        <v>4193</v>
      </c>
      <c r="X588">
        <v>4123</v>
      </c>
      <c r="BA588">
        <f t="shared" si="9"/>
        <v>22</v>
      </c>
    </row>
    <row r="589" spans="2:53" ht="14.25" customHeight="1" x14ac:dyDescent="0.25">
      <c r="B589" s="100" t="s">
        <v>104</v>
      </c>
      <c r="C589">
        <v>1681</v>
      </c>
      <c r="D589">
        <v>1561</v>
      </c>
      <c r="E589">
        <v>1456</v>
      </c>
      <c r="F589">
        <v>1414</v>
      </c>
      <c r="G589">
        <v>1468</v>
      </c>
      <c r="H589">
        <v>1512</v>
      </c>
      <c r="I589">
        <v>1423</v>
      </c>
      <c r="J589">
        <v>1469</v>
      </c>
      <c r="K589">
        <v>1414</v>
      </c>
      <c r="L589">
        <v>1494</v>
      </c>
      <c r="M589">
        <v>1460</v>
      </c>
      <c r="N589">
        <v>1490</v>
      </c>
      <c r="O589">
        <v>1467</v>
      </c>
      <c r="P589">
        <v>1469</v>
      </c>
      <c r="Q589">
        <v>1393</v>
      </c>
      <c r="R589">
        <v>1426</v>
      </c>
      <c r="S589">
        <v>1496</v>
      </c>
      <c r="T589">
        <v>1494</v>
      </c>
      <c r="U589">
        <v>1349</v>
      </c>
      <c r="V589">
        <v>1338</v>
      </c>
      <c r="W589">
        <v>1312</v>
      </c>
      <c r="X589">
        <v>1245</v>
      </c>
      <c r="Y589">
        <v>1228</v>
      </c>
      <c r="Z589">
        <v>1222</v>
      </c>
      <c r="AA589">
        <v>1199</v>
      </c>
      <c r="AB589">
        <v>1218</v>
      </c>
      <c r="AC589">
        <v>1073</v>
      </c>
      <c r="AD589">
        <v>1122</v>
      </c>
      <c r="AE589">
        <v>1067</v>
      </c>
      <c r="AF589">
        <v>1142</v>
      </c>
      <c r="AG589">
        <v>1179</v>
      </c>
      <c r="AH589">
        <v>1193</v>
      </c>
      <c r="AI589">
        <v>1136</v>
      </c>
      <c r="AJ589">
        <v>1257</v>
      </c>
      <c r="AK589">
        <v>1243</v>
      </c>
      <c r="AL589">
        <v>1169</v>
      </c>
      <c r="AM589">
        <v>1198</v>
      </c>
      <c r="AN589">
        <v>1116</v>
      </c>
      <c r="AO589">
        <v>1168</v>
      </c>
      <c r="AP589">
        <v>1142</v>
      </c>
      <c r="AQ589">
        <v>1011</v>
      </c>
      <c r="AR589">
        <v>1076</v>
      </c>
      <c r="BA589">
        <f t="shared" si="9"/>
        <v>42</v>
      </c>
    </row>
    <row r="590" spans="2:53" ht="14.25" customHeight="1" x14ac:dyDescent="0.25">
      <c r="B590" s="100" t="s">
        <v>218</v>
      </c>
      <c r="C590">
        <v>1022</v>
      </c>
      <c r="D590">
        <v>954</v>
      </c>
      <c r="E590">
        <v>980</v>
      </c>
      <c r="F590">
        <v>911</v>
      </c>
      <c r="G590">
        <v>933</v>
      </c>
      <c r="H590">
        <v>910</v>
      </c>
      <c r="I590">
        <v>1002</v>
      </c>
      <c r="J590">
        <v>902</v>
      </c>
      <c r="K590">
        <v>906</v>
      </c>
      <c r="L590">
        <v>842</v>
      </c>
      <c r="M590">
        <v>857</v>
      </c>
      <c r="N590">
        <v>918</v>
      </c>
      <c r="O590">
        <v>921</v>
      </c>
      <c r="P590">
        <v>927</v>
      </c>
      <c r="Q590">
        <v>868</v>
      </c>
      <c r="R590">
        <v>895</v>
      </c>
      <c r="S590">
        <v>869</v>
      </c>
      <c r="T590">
        <v>867</v>
      </c>
      <c r="U590">
        <v>851</v>
      </c>
      <c r="V590">
        <v>879</v>
      </c>
      <c r="W590">
        <v>816</v>
      </c>
      <c r="X590">
        <v>826</v>
      </c>
      <c r="Y590">
        <v>861</v>
      </c>
      <c r="Z590">
        <v>763</v>
      </c>
      <c r="AA590">
        <v>742</v>
      </c>
      <c r="AB590">
        <v>773</v>
      </c>
      <c r="AC590">
        <v>653</v>
      </c>
      <c r="AD590">
        <v>647</v>
      </c>
      <c r="AE590">
        <v>697</v>
      </c>
      <c r="AF590">
        <v>716</v>
      </c>
      <c r="AG590">
        <v>750</v>
      </c>
      <c r="AH590">
        <v>807</v>
      </c>
      <c r="AI590">
        <v>783</v>
      </c>
      <c r="AJ590">
        <v>805</v>
      </c>
      <c r="AK590">
        <v>871</v>
      </c>
      <c r="AL590">
        <v>848</v>
      </c>
      <c r="AM590">
        <v>913</v>
      </c>
      <c r="AN590">
        <v>891</v>
      </c>
      <c r="AO590">
        <v>937</v>
      </c>
      <c r="AP590">
        <v>847</v>
      </c>
      <c r="AQ590">
        <v>912</v>
      </c>
      <c r="AR590">
        <v>901</v>
      </c>
      <c r="BA590">
        <f t="shared" si="9"/>
        <v>42</v>
      </c>
    </row>
    <row r="591" spans="2:53" ht="14.25" customHeight="1" x14ac:dyDescent="0.25">
      <c r="B591" s="100" t="s">
        <v>276</v>
      </c>
      <c r="C591">
        <v>70115</v>
      </c>
      <c r="D591">
        <v>65473</v>
      </c>
      <c r="E591">
        <v>62692</v>
      </c>
      <c r="F591">
        <v>60950</v>
      </c>
      <c r="G591">
        <v>63809</v>
      </c>
      <c r="H591">
        <v>68185</v>
      </c>
      <c r="I591">
        <v>71186</v>
      </c>
      <c r="J591">
        <v>67457</v>
      </c>
      <c r="K591">
        <v>67892</v>
      </c>
      <c r="L591">
        <v>68224</v>
      </c>
      <c r="M591">
        <v>68726</v>
      </c>
      <c r="N591">
        <v>70351</v>
      </c>
      <c r="O591">
        <v>70408</v>
      </c>
      <c r="P591">
        <v>72469</v>
      </c>
      <c r="Q591">
        <v>72809</v>
      </c>
      <c r="R591">
        <v>73346</v>
      </c>
      <c r="S591">
        <v>75092</v>
      </c>
      <c r="T591">
        <v>74209</v>
      </c>
      <c r="U591">
        <v>71992</v>
      </c>
      <c r="V591">
        <v>69846</v>
      </c>
      <c r="W591">
        <v>68721</v>
      </c>
      <c r="X591">
        <v>67100</v>
      </c>
      <c r="Y591">
        <v>67508</v>
      </c>
      <c r="Z591">
        <v>66527</v>
      </c>
      <c r="AA591">
        <v>65035</v>
      </c>
      <c r="AB591">
        <v>63466</v>
      </c>
      <c r="AC591">
        <v>61497</v>
      </c>
      <c r="AD591">
        <v>60818</v>
      </c>
      <c r="AE591">
        <v>61035</v>
      </c>
      <c r="AF591">
        <v>63694</v>
      </c>
      <c r="AG591">
        <v>65911</v>
      </c>
      <c r="AH591">
        <v>65956</v>
      </c>
      <c r="AI591">
        <v>67688</v>
      </c>
      <c r="AJ591">
        <v>70098</v>
      </c>
      <c r="AK591">
        <v>71726</v>
      </c>
      <c r="AL591">
        <v>71042</v>
      </c>
      <c r="AM591">
        <v>72090</v>
      </c>
      <c r="AN591">
        <v>73023</v>
      </c>
      <c r="AO591">
        <v>73940</v>
      </c>
      <c r="AP591">
        <v>71188</v>
      </c>
      <c r="AQ591">
        <v>70123</v>
      </c>
      <c r="AR591">
        <v>69806</v>
      </c>
      <c r="BA591">
        <f t="shared" si="9"/>
        <v>42</v>
      </c>
    </row>
    <row r="592" spans="2:53" ht="14.25" customHeight="1" x14ac:dyDescent="0.25">
      <c r="B592" s="100" t="s">
        <v>817</v>
      </c>
      <c r="C592">
        <v>37643</v>
      </c>
      <c r="D592">
        <v>35072</v>
      </c>
      <c r="E592">
        <v>33551</v>
      </c>
      <c r="F592">
        <v>32802</v>
      </c>
      <c r="G592">
        <v>33871</v>
      </c>
      <c r="H592">
        <v>36256</v>
      </c>
      <c r="I592">
        <v>37876</v>
      </c>
      <c r="J592">
        <v>35934</v>
      </c>
      <c r="K592">
        <v>36551</v>
      </c>
      <c r="L592">
        <v>36687</v>
      </c>
      <c r="M592">
        <v>37251</v>
      </c>
      <c r="N592">
        <v>38130</v>
      </c>
      <c r="O592">
        <v>38164</v>
      </c>
      <c r="P592">
        <v>39072</v>
      </c>
      <c r="Q592">
        <v>38651</v>
      </c>
      <c r="R592">
        <v>39168</v>
      </c>
      <c r="S592">
        <v>40074</v>
      </c>
      <c r="T592">
        <v>40073</v>
      </c>
      <c r="U592">
        <v>38981</v>
      </c>
      <c r="V592">
        <v>37737</v>
      </c>
      <c r="W592">
        <v>36949</v>
      </c>
      <c r="X592">
        <v>36080</v>
      </c>
      <c r="Y592">
        <v>36296</v>
      </c>
      <c r="Z592">
        <v>35793</v>
      </c>
      <c r="AA592">
        <v>34700</v>
      </c>
      <c r="AB592">
        <v>34020</v>
      </c>
      <c r="AC592">
        <v>33398</v>
      </c>
      <c r="AD592">
        <v>33105</v>
      </c>
      <c r="AE592">
        <v>33328</v>
      </c>
      <c r="AF592">
        <v>34862</v>
      </c>
      <c r="AG592">
        <v>35803</v>
      </c>
      <c r="AH592">
        <v>36038</v>
      </c>
      <c r="AI592">
        <v>37138</v>
      </c>
      <c r="AJ592">
        <v>38393</v>
      </c>
      <c r="AK592">
        <v>39560</v>
      </c>
      <c r="AL592">
        <v>39493</v>
      </c>
      <c r="AM592">
        <v>40012</v>
      </c>
      <c r="AN592">
        <v>40707</v>
      </c>
      <c r="AO592">
        <v>41237</v>
      </c>
      <c r="AP592">
        <v>40026</v>
      </c>
      <c r="AQ592">
        <v>39425</v>
      </c>
      <c r="AR592">
        <v>39197</v>
      </c>
      <c r="BA592">
        <f t="shared" si="9"/>
        <v>42</v>
      </c>
    </row>
    <row r="593" spans="2:53" ht="14.25" customHeight="1" x14ac:dyDescent="0.25">
      <c r="B593" s="100" t="s">
        <v>1352</v>
      </c>
      <c r="C593">
        <v>1539</v>
      </c>
      <c r="D593">
        <v>1450</v>
      </c>
      <c r="E593">
        <v>1381</v>
      </c>
      <c r="F593">
        <v>1387</v>
      </c>
      <c r="G593">
        <v>1378</v>
      </c>
      <c r="H593">
        <v>1442</v>
      </c>
      <c r="I593">
        <v>1502</v>
      </c>
      <c r="W593">
        <v>1502</v>
      </c>
      <c r="AG593">
        <v>1462</v>
      </c>
      <c r="BA593">
        <f t="shared" si="9"/>
        <v>9</v>
      </c>
    </row>
    <row r="594" spans="2:53" ht="14.25" customHeight="1" x14ac:dyDescent="0.25">
      <c r="B594" s="100" t="s">
        <v>580</v>
      </c>
      <c r="C594">
        <v>1200</v>
      </c>
      <c r="D594">
        <v>1079</v>
      </c>
      <c r="E594">
        <v>1054</v>
      </c>
      <c r="F594">
        <v>1071</v>
      </c>
      <c r="G594">
        <v>984</v>
      </c>
      <c r="H594">
        <v>1100</v>
      </c>
      <c r="I594">
        <v>1145</v>
      </c>
      <c r="J594">
        <v>1125</v>
      </c>
      <c r="K594">
        <v>1078</v>
      </c>
      <c r="L594">
        <v>1055</v>
      </c>
      <c r="M594">
        <v>1079</v>
      </c>
      <c r="N594">
        <v>1128</v>
      </c>
      <c r="O594">
        <v>1114</v>
      </c>
      <c r="P594">
        <v>1198</v>
      </c>
      <c r="Q594">
        <v>1290</v>
      </c>
      <c r="R594">
        <v>1289</v>
      </c>
      <c r="S594">
        <v>1285</v>
      </c>
      <c r="T594">
        <v>1340</v>
      </c>
      <c r="U594">
        <v>1296</v>
      </c>
      <c r="V594">
        <v>1260</v>
      </c>
      <c r="W594">
        <v>1300</v>
      </c>
      <c r="X594">
        <v>1173</v>
      </c>
      <c r="Y594">
        <v>1192</v>
      </c>
      <c r="Z594">
        <v>1193</v>
      </c>
      <c r="AA594">
        <v>1174</v>
      </c>
      <c r="AB594">
        <v>1106</v>
      </c>
      <c r="AC594">
        <v>1115</v>
      </c>
      <c r="AD594">
        <v>1050</v>
      </c>
      <c r="AE594">
        <v>1013</v>
      </c>
      <c r="AF594">
        <v>1091</v>
      </c>
      <c r="AG594">
        <v>1090</v>
      </c>
      <c r="AH594">
        <v>1083</v>
      </c>
      <c r="AI594">
        <v>1194</v>
      </c>
      <c r="AJ594">
        <v>1212</v>
      </c>
      <c r="AK594">
        <v>1285</v>
      </c>
      <c r="AL594">
        <v>1263</v>
      </c>
      <c r="AM594">
        <v>1304</v>
      </c>
      <c r="AN594">
        <v>1319</v>
      </c>
      <c r="AO594">
        <v>1312</v>
      </c>
      <c r="AP594">
        <v>1243</v>
      </c>
      <c r="AQ594">
        <v>1189</v>
      </c>
      <c r="AR594">
        <v>1189</v>
      </c>
      <c r="BA594">
        <f t="shared" si="9"/>
        <v>42</v>
      </c>
    </row>
    <row r="595" spans="2:53" ht="14.25" customHeight="1" x14ac:dyDescent="0.25">
      <c r="B595" s="100" t="s">
        <v>857</v>
      </c>
      <c r="C595">
        <v>262</v>
      </c>
      <c r="D595">
        <v>267</v>
      </c>
      <c r="E595">
        <v>206</v>
      </c>
      <c r="F595">
        <v>231</v>
      </c>
      <c r="G595">
        <v>234</v>
      </c>
      <c r="H595">
        <v>236</v>
      </c>
      <c r="I595">
        <v>270</v>
      </c>
      <c r="J595">
        <v>287</v>
      </c>
      <c r="K595">
        <v>290</v>
      </c>
      <c r="L595">
        <v>301</v>
      </c>
      <c r="M595">
        <v>277</v>
      </c>
      <c r="N595">
        <v>322</v>
      </c>
      <c r="O595">
        <v>294</v>
      </c>
      <c r="P595">
        <v>296</v>
      </c>
      <c r="Q595">
        <v>1153</v>
      </c>
      <c r="R595">
        <v>1154</v>
      </c>
      <c r="S595">
        <v>1185</v>
      </c>
      <c r="T595">
        <v>307</v>
      </c>
      <c r="U595">
        <v>330</v>
      </c>
      <c r="V595">
        <v>329</v>
      </c>
      <c r="W595">
        <v>295</v>
      </c>
      <c r="X595">
        <v>319</v>
      </c>
      <c r="Y595">
        <v>276</v>
      </c>
      <c r="Z595">
        <v>292</v>
      </c>
      <c r="AA595">
        <v>310</v>
      </c>
      <c r="AB595">
        <v>270</v>
      </c>
      <c r="AC595">
        <v>254</v>
      </c>
      <c r="AD595">
        <v>257</v>
      </c>
      <c r="AE595">
        <v>220</v>
      </c>
      <c r="AF595">
        <v>272</v>
      </c>
      <c r="AG595">
        <v>279</v>
      </c>
      <c r="AH595">
        <v>252</v>
      </c>
      <c r="AI595">
        <v>289</v>
      </c>
      <c r="AJ595">
        <v>275</v>
      </c>
      <c r="AK595">
        <v>272</v>
      </c>
      <c r="AL595">
        <v>280</v>
      </c>
      <c r="AM595">
        <v>275</v>
      </c>
      <c r="AN595">
        <v>305</v>
      </c>
      <c r="AO595">
        <v>289</v>
      </c>
      <c r="AP595">
        <v>283</v>
      </c>
      <c r="AQ595">
        <v>268</v>
      </c>
      <c r="AR595">
        <v>269</v>
      </c>
      <c r="BA595">
        <f t="shared" si="9"/>
        <v>42</v>
      </c>
    </row>
    <row r="596" spans="2:53" ht="14.25" customHeight="1" x14ac:dyDescent="0.25">
      <c r="B596" s="100" t="s">
        <v>606</v>
      </c>
      <c r="C596">
        <v>13376</v>
      </c>
      <c r="D596">
        <v>12696</v>
      </c>
      <c r="E596">
        <v>12686</v>
      </c>
      <c r="F596">
        <v>12708</v>
      </c>
      <c r="G596">
        <v>13670</v>
      </c>
      <c r="H596">
        <v>15220</v>
      </c>
      <c r="I596">
        <v>15586</v>
      </c>
      <c r="J596">
        <v>14948</v>
      </c>
      <c r="K596">
        <v>14514</v>
      </c>
      <c r="L596">
        <v>14734</v>
      </c>
      <c r="M596">
        <v>14554</v>
      </c>
      <c r="N596">
        <v>14998</v>
      </c>
      <c r="O596">
        <v>15098</v>
      </c>
      <c r="P596">
        <v>16240</v>
      </c>
      <c r="Q596">
        <v>8337</v>
      </c>
      <c r="R596">
        <v>8100</v>
      </c>
      <c r="S596">
        <v>8569</v>
      </c>
      <c r="T596">
        <v>8339</v>
      </c>
      <c r="U596">
        <v>8328</v>
      </c>
      <c r="V596">
        <v>8131</v>
      </c>
      <c r="W596">
        <v>8276</v>
      </c>
      <c r="X596">
        <v>8092</v>
      </c>
      <c r="Y596">
        <v>8246</v>
      </c>
      <c r="Z596">
        <v>8183</v>
      </c>
      <c r="AA596">
        <v>8446</v>
      </c>
      <c r="AB596">
        <v>7993</v>
      </c>
      <c r="AC596">
        <v>7904</v>
      </c>
      <c r="AD596">
        <v>7753</v>
      </c>
      <c r="AE596">
        <v>7586</v>
      </c>
      <c r="AF596">
        <v>7909</v>
      </c>
      <c r="AG596">
        <v>8218</v>
      </c>
      <c r="AH596">
        <v>8050</v>
      </c>
      <c r="AI596">
        <v>8452</v>
      </c>
      <c r="AJ596">
        <v>8588</v>
      </c>
      <c r="AK596">
        <v>8881</v>
      </c>
      <c r="AL596">
        <v>8927</v>
      </c>
      <c r="AM596">
        <v>9024</v>
      </c>
      <c r="AN596">
        <v>9198</v>
      </c>
      <c r="AO596">
        <v>9207</v>
      </c>
      <c r="AP596">
        <v>8835</v>
      </c>
      <c r="AQ596">
        <v>8719</v>
      </c>
      <c r="AR596">
        <v>8974</v>
      </c>
      <c r="BA596">
        <f t="shared" si="9"/>
        <v>42</v>
      </c>
    </row>
    <row r="597" spans="2:53" ht="14.25" customHeight="1" x14ac:dyDescent="0.25">
      <c r="B597" s="100" t="s">
        <v>1057</v>
      </c>
      <c r="C597">
        <v>1346</v>
      </c>
      <c r="D597">
        <v>1241</v>
      </c>
      <c r="E597">
        <v>1183</v>
      </c>
      <c r="F597">
        <v>1165</v>
      </c>
      <c r="G597">
        <v>1235</v>
      </c>
      <c r="H597">
        <v>1240</v>
      </c>
      <c r="I597">
        <v>1270</v>
      </c>
      <c r="J597">
        <v>1214</v>
      </c>
      <c r="K597">
        <v>1208</v>
      </c>
      <c r="L597">
        <v>1231</v>
      </c>
      <c r="M597">
        <v>1286</v>
      </c>
      <c r="N597">
        <v>1282</v>
      </c>
      <c r="O597">
        <v>1303</v>
      </c>
      <c r="P597">
        <v>1392</v>
      </c>
      <c r="Q597">
        <v>1448</v>
      </c>
      <c r="R597">
        <v>1437</v>
      </c>
      <c r="S597">
        <v>1405</v>
      </c>
      <c r="T597">
        <v>1404</v>
      </c>
      <c r="U597">
        <v>1382</v>
      </c>
      <c r="V597">
        <v>1376</v>
      </c>
      <c r="W597">
        <v>1423</v>
      </c>
      <c r="X597">
        <v>1308</v>
      </c>
      <c r="Y597">
        <v>1316</v>
      </c>
      <c r="Z597">
        <v>1359</v>
      </c>
      <c r="AA597">
        <v>1358</v>
      </c>
      <c r="AB597">
        <v>1387</v>
      </c>
      <c r="AC597">
        <v>1254</v>
      </c>
      <c r="AD597">
        <v>1241</v>
      </c>
      <c r="AE597">
        <v>1312</v>
      </c>
      <c r="AF597">
        <v>1389</v>
      </c>
      <c r="AG597">
        <v>1384</v>
      </c>
      <c r="AH597">
        <v>1284</v>
      </c>
      <c r="AI597">
        <v>1386</v>
      </c>
      <c r="AJ597">
        <v>1398</v>
      </c>
      <c r="AK597">
        <v>1523</v>
      </c>
      <c r="AL597">
        <v>1382</v>
      </c>
      <c r="AM597">
        <v>1585</v>
      </c>
      <c r="BA597">
        <f t="shared" si="9"/>
        <v>37</v>
      </c>
    </row>
    <row r="598" spans="2:53" ht="14.25" customHeight="1" x14ac:dyDescent="0.25">
      <c r="B598" s="100" t="s">
        <v>144</v>
      </c>
      <c r="C598">
        <v>27993</v>
      </c>
      <c r="D598">
        <v>26559</v>
      </c>
      <c r="E598">
        <v>25619</v>
      </c>
      <c r="F598">
        <v>24646</v>
      </c>
      <c r="G598">
        <v>26319</v>
      </c>
      <c r="H598">
        <v>27805</v>
      </c>
      <c r="I598">
        <v>28938</v>
      </c>
      <c r="J598">
        <v>28158</v>
      </c>
      <c r="K598">
        <v>27727</v>
      </c>
      <c r="L598">
        <v>28161</v>
      </c>
      <c r="M598">
        <v>28157</v>
      </c>
      <c r="N598">
        <v>28747</v>
      </c>
      <c r="O598">
        <v>29018</v>
      </c>
      <c r="P598">
        <v>29329</v>
      </c>
      <c r="Q598">
        <v>29802</v>
      </c>
      <c r="R598">
        <v>29528</v>
      </c>
      <c r="S598">
        <v>30460</v>
      </c>
      <c r="T598">
        <v>30276</v>
      </c>
      <c r="U598">
        <v>29661</v>
      </c>
      <c r="V598">
        <v>28829</v>
      </c>
      <c r="W598">
        <v>28192</v>
      </c>
      <c r="X598">
        <v>27830</v>
      </c>
      <c r="Y598">
        <v>27657</v>
      </c>
      <c r="Z598">
        <v>26780</v>
      </c>
      <c r="AA598">
        <v>26695</v>
      </c>
      <c r="AB598">
        <v>26516</v>
      </c>
      <c r="AC598">
        <v>25379</v>
      </c>
      <c r="AD598">
        <v>25615</v>
      </c>
      <c r="AE598">
        <v>25714</v>
      </c>
      <c r="AF598">
        <v>26738</v>
      </c>
      <c r="AG598">
        <v>27664</v>
      </c>
      <c r="AH598">
        <v>28142</v>
      </c>
      <c r="AI598">
        <v>29155</v>
      </c>
      <c r="AJ598">
        <v>29677</v>
      </c>
      <c r="AK598">
        <v>30975</v>
      </c>
      <c r="AL598">
        <v>31247</v>
      </c>
      <c r="AM598">
        <v>31712</v>
      </c>
      <c r="AN598">
        <v>30948</v>
      </c>
      <c r="AO598">
        <v>31543</v>
      </c>
      <c r="AP598">
        <v>30384</v>
      </c>
      <c r="AQ598">
        <v>30217</v>
      </c>
      <c r="AR598">
        <v>29906</v>
      </c>
      <c r="BA598">
        <f t="shared" si="9"/>
        <v>42</v>
      </c>
    </row>
    <row r="599" spans="2:53" ht="14.25" customHeight="1" x14ac:dyDescent="0.25">
      <c r="B599" s="100" t="s">
        <v>1353</v>
      </c>
      <c r="C599">
        <v>2010</v>
      </c>
      <c r="D599">
        <v>1923</v>
      </c>
      <c r="E599">
        <v>1957</v>
      </c>
      <c r="F599">
        <v>1976</v>
      </c>
      <c r="G599">
        <v>2033</v>
      </c>
      <c r="H599">
        <v>2198</v>
      </c>
      <c r="I599">
        <v>2129</v>
      </c>
      <c r="J599">
        <v>2156</v>
      </c>
      <c r="K599">
        <v>2003</v>
      </c>
      <c r="L599">
        <v>2161</v>
      </c>
      <c r="M599">
        <v>2199</v>
      </c>
      <c r="N599">
        <v>2281</v>
      </c>
      <c r="O599">
        <v>2380</v>
      </c>
      <c r="P599">
        <v>2378</v>
      </c>
      <c r="Q599">
        <v>2308</v>
      </c>
      <c r="R599">
        <v>2276</v>
      </c>
      <c r="S599">
        <v>2392</v>
      </c>
      <c r="T599">
        <v>6871</v>
      </c>
      <c r="U599">
        <v>6584</v>
      </c>
      <c r="V599">
        <v>6550</v>
      </c>
      <c r="W599">
        <v>6597</v>
      </c>
      <c r="X599">
        <v>6578</v>
      </c>
      <c r="Y599">
        <v>2400</v>
      </c>
      <c r="Z599">
        <v>2379</v>
      </c>
      <c r="AA599">
        <v>2297</v>
      </c>
      <c r="AB599">
        <v>2468</v>
      </c>
      <c r="AC599">
        <v>2580</v>
      </c>
      <c r="AD599">
        <v>2570</v>
      </c>
      <c r="AE599">
        <v>2552</v>
      </c>
      <c r="AF599">
        <v>2764</v>
      </c>
      <c r="AG599">
        <v>2734</v>
      </c>
      <c r="AH599">
        <v>2912</v>
      </c>
      <c r="AI599">
        <v>2887</v>
      </c>
      <c r="AJ599">
        <v>2929</v>
      </c>
      <c r="AK599">
        <v>2887</v>
      </c>
      <c r="AL599">
        <v>2998</v>
      </c>
      <c r="AM599">
        <v>3059</v>
      </c>
      <c r="AN599">
        <v>3041</v>
      </c>
      <c r="AO599">
        <v>2950</v>
      </c>
      <c r="AP599">
        <v>2677</v>
      </c>
      <c r="AQ599">
        <v>2604</v>
      </c>
      <c r="AR599">
        <v>2707</v>
      </c>
      <c r="BA599">
        <f t="shared" si="9"/>
        <v>42</v>
      </c>
    </row>
    <row r="600" spans="2:53" ht="14.25" customHeight="1" x14ac:dyDescent="0.25">
      <c r="B600" s="100" t="s">
        <v>852</v>
      </c>
      <c r="C600">
        <v>688</v>
      </c>
      <c r="D600">
        <v>658</v>
      </c>
      <c r="E600">
        <v>630</v>
      </c>
      <c r="F600">
        <v>590</v>
      </c>
      <c r="G600">
        <v>637</v>
      </c>
      <c r="H600">
        <v>638</v>
      </c>
      <c r="I600">
        <v>705</v>
      </c>
      <c r="J600">
        <v>729</v>
      </c>
      <c r="K600">
        <v>678</v>
      </c>
      <c r="L600">
        <v>702</v>
      </c>
      <c r="M600">
        <v>746</v>
      </c>
      <c r="N600">
        <v>746</v>
      </c>
      <c r="O600">
        <v>761</v>
      </c>
      <c r="P600">
        <v>826</v>
      </c>
      <c r="Q600">
        <v>856</v>
      </c>
      <c r="R600">
        <v>806</v>
      </c>
      <c r="S600">
        <v>959</v>
      </c>
      <c r="T600">
        <v>762</v>
      </c>
      <c r="U600">
        <v>754</v>
      </c>
      <c r="V600">
        <v>800</v>
      </c>
      <c r="W600">
        <v>730</v>
      </c>
      <c r="X600">
        <v>664</v>
      </c>
      <c r="Y600">
        <v>745</v>
      </c>
      <c r="Z600">
        <v>705</v>
      </c>
      <c r="AA600">
        <v>690</v>
      </c>
      <c r="AB600">
        <v>590</v>
      </c>
      <c r="AC600">
        <v>594</v>
      </c>
      <c r="AD600">
        <v>585</v>
      </c>
      <c r="AE600">
        <v>647</v>
      </c>
      <c r="AF600">
        <v>614</v>
      </c>
      <c r="AG600">
        <v>627</v>
      </c>
      <c r="AH600">
        <v>651</v>
      </c>
      <c r="AI600">
        <v>652</v>
      </c>
      <c r="AJ600">
        <v>686</v>
      </c>
      <c r="AK600">
        <v>714</v>
      </c>
      <c r="AL600">
        <v>728</v>
      </c>
      <c r="AM600">
        <v>734</v>
      </c>
      <c r="AN600">
        <v>667</v>
      </c>
      <c r="AO600">
        <v>682</v>
      </c>
      <c r="AP600">
        <v>664</v>
      </c>
      <c r="AQ600">
        <v>612</v>
      </c>
      <c r="AR600">
        <v>658</v>
      </c>
      <c r="BA600">
        <f t="shared" si="9"/>
        <v>42</v>
      </c>
    </row>
    <row r="601" spans="2:53" ht="14.25" customHeight="1" x14ac:dyDescent="0.25">
      <c r="B601" s="100" t="s">
        <v>80</v>
      </c>
      <c r="C601">
        <v>4623</v>
      </c>
      <c r="D601">
        <v>4221</v>
      </c>
      <c r="E601">
        <v>4071</v>
      </c>
      <c r="F601">
        <v>3765</v>
      </c>
      <c r="G601">
        <v>4050</v>
      </c>
      <c r="H601">
        <v>4262</v>
      </c>
      <c r="I601">
        <v>4376</v>
      </c>
      <c r="J601">
        <v>4220</v>
      </c>
      <c r="K601">
        <v>4118</v>
      </c>
      <c r="L601">
        <v>4171</v>
      </c>
      <c r="M601">
        <v>4146</v>
      </c>
      <c r="N601">
        <v>4158</v>
      </c>
      <c r="O601">
        <v>4153</v>
      </c>
      <c r="P601">
        <v>4190</v>
      </c>
      <c r="Q601">
        <v>4214</v>
      </c>
      <c r="R601">
        <v>4259</v>
      </c>
      <c r="S601">
        <v>4338</v>
      </c>
      <c r="T601">
        <v>4361</v>
      </c>
      <c r="U601">
        <v>4255</v>
      </c>
      <c r="V601">
        <v>4063</v>
      </c>
      <c r="W601">
        <v>3894</v>
      </c>
      <c r="X601">
        <v>3765</v>
      </c>
      <c r="Y601">
        <v>3816</v>
      </c>
      <c r="Z601">
        <v>3587</v>
      </c>
      <c r="AA601">
        <v>3516</v>
      </c>
      <c r="AB601">
        <v>3501</v>
      </c>
      <c r="AC601">
        <v>3550</v>
      </c>
      <c r="AD601">
        <v>3264</v>
      </c>
      <c r="AE601">
        <v>3316</v>
      </c>
      <c r="AF601">
        <v>3379</v>
      </c>
      <c r="AG601">
        <v>3626</v>
      </c>
      <c r="AH601">
        <v>3695</v>
      </c>
      <c r="AI601">
        <v>3627</v>
      </c>
      <c r="AJ601">
        <v>3669</v>
      </c>
      <c r="AK601">
        <v>3949</v>
      </c>
      <c r="AL601">
        <v>3874</v>
      </c>
      <c r="AM601">
        <v>3949</v>
      </c>
      <c r="AN601">
        <v>3973</v>
      </c>
      <c r="AO601">
        <v>3731</v>
      </c>
      <c r="AP601">
        <v>3744</v>
      </c>
      <c r="AQ601">
        <v>3651</v>
      </c>
      <c r="AR601">
        <v>3581</v>
      </c>
      <c r="BA601">
        <f t="shared" si="9"/>
        <v>42</v>
      </c>
    </row>
    <row r="602" spans="2:53" ht="14.25" customHeight="1" x14ac:dyDescent="0.25">
      <c r="B602" s="100" t="s">
        <v>644</v>
      </c>
      <c r="C602">
        <v>7440</v>
      </c>
      <c r="D602">
        <v>6747</v>
      </c>
      <c r="E602">
        <v>6478</v>
      </c>
      <c r="F602">
        <v>6161</v>
      </c>
      <c r="G602">
        <v>6237</v>
      </c>
      <c r="H602">
        <v>6604</v>
      </c>
      <c r="I602">
        <v>6743</v>
      </c>
      <c r="J602">
        <v>6717</v>
      </c>
      <c r="K602">
        <v>6929</v>
      </c>
      <c r="L602">
        <v>6867</v>
      </c>
      <c r="M602">
        <v>6958</v>
      </c>
      <c r="N602">
        <v>7145</v>
      </c>
      <c r="O602">
        <v>7369</v>
      </c>
      <c r="P602">
        <v>7680</v>
      </c>
      <c r="Q602">
        <v>7828</v>
      </c>
      <c r="R602">
        <v>7892</v>
      </c>
      <c r="S602">
        <v>8044</v>
      </c>
      <c r="T602">
        <v>7721</v>
      </c>
      <c r="U602">
        <v>7863</v>
      </c>
      <c r="V602">
        <v>7692</v>
      </c>
      <c r="W602">
        <v>7983</v>
      </c>
      <c r="X602">
        <v>7498</v>
      </c>
      <c r="Y602">
        <v>7561</v>
      </c>
      <c r="Z602">
        <v>7692</v>
      </c>
      <c r="AA602">
        <v>7557</v>
      </c>
      <c r="AB602">
        <v>7388</v>
      </c>
      <c r="BA602">
        <f t="shared" si="9"/>
        <v>26</v>
      </c>
    </row>
    <row r="603" spans="2:53" ht="14.25" customHeight="1" x14ac:dyDescent="0.25">
      <c r="B603" s="100" t="s">
        <v>1354</v>
      </c>
      <c r="Z603">
        <v>5251</v>
      </c>
      <c r="AA603">
        <v>5171</v>
      </c>
      <c r="AB603">
        <v>5014</v>
      </c>
      <c r="AC603">
        <v>11823</v>
      </c>
      <c r="AD603">
        <v>4595</v>
      </c>
      <c r="AE603">
        <v>4692</v>
      </c>
      <c r="AF603">
        <v>4949</v>
      </c>
      <c r="AG603">
        <v>4878</v>
      </c>
      <c r="AH603">
        <v>4835</v>
      </c>
      <c r="AI603">
        <v>5002</v>
      </c>
      <c r="AJ603">
        <v>5061</v>
      </c>
      <c r="AK603">
        <v>5421</v>
      </c>
      <c r="AL603">
        <v>5087</v>
      </c>
      <c r="AM603">
        <v>5468</v>
      </c>
      <c r="AN603">
        <v>5464</v>
      </c>
      <c r="AO603">
        <v>5378</v>
      </c>
      <c r="AP603">
        <v>5133</v>
      </c>
      <c r="AQ603">
        <v>5290</v>
      </c>
      <c r="AR603">
        <v>5050</v>
      </c>
      <c r="BA603">
        <f t="shared" si="9"/>
        <v>19</v>
      </c>
    </row>
    <row r="604" spans="2:53" ht="14.25" customHeight="1" x14ac:dyDescent="0.25">
      <c r="B604" s="100" t="s">
        <v>1355</v>
      </c>
      <c r="C604">
        <v>609</v>
      </c>
      <c r="D604">
        <v>654</v>
      </c>
      <c r="E604">
        <v>633</v>
      </c>
      <c r="F604">
        <v>574</v>
      </c>
      <c r="G604">
        <v>712</v>
      </c>
      <c r="H604">
        <v>743</v>
      </c>
      <c r="I604">
        <v>773</v>
      </c>
      <c r="J604">
        <v>715</v>
      </c>
      <c r="K604">
        <v>719</v>
      </c>
      <c r="L604">
        <v>689</v>
      </c>
      <c r="M604">
        <v>728</v>
      </c>
      <c r="N604">
        <v>737</v>
      </c>
      <c r="O604">
        <v>753</v>
      </c>
      <c r="P604">
        <v>745</v>
      </c>
      <c r="Q604">
        <v>804</v>
      </c>
      <c r="R604">
        <v>707</v>
      </c>
      <c r="S604">
        <v>832</v>
      </c>
      <c r="BA604">
        <f t="shared" si="9"/>
        <v>17</v>
      </c>
    </row>
    <row r="605" spans="2:53" ht="14.25" customHeight="1" x14ac:dyDescent="0.25">
      <c r="B605" s="100" t="s">
        <v>542</v>
      </c>
      <c r="C605">
        <v>988</v>
      </c>
      <c r="D605">
        <v>951</v>
      </c>
      <c r="E605">
        <v>905</v>
      </c>
      <c r="F605">
        <v>888</v>
      </c>
      <c r="G605">
        <v>911</v>
      </c>
      <c r="H605">
        <v>951</v>
      </c>
      <c r="I605">
        <v>961</v>
      </c>
      <c r="J605">
        <v>916</v>
      </c>
      <c r="K605">
        <v>911</v>
      </c>
      <c r="L605">
        <v>878</v>
      </c>
      <c r="M605">
        <v>933</v>
      </c>
      <c r="N605">
        <v>981</v>
      </c>
      <c r="O605">
        <v>963</v>
      </c>
      <c r="P605">
        <v>1007</v>
      </c>
      <c r="Q605">
        <v>1033</v>
      </c>
      <c r="R605">
        <v>1052</v>
      </c>
      <c r="S605">
        <v>1094</v>
      </c>
      <c r="T605">
        <v>1031</v>
      </c>
      <c r="U605">
        <v>1035</v>
      </c>
      <c r="V605">
        <v>1073</v>
      </c>
      <c r="W605">
        <v>1117</v>
      </c>
      <c r="X605">
        <v>1076</v>
      </c>
      <c r="Y605">
        <v>1108</v>
      </c>
      <c r="Z605">
        <v>1143</v>
      </c>
      <c r="AA605">
        <v>1162</v>
      </c>
      <c r="AB605">
        <v>1114</v>
      </c>
      <c r="AC605">
        <v>1176</v>
      </c>
      <c r="AD605">
        <v>1050</v>
      </c>
      <c r="AE605">
        <v>996</v>
      </c>
      <c r="AF605">
        <v>1122</v>
      </c>
      <c r="AG605">
        <v>1127</v>
      </c>
      <c r="AH605">
        <v>1143</v>
      </c>
      <c r="AI605">
        <v>1210</v>
      </c>
      <c r="AJ605">
        <v>1210</v>
      </c>
      <c r="AK605">
        <v>1188</v>
      </c>
      <c r="AL605">
        <v>1182</v>
      </c>
      <c r="AM605">
        <v>1219</v>
      </c>
      <c r="AN605">
        <v>1256</v>
      </c>
      <c r="AO605">
        <v>1219</v>
      </c>
      <c r="AP605">
        <v>1260</v>
      </c>
      <c r="AQ605">
        <v>1226</v>
      </c>
      <c r="AR605">
        <v>1195</v>
      </c>
      <c r="BA605">
        <f t="shared" si="9"/>
        <v>42</v>
      </c>
    </row>
    <row r="606" spans="2:53" ht="14.25" customHeight="1" x14ac:dyDescent="0.25">
      <c r="B606" s="100" t="s">
        <v>502</v>
      </c>
      <c r="C606">
        <v>1573</v>
      </c>
      <c r="D606">
        <v>1479</v>
      </c>
      <c r="E606">
        <v>1504</v>
      </c>
      <c r="F606">
        <v>1447</v>
      </c>
      <c r="G606">
        <v>1502</v>
      </c>
      <c r="H606">
        <v>1698</v>
      </c>
      <c r="I606">
        <v>1680</v>
      </c>
      <c r="J606">
        <v>1675</v>
      </c>
      <c r="K606">
        <v>1505</v>
      </c>
      <c r="L606">
        <v>1483</v>
      </c>
      <c r="M606">
        <v>1556</v>
      </c>
      <c r="N606">
        <v>1585</v>
      </c>
      <c r="O606">
        <v>1618</v>
      </c>
      <c r="P606">
        <v>1543</v>
      </c>
      <c r="Q606">
        <v>1549</v>
      </c>
      <c r="R606">
        <v>1651</v>
      </c>
      <c r="S606">
        <v>1629</v>
      </c>
      <c r="T606">
        <v>1660</v>
      </c>
      <c r="U606">
        <v>1669</v>
      </c>
      <c r="V606">
        <v>1659</v>
      </c>
      <c r="W606">
        <v>1660</v>
      </c>
      <c r="X606">
        <v>1671</v>
      </c>
      <c r="Y606">
        <v>1599</v>
      </c>
      <c r="Z606">
        <v>1725</v>
      </c>
      <c r="AA606">
        <v>1623</v>
      </c>
      <c r="AB606">
        <v>1731</v>
      </c>
      <c r="AC606">
        <v>1590</v>
      </c>
      <c r="AD606">
        <v>1608</v>
      </c>
      <c r="AE606">
        <v>1597</v>
      </c>
      <c r="AF606">
        <v>1674</v>
      </c>
      <c r="AG606">
        <v>1625</v>
      </c>
      <c r="AH606">
        <v>1699</v>
      </c>
      <c r="AI606">
        <v>1724</v>
      </c>
      <c r="AJ606">
        <v>1858</v>
      </c>
      <c r="AK606">
        <v>1793</v>
      </c>
      <c r="AL606">
        <v>1813</v>
      </c>
      <c r="AM606">
        <v>1889</v>
      </c>
      <c r="AN606">
        <v>1784</v>
      </c>
      <c r="AO606">
        <v>1860</v>
      </c>
      <c r="AP606">
        <v>1696</v>
      </c>
      <c r="AQ606">
        <v>1672</v>
      </c>
      <c r="AR606">
        <v>1617</v>
      </c>
      <c r="BA606">
        <f t="shared" si="9"/>
        <v>42</v>
      </c>
    </row>
    <row r="607" spans="2:53" ht="14.25" customHeight="1" x14ac:dyDescent="0.25">
      <c r="B607" s="100" t="s">
        <v>118</v>
      </c>
      <c r="C607">
        <v>4363</v>
      </c>
      <c r="D607">
        <v>4424</v>
      </c>
      <c r="E607">
        <v>4083</v>
      </c>
      <c r="F607">
        <v>3957</v>
      </c>
      <c r="G607">
        <v>4226</v>
      </c>
      <c r="H607">
        <v>4388</v>
      </c>
      <c r="I607">
        <v>4521</v>
      </c>
      <c r="J607">
        <v>4359</v>
      </c>
      <c r="K607">
        <v>4348</v>
      </c>
      <c r="L607">
        <v>4323</v>
      </c>
      <c r="M607">
        <v>4317</v>
      </c>
      <c r="N607">
        <v>4508</v>
      </c>
      <c r="O607">
        <v>4502</v>
      </c>
      <c r="P607">
        <v>4561</v>
      </c>
      <c r="Q607">
        <v>4724</v>
      </c>
      <c r="R607">
        <v>4510</v>
      </c>
      <c r="S607">
        <v>4650</v>
      </c>
      <c r="T607">
        <v>4585</v>
      </c>
      <c r="U607">
        <v>4289</v>
      </c>
      <c r="V607">
        <v>4286</v>
      </c>
      <c r="W607">
        <v>4074</v>
      </c>
      <c r="X607">
        <v>3895</v>
      </c>
      <c r="Y607">
        <v>3809</v>
      </c>
      <c r="Z607">
        <v>3685</v>
      </c>
      <c r="AA607">
        <v>3576</v>
      </c>
      <c r="AB607">
        <v>3506</v>
      </c>
      <c r="AC607">
        <v>3438</v>
      </c>
      <c r="AD607">
        <v>3308</v>
      </c>
      <c r="AE607">
        <v>3272</v>
      </c>
      <c r="AF607">
        <v>3504</v>
      </c>
      <c r="AG607">
        <v>3521</v>
      </c>
      <c r="AH607">
        <v>3591</v>
      </c>
      <c r="AI607">
        <v>3575</v>
      </c>
      <c r="AJ607">
        <v>3688</v>
      </c>
      <c r="AK607">
        <v>3787</v>
      </c>
      <c r="AL607">
        <v>3645</v>
      </c>
      <c r="AM607">
        <v>3771</v>
      </c>
      <c r="AN607">
        <v>3802</v>
      </c>
      <c r="AO607">
        <v>3816</v>
      </c>
      <c r="AP607">
        <v>3560</v>
      </c>
      <c r="AQ607">
        <v>3536</v>
      </c>
      <c r="AR607">
        <v>3563</v>
      </c>
      <c r="BA607">
        <f t="shared" si="9"/>
        <v>42</v>
      </c>
    </row>
    <row r="608" spans="2:53" ht="14.25" customHeight="1" x14ac:dyDescent="0.25">
      <c r="B608" s="100" t="s">
        <v>604</v>
      </c>
      <c r="C608">
        <v>1017</v>
      </c>
      <c r="D608">
        <v>1010</v>
      </c>
      <c r="E608">
        <v>952</v>
      </c>
      <c r="F608">
        <v>963</v>
      </c>
      <c r="G608">
        <v>1069</v>
      </c>
      <c r="H608">
        <v>1188</v>
      </c>
      <c r="I608">
        <v>1204</v>
      </c>
      <c r="J608">
        <v>1208</v>
      </c>
      <c r="K608">
        <v>1164</v>
      </c>
      <c r="L608">
        <v>1090</v>
      </c>
      <c r="M608">
        <v>1151</v>
      </c>
      <c r="N608">
        <v>1199</v>
      </c>
      <c r="O608">
        <v>1190</v>
      </c>
      <c r="P608">
        <v>1185</v>
      </c>
      <c r="Q608">
        <v>1281</v>
      </c>
      <c r="R608">
        <v>1161</v>
      </c>
      <c r="S608">
        <v>1254</v>
      </c>
      <c r="T608">
        <v>1199</v>
      </c>
      <c r="U608">
        <v>1269</v>
      </c>
      <c r="V608">
        <v>1204</v>
      </c>
      <c r="W608">
        <v>1220</v>
      </c>
      <c r="X608">
        <v>1215</v>
      </c>
      <c r="Y608">
        <v>1194</v>
      </c>
      <c r="Z608">
        <v>1139</v>
      </c>
      <c r="AA608">
        <v>1303</v>
      </c>
      <c r="AB608">
        <v>1108</v>
      </c>
      <c r="AC608">
        <v>1129</v>
      </c>
      <c r="AD608">
        <v>1105</v>
      </c>
      <c r="AE608">
        <v>1116</v>
      </c>
      <c r="AF608">
        <v>1184</v>
      </c>
      <c r="AG608">
        <v>1154</v>
      </c>
      <c r="AH608">
        <v>1252</v>
      </c>
      <c r="AI608">
        <v>1239</v>
      </c>
      <c r="AJ608">
        <v>1398</v>
      </c>
      <c r="AK608">
        <v>1398</v>
      </c>
      <c r="AL608">
        <v>1381</v>
      </c>
      <c r="AM608">
        <v>1476</v>
      </c>
      <c r="AN608">
        <v>1448</v>
      </c>
      <c r="AO608">
        <v>1531</v>
      </c>
      <c r="AP608">
        <v>1311</v>
      </c>
      <c r="AQ608">
        <v>1358</v>
      </c>
      <c r="AR608">
        <v>1298</v>
      </c>
      <c r="BA608">
        <f t="shared" si="9"/>
        <v>42</v>
      </c>
    </row>
    <row r="609" spans="2:53" ht="14.25" customHeight="1" x14ac:dyDescent="0.25">
      <c r="B609" s="100" t="s">
        <v>504</v>
      </c>
      <c r="C609">
        <v>1598</v>
      </c>
      <c r="D609">
        <v>1445</v>
      </c>
      <c r="E609">
        <v>1401</v>
      </c>
      <c r="F609">
        <v>1357</v>
      </c>
      <c r="G609">
        <v>1403</v>
      </c>
      <c r="H609">
        <v>1370</v>
      </c>
      <c r="I609">
        <v>1401</v>
      </c>
      <c r="J609">
        <v>1384</v>
      </c>
      <c r="K609">
        <v>1372</v>
      </c>
      <c r="L609">
        <v>1403</v>
      </c>
      <c r="M609">
        <v>1571</v>
      </c>
      <c r="N609">
        <v>1716</v>
      </c>
      <c r="O609">
        <v>1732</v>
      </c>
      <c r="P609">
        <v>1878</v>
      </c>
      <c r="Q609">
        <v>1906</v>
      </c>
      <c r="R609">
        <v>1832</v>
      </c>
      <c r="S609">
        <v>1967</v>
      </c>
      <c r="T609">
        <v>1809</v>
      </c>
      <c r="U609">
        <v>1920</v>
      </c>
      <c r="V609">
        <v>1861</v>
      </c>
      <c r="W609">
        <v>1935</v>
      </c>
      <c r="X609">
        <v>1816</v>
      </c>
      <c r="Y609">
        <v>1838</v>
      </c>
      <c r="Z609">
        <v>1866</v>
      </c>
      <c r="AA609">
        <v>1756</v>
      </c>
      <c r="AB609">
        <v>1770</v>
      </c>
      <c r="AC609">
        <v>1704</v>
      </c>
      <c r="AD609">
        <v>1651</v>
      </c>
      <c r="AE609">
        <v>1637</v>
      </c>
      <c r="AF609">
        <v>1653</v>
      </c>
      <c r="AG609">
        <v>1797</v>
      </c>
      <c r="AH609">
        <v>1694</v>
      </c>
      <c r="AI609">
        <v>1725</v>
      </c>
      <c r="AJ609">
        <v>1874</v>
      </c>
      <c r="AK609">
        <v>1941</v>
      </c>
      <c r="AL609">
        <v>1896</v>
      </c>
      <c r="AM609">
        <v>1997</v>
      </c>
      <c r="AN609">
        <v>1880</v>
      </c>
      <c r="AO609">
        <v>1963</v>
      </c>
      <c r="AP609">
        <v>1795</v>
      </c>
      <c r="AQ609">
        <v>1811</v>
      </c>
      <c r="AR609">
        <v>1787</v>
      </c>
      <c r="BA609">
        <f t="shared" si="9"/>
        <v>42</v>
      </c>
    </row>
    <row r="610" spans="2:53" ht="14.25" customHeight="1" x14ac:dyDescent="0.25">
      <c r="B610" s="100" t="s">
        <v>1356</v>
      </c>
      <c r="C610">
        <v>3737</v>
      </c>
      <c r="D610">
        <v>3532</v>
      </c>
      <c r="E610">
        <v>3363</v>
      </c>
      <c r="F610">
        <v>3331</v>
      </c>
      <c r="G610">
        <v>3313</v>
      </c>
      <c r="H610">
        <v>3548</v>
      </c>
      <c r="I610">
        <v>3720</v>
      </c>
      <c r="J610">
        <v>3358</v>
      </c>
      <c r="K610">
        <v>3351</v>
      </c>
      <c r="L610">
        <v>3279</v>
      </c>
      <c r="M610">
        <v>3390</v>
      </c>
      <c r="N610">
        <v>3413</v>
      </c>
      <c r="O610">
        <v>3424</v>
      </c>
      <c r="P610">
        <v>3531</v>
      </c>
      <c r="Q610">
        <v>3647</v>
      </c>
      <c r="R610">
        <v>3604</v>
      </c>
      <c r="S610">
        <v>3775</v>
      </c>
      <c r="T610">
        <v>3783</v>
      </c>
      <c r="U610">
        <v>3664</v>
      </c>
      <c r="V610">
        <v>3557</v>
      </c>
      <c r="W610">
        <v>3420</v>
      </c>
      <c r="X610">
        <v>3165</v>
      </c>
      <c r="Y610">
        <v>3310</v>
      </c>
      <c r="Z610">
        <v>3217</v>
      </c>
      <c r="AA610">
        <v>3117</v>
      </c>
      <c r="AB610">
        <v>3039</v>
      </c>
      <c r="AC610">
        <v>2906</v>
      </c>
      <c r="AD610">
        <v>2900</v>
      </c>
      <c r="AE610">
        <v>2807</v>
      </c>
      <c r="AF610">
        <v>3055</v>
      </c>
      <c r="AG610">
        <v>3069</v>
      </c>
      <c r="AH610">
        <v>3105</v>
      </c>
      <c r="AI610">
        <v>3196</v>
      </c>
      <c r="AJ610">
        <v>3364</v>
      </c>
      <c r="AK610">
        <v>3336</v>
      </c>
      <c r="AL610">
        <v>3359</v>
      </c>
      <c r="AM610">
        <v>3525</v>
      </c>
      <c r="AN610">
        <v>3661</v>
      </c>
      <c r="AO610">
        <v>3539</v>
      </c>
      <c r="AP610">
        <v>3460</v>
      </c>
      <c r="AQ610">
        <v>3481</v>
      </c>
      <c r="AR610">
        <v>3383</v>
      </c>
      <c r="BA610">
        <f t="shared" si="9"/>
        <v>42</v>
      </c>
    </row>
    <row r="611" spans="2:53" ht="14.25" customHeight="1" x14ac:dyDescent="0.25">
      <c r="B611" s="100" t="s">
        <v>1357</v>
      </c>
      <c r="C611">
        <v>1800</v>
      </c>
      <c r="D611">
        <v>1619</v>
      </c>
      <c r="E611">
        <v>1633</v>
      </c>
      <c r="F611">
        <v>1611</v>
      </c>
      <c r="G611">
        <v>1642</v>
      </c>
      <c r="H611">
        <v>1818</v>
      </c>
      <c r="I611">
        <v>1955</v>
      </c>
      <c r="J611">
        <v>1759</v>
      </c>
      <c r="K611">
        <v>1867</v>
      </c>
      <c r="L611">
        <v>1825</v>
      </c>
      <c r="M611">
        <v>1819</v>
      </c>
      <c r="N611">
        <v>1894</v>
      </c>
      <c r="O611">
        <v>1906</v>
      </c>
      <c r="P611">
        <v>2045</v>
      </c>
      <c r="Q611">
        <v>2110</v>
      </c>
      <c r="R611">
        <v>2097</v>
      </c>
      <c r="S611">
        <v>2024</v>
      </c>
      <c r="T611">
        <v>1969</v>
      </c>
      <c r="U611">
        <v>1998</v>
      </c>
      <c r="V611">
        <v>1913</v>
      </c>
      <c r="W611">
        <v>1942</v>
      </c>
      <c r="X611">
        <v>1917</v>
      </c>
      <c r="BA611">
        <f t="shared" si="9"/>
        <v>22</v>
      </c>
    </row>
    <row r="612" spans="2:53" ht="14.25" customHeight="1" x14ac:dyDescent="0.25">
      <c r="B612" s="100" t="s">
        <v>300</v>
      </c>
      <c r="C612">
        <v>1011</v>
      </c>
      <c r="D612">
        <v>892</v>
      </c>
      <c r="E612">
        <v>801</v>
      </c>
      <c r="F612">
        <v>855</v>
      </c>
      <c r="G612">
        <v>994</v>
      </c>
      <c r="H612">
        <v>1005</v>
      </c>
      <c r="I612">
        <v>1072</v>
      </c>
      <c r="J612">
        <v>963</v>
      </c>
      <c r="K612">
        <v>883</v>
      </c>
      <c r="L612">
        <v>975</v>
      </c>
      <c r="M612">
        <v>987</v>
      </c>
      <c r="N612">
        <v>1057</v>
      </c>
      <c r="O612">
        <v>1011</v>
      </c>
      <c r="P612">
        <v>1077</v>
      </c>
      <c r="Q612">
        <v>1163</v>
      </c>
      <c r="R612">
        <v>1151</v>
      </c>
      <c r="S612">
        <v>1282</v>
      </c>
      <c r="T612">
        <v>1202</v>
      </c>
      <c r="U612">
        <v>1257</v>
      </c>
      <c r="V612">
        <v>1276</v>
      </c>
      <c r="W612">
        <v>1212</v>
      </c>
      <c r="X612">
        <v>1275</v>
      </c>
      <c r="Y612">
        <v>1253</v>
      </c>
      <c r="Z612">
        <v>1304</v>
      </c>
      <c r="AA612">
        <v>1266</v>
      </c>
      <c r="AB612">
        <v>1301</v>
      </c>
      <c r="AC612">
        <v>1218</v>
      </c>
      <c r="AD612">
        <v>1162</v>
      </c>
      <c r="AE612">
        <v>1157</v>
      </c>
      <c r="AF612">
        <v>1205</v>
      </c>
      <c r="AG612">
        <v>1218</v>
      </c>
      <c r="AH612">
        <v>1322</v>
      </c>
      <c r="AI612">
        <v>1243</v>
      </c>
      <c r="AJ612">
        <v>1302</v>
      </c>
      <c r="AK612">
        <v>1299</v>
      </c>
      <c r="AL612">
        <v>1393</v>
      </c>
      <c r="AM612">
        <v>1352</v>
      </c>
      <c r="AN612">
        <v>1320</v>
      </c>
      <c r="AO612">
        <v>1425</v>
      </c>
      <c r="AP612">
        <v>1349</v>
      </c>
      <c r="AQ612">
        <v>1184</v>
      </c>
      <c r="AR612">
        <v>1279</v>
      </c>
      <c r="BA612">
        <f t="shared" si="9"/>
        <v>42</v>
      </c>
    </row>
    <row r="613" spans="2:53" ht="14.25" customHeight="1" x14ac:dyDescent="0.25">
      <c r="B613" s="100" t="s">
        <v>292</v>
      </c>
      <c r="Y613">
        <v>8056</v>
      </c>
      <c r="AA613">
        <v>6080</v>
      </c>
      <c r="AB613">
        <v>5954</v>
      </c>
      <c r="AC613">
        <v>5660</v>
      </c>
      <c r="AD613">
        <v>5562</v>
      </c>
      <c r="AE613">
        <v>5532</v>
      </c>
      <c r="AF613">
        <v>5770</v>
      </c>
      <c r="AG613">
        <v>5978</v>
      </c>
      <c r="AH613">
        <v>6041</v>
      </c>
      <c r="AI613">
        <v>6025</v>
      </c>
      <c r="AJ613">
        <v>6223</v>
      </c>
      <c r="AK613">
        <v>6150</v>
      </c>
      <c r="AL613">
        <v>6079</v>
      </c>
      <c r="AM613">
        <v>6248</v>
      </c>
      <c r="AN613">
        <v>6193</v>
      </c>
      <c r="AO613">
        <v>6527</v>
      </c>
      <c r="AP613">
        <v>6070</v>
      </c>
      <c r="AQ613">
        <v>5894</v>
      </c>
      <c r="AR613">
        <v>6021</v>
      </c>
      <c r="BA613">
        <f t="shared" si="9"/>
        <v>19</v>
      </c>
    </row>
    <row r="614" spans="2:53" ht="14.25" customHeight="1" x14ac:dyDescent="0.25">
      <c r="B614" s="100" t="s">
        <v>620</v>
      </c>
      <c r="C614">
        <v>715</v>
      </c>
      <c r="D614">
        <v>712</v>
      </c>
      <c r="E614">
        <v>776</v>
      </c>
      <c r="F614">
        <v>724</v>
      </c>
      <c r="G614">
        <v>814</v>
      </c>
      <c r="H614">
        <v>914</v>
      </c>
      <c r="I614">
        <v>935</v>
      </c>
      <c r="J614">
        <v>942</v>
      </c>
      <c r="K614">
        <v>885</v>
      </c>
      <c r="L614">
        <v>871</v>
      </c>
      <c r="M614">
        <v>927</v>
      </c>
      <c r="N614">
        <v>871</v>
      </c>
      <c r="O614">
        <v>958</v>
      </c>
      <c r="P614">
        <v>1102</v>
      </c>
      <c r="Q614">
        <v>1115</v>
      </c>
      <c r="R614">
        <v>1084</v>
      </c>
      <c r="S614">
        <v>1144</v>
      </c>
      <c r="T614">
        <v>1118</v>
      </c>
      <c r="U614">
        <v>1127</v>
      </c>
      <c r="V614">
        <v>1105</v>
      </c>
      <c r="W614">
        <v>1063</v>
      </c>
      <c r="X614">
        <v>1052</v>
      </c>
      <c r="Y614">
        <v>1068</v>
      </c>
      <c r="Z614">
        <v>1091</v>
      </c>
      <c r="AA614">
        <v>1102</v>
      </c>
      <c r="AB614">
        <v>1013</v>
      </c>
      <c r="AC614">
        <v>1019</v>
      </c>
      <c r="AD614">
        <v>1051</v>
      </c>
      <c r="AE614">
        <v>1013</v>
      </c>
      <c r="AF614">
        <v>1071</v>
      </c>
      <c r="AG614">
        <v>1111</v>
      </c>
      <c r="AH614">
        <v>1115</v>
      </c>
      <c r="AI614">
        <v>1144</v>
      </c>
      <c r="AJ614">
        <v>1171</v>
      </c>
      <c r="AK614">
        <v>1217</v>
      </c>
      <c r="AL614">
        <v>1256</v>
      </c>
      <c r="AM614">
        <v>1187</v>
      </c>
      <c r="AN614">
        <v>1268</v>
      </c>
      <c r="AO614">
        <v>1194</v>
      </c>
      <c r="AP614">
        <v>1119</v>
      </c>
      <c r="AQ614">
        <v>1136</v>
      </c>
      <c r="AR614">
        <v>1183</v>
      </c>
      <c r="BA614">
        <f t="shared" si="9"/>
        <v>42</v>
      </c>
    </row>
    <row r="615" spans="2:53" ht="14.25" customHeight="1" x14ac:dyDescent="0.25">
      <c r="B615" s="100" t="s">
        <v>692</v>
      </c>
      <c r="V615">
        <v>1469</v>
      </c>
      <c r="W615">
        <v>1434</v>
      </c>
      <c r="X615">
        <v>1364</v>
      </c>
      <c r="Y615">
        <v>1459</v>
      </c>
      <c r="Z615">
        <v>1421</v>
      </c>
      <c r="AA615">
        <v>1485</v>
      </c>
      <c r="AB615">
        <v>1388</v>
      </c>
      <c r="AC615">
        <v>1455</v>
      </c>
      <c r="AD615">
        <v>1421</v>
      </c>
      <c r="AE615">
        <v>1317</v>
      </c>
      <c r="AF615">
        <v>1450</v>
      </c>
      <c r="AG615">
        <v>1516</v>
      </c>
      <c r="AH615">
        <v>1582</v>
      </c>
      <c r="AI615">
        <v>1597</v>
      </c>
      <c r="AJ615">
        <v>1604</v>
      </c>
      <c r="AK615">
        <v>1793</v>
      </c>
      <c r="AL615">
        <v>1689</v>
      </c>
      <c r="AM615">
        <v>1681</v>
      </c>
      <c r="AN615">
        <v>1730</v>
      </c>
      <c r="AO615">
        <v>1750</v>
      </c>
      <c r="AP615">
        <v>1615</v>
      </c>
      <c r="AQ615">
        <v>1603</v>
      </c>
      <c r="AR615">
        <v>1499</v>
      </c>
      <c r="BA615">
        <f t="shared" si="9"/>
        <v>23</v>
      </c>
    </row>
    <row r="616" spans="2:53" ht="14.25" customHeight="1" x14ac:dyDescent="0.25">
      <c r="B616" s="100" t="s">
        <v>302</v>
      </c>
      <c r="C616">
        <v>1097</v>
      </c>
      <c r="D616">
        <v>1053</v>
      </c>
      <c r="E616">
        <v>982</v>
      </c>
      <c r="F616">
        <v>1049</v>
      </c>
      <c r="G616">
        <v>1084</v>
      </c>
      <c r="H616">
        <v>1155</v>
      </c>
      <c r="I616">
        <v>1189</v>
      </c>
      <c r="J616">
        <v>1058</v>
      </c>
      <c r="K616">
        <v>1076</v>
      </c>
      <c r="L616">
        <v>1054</v>
      </c>
      <c r="M616">
        <v>1043</v>
      </c>
      <c r="N616">
        <v>1094</v>
      </c>
      <c r="O616">
        <v>1095</v>
      </c>
      <c r="P616">
        <v>1114</v>
      </c>
      <c r="Q616">
        <v>1205</v>
      </c>
      <c r="R616">
        <v>1196</v>
      </c>
      <c r="S616">
        <v>1232</v>
      </c>
      <c r="T616">
        <v>1188</v>
      </c>
      <c r="U616">
        <v>1223</v>
      </c>
      <c r="V616">
        <v>1149</v>
      </c>
      <c r="W616">
        <v>1185</v>
      </c>
      <c r="X616">
        <v>1172</v>
      </c>
      <c r="Y616">
        <v>1203</v>
      </c>
      <c r="Z616">
        <v>1205</v>
      </c>
      <c r="AA616">
        <v>1135</v>
      </c>
      <c r="AB616">
        <v>1144</v>
      </c>
      <c r="AC616">
        <v>1088</v>
      </c>
      <c r="AD616">
        <v>1076</v>
      </c>
      <c r="AE616">
        <v>1050</v>
      </c>
      <c r="AF616">
        <v>1176</v>
      </c>
      <c r="AG616">
        <v>1154</v>
      </c>
      <c r="AH616">
        <v>1184</v>
      </c>
      <c r="AI616">
        <v>1158</v>
      </c>
      <c r="AJ616">
        <v>1157</v>
      </c>
      <c r="AK616">
        <v>1140</v>
      </c>
      <c r="AL616">
        <v>1107</v>
      </c>
      <c r="AM616">
        <v>1128</v>
      </c>
      <c r="AN616">
        <v>1125</v>
      </c>
      <c r="AO616">
        <v>1179</v>
      </c>
      <c r="AP616">
        <v>1092</v>
      </c>
      <c r="AQ616">
        <v>1052</v>
      </c>
      <c r="AR616">
        <v>1110</v>
      </c>
      <c r="BA616">
        <f t="shared" si="9"/>
        <v>42</v>
      </c>
    </row>
    <row r="617" spans="2:53" ht="14.25" customHeight="1" x14ac:dyDescent="0.25">
      <c r="B617" s="100" t="s">
        <v>802</v>
      </c>
      <c r="C617">
        <v>2173</v>
      </c>
      <c r="D617">
        <v>1953</v>
      </c>
      <c r="E617">
        <v>1942</v>
      </c>
      <c r="F617">
        <v>1997</v>
      </c>
      <c r="G617">
        <v>2143</v>
      </c>
      <c r="H617">
        <v>2288</v>
      </c>
      <c r="I617">
        <v>2219</v>
      </c>
      <c r="J617">
        <v>2161</v>
      </c>
      <c r="K617">
        <v>2035</v>
      </c>
      <c r="L617">
        <v>2058</v>
      </c>
      <c r="M617">
        <v>1987</v>
      </c>
      <c r="N617">
        <v>2028</v>
      </c>
      <c r="O617">
        <v>2050</v>
      </c>
      <c r="P617">
        <v>2089</v>
      </c>
      <c r="Q617">
        <v>2084</v>
      </c>
      <c r="R617">
        <v>2185</v>
      </c>
      <c r="S617">
        <v>2215</v>
      </c>
      <c r="T617">
        <v>2225</v>
      </c>
      <c r="U617">
        <v>2263</v>
      </c>
      <c r="V617">
        <v>2160</v>
      </c>
      <c r="W617">
        <v>2261</v>
      </c>
      <c r="X617">
        <v>2053</v>
      </c>
      <c r="Y617">
        <v>2193</v>
      </c>
      <c r="Z617">
        <v>2081</v>
      </c>
      <c r="AA617">
        <v>2016</v>
      </c>
      <c r="AB617">
        <v>2095</v>
      </c>
      <c r="AC617">
        <v>2040</v>
      </c>
      <c r="AD617">
        <v>1990</v>
      </c>
      <c r="AE617">
        <v>2001</v>
      </c>
      <c r="AF617">
        <v>2012</v>
      </c>
      <c r="AG617">
        <v>2034</v>
      </c>
      <c r="AH617">
        <v>2108</v>
      </c>
      <c r="AI617">
        <v>2133</v>
      </c>
      <c r="AJ617">
        <v>2081</v>
      </c>
      <c r="AK617">
        <v>2325</v>
      </c>
      <c r="AL617">
        <v>2112</v>
      </c>
      <c r="AM617">
        <v>2230</v>
      </c>
      <c r="AN617">
        <v>2256</v>
      </c>
      <c r="AO617">
        <v>2227</v>
      </c>
      <c r="AP617">
        <v>2166</v>
      </c>
      <c r="AQ617">
        <v>2139</v>
      </c>
      <c r="AR617">
        <v>2194</v>
      </c>
      <c r="BA617">
        <f t="shared" si="9"/>
        <v>42</v>
      </c>
    </row>
    <row r="618" spans="2:53" ht="14.25" customHeight="1" x14ac:dyDescent="0.25">
      <c r="B618" s="100" t="s">
        <v>106</v>
      </c>
      <c r="C618">
        <v>1026</v>
      </c>
      <c r="D618">
        <v>924</v>
      </c>
      <c r="E618">
        <v>879</v>
      </c>
      <c r="F618">
        <v>906</v>
      </c>
      <c r="G618">
        <v>916</v>
      </c>
      <c r="H618">
        <v>989</v>
      </c>
      <c r="I618">
        <v>1046</v>
      </c>
      <c r="J618">
        <v>1024</v>
      </c>
      <c r="K618">
        <v>981</v>
      </c>
      <c r="L618">
        <v>942</v>
      </c>
      <c r="M618">
        <v>1039</v>
      </c>
      <c r="N618">
        <v>1010</v>
      </c>
      <c r="O618">
        <v>1053</v>
      </c>
      <c r="P618">
        <v>1089</v>
      </c>
      <c r="Q618">
        <v>1110</v>
      </c>
      <c r="R618">
        <v>1170</v>
      </c>
      <c r="S618">
        <v>1143</v>
      </c>
      <c r="T618">
        <v>1189</v>
      </c>
      <c r="U618">
        <v>1107</v>
      </c>
      <c r="V618">
        <v>1029</v>
      </c>
      <c r="W618">
        <v>1002</v>
      </c>
      <c r="X618">
        <v>981</v>
      </c>
      <c r="Y618">
        <v>1061</v>
      </c>
      <c r="Z618">
        <v>1021</v>
      </c>
      <c r="AA618">
        <v>1003</v>
      </c>
      <c r="AB618">
        <v>922</v>
      </c>
      <c r="AC618">
        <v>961</v>
      </c>
      <c r="AD618">
        <v>918</v>
      </c>
      <c r="AE618">
        <v>889</v>
      </c>
      <c r="AF618">
        <v>984</v>
      </c>
      <c r="AG618">
        <v>1020</v>
      </c>
      <c r="AH618">
        <v>935</v>
      </c>
      <c r="AI618">
        <v>1027</v>
      </c>
      <c r="AJ618">
        <v>971</v>
      </c>
      <c r="AK618">
        <v>980</v>
      </c>
      <c r="AL618">
        <v>978</v>
      </c>
      <c r="AM618">
        <v>939</v>
      </c>
      <c r="AN618">
        <v>989</v>
      </c>
      <c r="AO618">
        <v>956</v>
      </c>
      <c r="AP618">
        <v>942</v>
      </c>
      <c r="AQ618">
        <v>991</v>
      </c>
      <c r="AR618">
        <v>966</v>
      </c>
      <c r="BA618">
        <f t="shared" si="9"/>
        <v>42</v>
      </c>
    </row>
    <row r="619" spans="2:53" ht="14.25" customHeight="1" x14ac:dyDescent="0.25">
      <c r="B619" s="100" t="s">
        <v>304</v>
      </c>
      <c r="C619">
        <v>1473</v>
      </c>
      <c r="D619">
        <v>1308</v>
      </c>
      <c r="E619">
        <v>1211</v>
      </c>
      <c r="F619">
        <v>1144</v>
      </c>
      <c r="G619">
        <v>1143</v>
      </c>
      <c r="H619">
        <v>1208</v>
      </c>
      <c r="I619">
        <v>1199</v>
      </c>
      <c r="J619">
        <v>1152</v>
      </c>
      <c r="K619">
        <v>1132</v>
      </c>
      <c r="L619">
        <v>1150</v>
      </c>
      <c r="M619">
        <v>1126</v>
      </c>
      <c r="N619">
        <v>1153</v>
      </c>
      <c r="O619">
        <v>1125</v>
      </c>
      <c r="P619">
        <v>1175</v>
      </c>
      <c r="Q619">
        <v>1220</v>
      </c>
      <c r="R619">
        <v>1194</v>
      </c>
      <c r="S619">
        <v>1207</v>
      </c>
      <c r="T619">
        <v>1187</v>
      </c>
      <c r="U619">
        <v>1157</v>
      </c>
      <c r="V619">
        <v>1127</v>
      </c>
      <c r="W619">
        <v>1157</v>
      </c>
      <c r="X619">
        <v>1113</v>
      </c>
      <c r="Y619">
        <v>1089</v>
      </c>
      <c r="Z619">
        <v>1101</v>
      </c>
      <c r="AA619">
        <v>1055</v>
      </c>
      <c r="AB619">
        <v>1022</v>
      </c>
      <c r="AC619">
        <v>926</v>
      </c>
      <c r="AD619">
        <v>963</v>
      </c>
      <c r="AE619">
        <v>956</v>
      </c>
      <c r="AF619">
        <v>982</v>
      </c>
      <c r="AG619">
        <v>995</v>
      </c>
      <c r="AH619">
        <v>988</v>
      </c>
      <c r="AI619">
        <v>1005</v>
      </c>
      <c r="AJ619">
        <v>1102</v>
      </c>
      <c r="AK619">
        <v>1031</v>
      </c>
      <c r="AL619">
        <v>1027</v>
      </c>
      <c r="AM619">
        <v>1109</v>
      </c>
      <c r="AN619">
        <v>1046</v>
      </c>
      <c r="AO619">
        <v>1111</v>
      </c>
      <c r="AP619">
        <v>1092</v>
      </c>
      <c r="AQ619">
        <v>1044</v>
      </c>
      <c r="AR619">
        <v>1089</v>
      </c>
      <c r="BA619">
        <f t="shared" si="9"/>
        <v>42</v>
      </c>
    </row>
    <row r="620" spans="2:53" ht="14.25" customHeight="1" x14ac:dyDescent="0.25">
      <c r="B620" s="100" t="s">
        <v>1358</v>
      </c>
      <c r="C620">
        <v>1642</v>
      </c>
      <c r="D620">
        <v>1494</v>
      </c>
      <c r="E620">
        <v>1480</v>
      </c>
      <c r="F620">
        <v>1481</v>
      </c>
      <c r="G620">
        <v>1523</v>
      </c>
      <c r="H620">
        <v>1568</v>
      </c>
      <c r="I620">
        <v>1704</v>
      </c>
      <c r="J620">
        <v>1551</v>
      </c>
      <c r="K620">
        <v>1573</v>
      </c>
      <c r="L620">
        <v>1584</v>
      </c>
      <c r="M620">
        <v>1620</v>
      </c>
      <c r="N620">
        <v>1614</v>
      </c>
      <c r="O620">
        <v>1672</v>
      </c>
      <c r="P620">
        <v>1726</v>
      </c>
      <c r="Q620">
        <v>341</v>
      </c>
      <c r="R620">
        <v>335</v>
      </c>
      <c r="S620">
        <v>344</v>
      </c>
      <c r="BA620">
        <f t="shared" si="9"/>
        <v>17</v>
      </c>
    </row>
    <row r="621" spans="2:53" ht="14.25" customHeight="1" x14ac:dyDescent="0.25">
      <c r="B621" s="100" t="s">
        <v>130</v>
      </c>
      <c r="C621">
        <v>1235</v>
      </c>
      <c r="D621">
        <v>1122</v>
      </c>
      <c r="E621">
        <v>1090</v>
      </c>
      <c r="F621">
        <v>1082</v>
      </c>
      <c r="G621">
        <v>1184</v>
      </c>
      <c r="H621">
        <v>1206</v>
      </c>
      <c r="I621">
        <v>1211</v>
      </c>
      <c r="J621">
        <v>1171</v>
      </c>
      <c r="K621">
        <v>1223</v>
      </c>
      <c r="L621">
        <v>1218</v>
      </c>
      <c r="M621">
        <v>1259</v>
      </c>
      <c r="N621">
        <v>1282</v>
      </c>
      <c r="O621">
        <v>1310</v>
      </c>
      <c r="P621">
        <v>1421</v>
      </c>
      <c r="Q621">
        <v>1388</v>
      </c>
      <c r="R621">
        <v>1387</v>
      </c>
      <c r="S621">
        <v>1464</v>
      </c>
      <c r="T621">
        <v>1423</v>
      </c>
      <c r="U621">
        <v>1310</v>
      </c>
      <c r="V621">
        <v>1235</v>
      </c>
      <c r="W621">
        <v>1245</v>
      </c>
      <c r="X621">
        <v>1264</v>
      </c>
      <c r="Y621">
        <v>1952</v>
      </c>
      <c r="Z621">
        <v>1872</v>
      </c>
      <c r="AA621">
        <v>1915</v>
      </c>
      <c r="AB621">
        <v>1844</v>
      </c>
      <c r="AC621">
        <v>1762</v>
      </c>
      <c r="AD621">
        <v>1829</v>
      </c>
      <c r="AE621">
        <v>1747</v>
      </c>
      <c r="AF621">
        <v>1819</v>
      </c>
      <c r="AG621">
        <v>1935</v>
      </c>
      <c r="AH621">
        <v>1929</v>
      </c>
      <c r="AI621">
        <v>2010</v>
      </c>
      <c r="AJ621">
        <v>2013</v>
      </c>
      <c r="AK621">
        <v>2092</v>
      </c>
      <c r="AL621">
        <v>2143</v>
      </c>
      <c r="AM621">
        <v>2119</v>
      </c>
      <c r="AN621">
        <v>2075</v>
      </c>
      <c r="AO621">
        <v>2095</v>
      </c>
      <c r="AP621">
        <v>2045</v>
      </c>
      <c r="AQ621">
        <v>2016</v>
      </c>
      <c r="AR621">
        <v>2023</v>
      </c>
      <c r="BA621">
        <f t="shared" si="9"/>
        <v>42</v>
      </c>
    </row>
    <row r="622" spans="2:53" ht="14.25" customHeight="1" x14ac:dyDescent="0.25">
      <c r="B622" s="100" t="s">
        <v>1359</v>
      </c>
      <c r="C622">
        <v>63658</v>
      </c>
      <c r="D622">
        <v>60095</v>
      </c>
      <c r="E622">
        <v>57666</v>
      </c>
      <c r="F622">
        <v>55534</v>
      </c>
      <c r="G622">
        <v>58697</v>
      </c>
      <c r="H622">
        <v>62405</v>
      </c>
      <c r="I622">
        <v>64392</v>
      </c>
      <c r="J622">
        <v>62576</v>
      </c>
      <c r="K622">
        <v>61632</v>
      </c>
      <c r="L622">
        <v>62802</v>
      </c>
      <c r="M622">
        <v>62972</v>
      </c>
      <c r="N622">
        <v>64564</v>
      </c>
      <c r="O622">
        <v>65342</v>
      </c>
      <c r="P622">
        <v>66429</v>
      </c>
      <c r="Q622">
        <v>67161</v>
      </c>
      <c r="R622">
        <v>66592</v>
      </c>
      <c r="S622">
        <v>68920</v>
      </c>
      <c r="T622">
        <v>68623</v>
      </c>
      <c r="U622">
        <v>67261</v>
      </c>
      <c r="V622">
        <v>65384</v>
      </c>
      <c r="W622">
        <v>63730</v>
      </c>
      <c r="X622">
        <v>62777</v>
      </c>
      <c r="Y622">
        <v>62018</v>
      </c>
      <c r="Z622">
        <v>60308</v>
      </c>
      <c r="AA622">
        <v>59683</v>
      </c>
      <c r="AB622">
        <v>58212</v>
      </c>
      <c r="AC622">
        <v>55966</v>
      </c>
      <c r="AD622">
        <v>55625</v>
      </c>
      <c r="AE622">
        <v>55535</v>
      </c>
      <c r="AF622">
        <v>57923</v>
      </c>
      <c r="AG622">
        <v>60193</v>
      </c>
      <c r="AH622">
        <v>60665</v>
      </c>
      <c r="AI622">
        <v>62955</v>
      </c>
      <c r="AJ622">
        <v>64191</v>
      </c>
      <c r="AK622">
        <v>66353</v>
      </c>
      <c r="AL622">
        <v>66358</v>
      </c>
      <c r="AM622">
        <v>66970</v>
      </c>
      <c r="AN622">
        <v>66451</v>
      </c>
      <c r="AO622">
        <v>67408</v>
      </c>
      <c r="AP622">
        <v>64560</v>
      </c>
      <c r="AQ622">
        <v>64078</v>
      </c>
      <c r="AR622">
        <v>63858</v>
      </c>
      <c r="BA622">
        <f t="shared" si="9"/>
        <v>42</v>
      </c>
    </row>
  </sheetData>
  <sortState xmlns:xlrd2="http://schemas.microsoft.com/office/spreadsheetml/2017/richdata2" ref="A5:BB631">
    <sortCondition ref="A5:A631"/>
    <sortCondition ref="B5:B631"/>
  </sortState>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5B3AD1DD-6E2C-426A-B3BF-900459C73B29}">
          <x14:colorSeries rgb="FF376092"/>
          <x14:colorNegative rgb="FFD00000"/>
          <x14:colorAxis rgb="FF000000"/>
          <x14:colorMarkers rgb="FFD00000"/>
          <x14:colorFirst rgb="FFD00000"/>
          <x14:colorLast rgb="FFD00000"/>
          <x14:colorHigh rgb="FFD00000"/>
          <x14:colorLow rgb="FFD00000"/>
          <x14:sparklines>
            <x14:sparkline>
              <xm:f>'Raw data 1974 to 2015'!C5:AZ5</xm:f>
              <xm:sqref>BB5</xm:sqref>
            </x14:sparkline>
            <x14:sparkline>
              <xm:f>'Raw data 1974 to 2015'!C6:AZ6</xm:f>
              <xm:sqref>BB6</xm:sqref>
            </x14:sparkline>
            <x14:sparkline>
              <xm:f>'Raw data 1974 to 2015'!C7:AZ7</xm:f>
              <xm:sqref>BB7</xm:sqref>
            </x14:sparkline>
            <x14:sparkline>
              <xm:f>'Raw data 1974 to 2015'!C8:AZ8</xm:f>
              <xm:sqref>BB8</xm:sqref>
            </x14:sparkline>
            <x14:sparkline>
              <xm:f>'Raw data 1974 to 2015'!C9:AZ9</xm:f>
              <xm:sqref>BB9</xm:sqref>
            </x14:sparkline>
            <x14:sparkline>
              <xm:f>'Raw data 1974 to 2015'!C10:AZ10</xm:f>
              <xm:sqref>BB10</xm:sqref>
            </x14:sparkline>
            <x14:sparkline>
              <xm:f>'Raw data 1974 to 2015'!C11:AZ11</xm:f>
              <xm:sqref>BB11</xm:sqref>
            </x14:sparkline>
            <x14:sparkline>
              <xm:f>'Raw data 1974 to 2015'!C12:AZ12</xm:f>
              <xm:sqref>BB12</xm:sqref>
            </x14:sparkline>
            <x14:sparkline>
              <xm:f>'Raw data 1974 to 2015'!C13:AZ13</xm:f>
              <xm:sqref>BB13</xm:sqref>
            </x14:sparkline>
            <x14:sparkline>
              <xm:f>'Raw data 1974 to 2015'!C14:AZ14</xm:f>
              <xm:sqref>BB14</xm:sqref>
            </x14:sparkline>
            <x14:sparkline>
              <xm:f>'Raw data 1974 to 2015'!C15:AZ15</xm:f>
              <xm:sqref>BB15</xm:sqref>
            </x14:sparkline>
            <x14:sparkline>
              <xm:f>'Raw data 1974 to 2015'!C16:AZ16</xm:f>
              <xm:sqref>BB16</xm:sqref>
            </x14:sparkline>
            <x14:sparkline>
              <xm:f>'Raw data 1974 to 2015'!C17:AZ17</xm:f>
              <xm:sqref>BB17</xm:sqref>
            </x14:sparkline>
            <x14:sparkline>
              <xm:f>'Raw data 1974 to 2015'!C18:AZ18</xm:f>
              <xm:sqref>BB18</xm:sqref>
            </x14:sparkline>
            <x14:sparkline>
              <xm:f>'Raw data 1974 to 2015'!C19:AZ19</xm:f>
              <xm:sqref>BB19</xm:sqref>
            </x14:sparkline>
            <x14:sparkline>
              <xm:f>'Raw data 1974 to 2015'!C20:AZ20</xm:f>
              <xm:sqref>BB20</xm:sqref>
            </x14:sparkline>
            <x14:sparkline>
              <xm:f>'Raw data 1974 to 2015'!C21:AZ21</xm:f>
              <xm:sqref>BB21</xm:sqref>
            </x14:sparkline>
            <x14:sparkline>
              <xm:f>'Raw data 1974 to 2015'!C22:AZ22</xm:f>
              <xm:sqref>BB22</xm:sqref>
            </x14:sparkline>
            <x14:sparkline>
              <xm:f>'Raw data 1974 to 2015'!C23:AZ23</xm:f>
              <xm:sqref>BB23</xm:sqref>
            </x14:sparkline>
            <x14:sparkline>
              <xm:f>'Raw data 1974 to 2015'!C24:AZ24</xm:f>
              <xm:sqref>BB24</xm:sqref>
            </x14:sparkline>
            <x14:sparkline>
              <xm:f>'Raw data 1974 to 2015'!C25:AZ25</xm:f>
              <xm:sqref>BB25</xm:sqref>
            </x14:sparkline>
            <x14:sparkline>
              <xm:f>'Raw data 1974 to 2015'!C26:AZ26</xm:f>
              <xm:sqref>BB26</xm:sqref>
            </x14:sparkline>
            <x14:sparkline>
              <xm:f>'Raw data 1974 to 2015'!C27:AZ27</xm:f>
              <xm:sqref>BB27</xm:sqref>
            </x14:sparkline>
            <x14:sparkline>
              <xm:f>'Raw data 1974 to 2015'!C28:AZ28</xm:f>
              <xm:sqref>BB28</xm:sqref>
            </x14:sparkline>
            <x14:sparkline>
              <xm:f>'Raw data 1974 to 2015'!C29:AZ29</xm:f>
              <xm:sqref>BB29</xm:sqref>
            </x14:sparkline>
            <x14:sparkline>
              <xm:f>'Raw data 1974 to 2015'!C30:AZ30</xm:f>
              <xm:sqref>BB30</xm:sqref>
            </x14:sparkline>
            <x14:sparkline>
              <xm:f>'Raw data 1974 to 2015'!C31:AZ31</xm:f>
              <xm:sqref>BB31</xm:sqref>
            </x14:sparkline>
            <x14:sparkline>
              <xm:f>'Raw data 1974 to 2015'!C32:AZ32</xm:f>
              <xm:sqref>BB32</xm:sqref>
            </x14:sparkline>
            <x14:sparkline>
              <xm:f>'Raw data 1974 to 2015'!C33:AZ33</xm:f>
              <xm:sqref>BB33</xm:sqref>
            </x14:sparkline>
            <x14:sparkline>
              <xm:f>'Raw data 1974 to 2015'!C34:AZ34</xm:f>
              <xm:sqref>BB34</xm:sqref>
            </x14:sparkline>
            <x14:sparkline>
              <xm:f>'Raw data 1974 to 2015'!C35:AZ35</xm:f>
              <xm:sqref>BB35</xm:sqref>
            </x14:sparkline>
            <x14:sparkline>
              <xm:f>'Raw data 1974 to 2015'!C36:AZ36</xm:f>
              <xm:sqref>BB36</xm:sqref>
            </x14:sparkline>
            <x14:sparkline>
              <xm:f>'Raw data 1974 to 2015'!C37:AZ37</xm:f>
              <xm:sqref>BB37</xm:sqref>
            </x14:sparkline>
            <x14:sparkline>
              <xm:f>'Raw data 1974 to 2015'!C38:AZ38</xm:f>
              <xm:sqref>BB38</xm:sqref>
            </x14:sparkline>
            <x14:sparkline>
              <xm:f>'Raw data 1974 to 2015'!C39:AZ39</xm:f>
              <xm:sqref>BB39</xm:sqref>
            </x14:sparkline>
            <x14:sparkline>
              <xm:f>'Raw data 1974 to 2015'!C40:AZ40</xm:f>
              <xm:sqref>BB40</xm:sqref>
            </x14:sparkline>
            <x14:sparkline>
              <xm:f>'Raw data 1974 to 2015'!C41:AZ41</xm:f>
              <xm:sqref>BB41</xm:sqref>
            </x14:sparkline>
            <x14:sparkline>
              <xm:f>'Raw data 1974 to 2015'!C42:AZ42</xm:f>
              <xm:sqref>BB42</xm:sqref>
            </x14:sparkline>
            <x14:sparkline>
              <xm:f>'Raw data 1974 to 2015'!C43:AZ43</xm:f>
              <xm:sqref>BB43</xm:sqref>
            </x14:sparkline>
            <x14:sparkline>
              <xm:f>'Raw data 1974 to 2015'!C44:AZ44</xm:f>
              <xm:sqref>BB44</xm:sqref>
            </x14:sparkline>
            <x14:sparkline>
              <xm:f>'Raw data 1974 to 2015'!C45:AZ45</xm:f>
              <xm:sqref>BB45</xm:sqref>
            </x14:sparkline>
            <x14:sparkline>
              <xm:f>'Raw data 1974 to 2015'!C46:AZ46</xm:f>
              <xm:sqref>BB46</xm:sqref>
            </x14:sparkline>
            <x14:sparkline>
              <xm:f>'Raw data 1974 to 2015'!C47:AZ47</xm:f>
              <xm:sqref>BB47</xm:sqref>
            </x14:sparkline>
            <x14:sparkline>
              <xm:f>'Raw data 1974 to 2015'!C48:AZ48</xm:f>
              <xm:sqref>BB48</xm:sqref>
            </x14:sparkline>
            <x14:sparkline>
              <xm:f>'Raw data 1974 to 2015'!C49:AZ49</xm:f>
              <xm:sqref>BB49</xm:sqref>
            </x14:sparkline>
            <x14:sparkline>
              <xm:f>'Raw data 1974 to 2015'!C50:AZ50</xm:f>
              <xm:sqref>BB50</xm:sqref>
            </x14:sparkline>
            <x14:sparkline>
              <xm:f>'Raw data 1974 to 2015'!C51:AZ51</xm:f>
              <xm:sqref>BB51</xm:sqref>
            </x14:sparkline>
            <x14:sparkline>
              <xm:f>'Raw data 1974 to 2015'!C52:AZ52</xm:f>
              <xm:sqref>BB52</xm:sqref>
            </x14:sparkline>
            <x14:sparkline>
              <xm:f>'Raw data 1974 to 2015'!C53:AZ53</xm:f>
              <xm:sqref>BB53</xm:sqref>
            </x14:sparkline>
            <x14:sparkline>
              <xm:f>'Raw data 1974 to 2015'!C54:AZ54</xm:f>
              <xm:sqref>BB54</xm:sqref>
            </x14:sparkline>
            <x14:sparkline>
              <xm:f>'Raw data 1974 to 2015'!C55:AZ55</xm:f>
              <xm:sqref>BB55</xm:sqref>
            </x14:sparkline>
            <x14:sparkline>
              <xm:f>'Raw data 1974 to 2015'!C56:AZ56</xm:f>
              <xm:sqref>BB56</xm:sqref>
            </x14:sparkline>
            <x14:sparkline>
              <xm:f>'Raw data 1974 to 2015'!C57:AZ57</xm:f>
              <xm:sqref>BB57</xm:sqref>
            </x14:sparkline>
            <x14:sparkline>
              <xm:f>'Raw data 1974 to 2015'!C58:AZ58</xm:f>
              <xm:sqref>BB58</xm:sqref>
            </x14:sparkline>
            <x14:sparkline>
              <xm:f>'Raw data 1974 to 2015'!C59:AZ59</xm:f>
              <xm:sqref>BB59</xm:sqref>
            </x14:sparkline>
            <x14:sparkline>
              <xm:f>'Raw data 1974 to 2015'!C60:AZ60</xm:f>
              <xm:sqref>BB60</xm:sqref>
            </x14:sparkline>
            <x14:sparkline>
              <xm:f>'Raw data 1974 to 2015'!C61:AZ61</xm:f>
              <xm:sqref>BB61</xm:sqref>
            </x14:sparkline>
            <x14:sparkline>
              <xm:f>'Raw data 1974 to 2015'!C62:AZ62</xm:f>
              <xm:sqref>BB62</xm:sqref>
            </x14:sparkline>
            <x14:sparkline>
              <xm:f>'Raw data 1974 to 2015'!C63:AZ63</xm:f>
              <xm:sqref>BB63</xm:sqref>
            </x14:sparkline>
            <x14:sparkline>
              <xm:f>'Raw data 1974 to 2015'!C64:AZ64</xm:f>
              <xm:sqref>BB64</xm:sqref>
            </x14:sparkline>
            <x14:sparkline>
              <xm:f>'Raw data 1974 to 2015'!C65:AZ65</xm:f>
              <xm:sqref>BB65</xm:sqref>
            </x14:sparkline>
            <x14:sparkline>
              <xm:f>'Raw data 1974 to 2015'!C66:AZ66</xm:f>
              <xm:sqref>BB66</xm:sqref>
            </x14:sparkline>
            <x14:sparkline>
              <xm:f>'Raw data 1974 to 2015'!C67:AZ67</xm:f>
              <xm:sqref>BB67</xm:sqref>
            </x14:sparkline>
            <x14:sparkline>
              <xm:f>'Raw data 1974 to 2015'!C68:AZ68</xm:f>
              <xm:sqref>BB68</xm:sqref>
            </x14:sparkline>
            <x14:sparkline>
              <xm:f>'Raw data 1974 to 2015'!C69:AZ69</xm:f>
              <xm:sqref>BB69</xm:sqref>
            </x14:sparkline>
            <x14:sparkline>
              <xm:f>'Raw data 1974 to 2015'!C70:AZ70</xm:f>
              <xm:sqref>BB70</xm:sqref>
            </x14:sparkline>
            <x14:sparkline>
              <xm:f>'Raw data 1974 to 2015'!C71:AZ71</xm:f>
              <xm:sqref>BB71</xm:sqref>
            </x14:sparkline>
            <x14:sparkline>
              <xm:f>'Raw data 1974 to 2015'!C72:AZ72</xm:f>
              <xm:sqref>BB72</xm:sqref>
            </x14:sparkline>
            <x14:sparkline>
              <xm:f>'Raw data 1974 to 2015'!C73:AZ73</xm:f>
              <xm:sqref>BB73</xm:sqref>
            </x14:sparkline>
            <x14:sparkline>
              <xm:f>'Raw data 1974 to 2015'!C74:AZ74</xm:f>
              <xm:sqref>BB74</xm:sqref>
            </x14:sparkline>
            <x14:sparkline>
              <xm:f>'Raw data 1974 to 2015'!C75:AZ75</xm:f>
              <xm:sqref>BB75</xm:sqref>
            </x14:sparkline>
            <x14:sparkline>
              <xm:f>'Raw data 1974 to 2015'!C76:AZ76</xm:f>
              <xm:sqref>BB76</xm:sqref>
            </x14:sparkline>
            <x14:sparkline>
              <xm:f>'Raw data 1974 to 2015'!C77:AZ77</xm:f>
              <xm:sqref>BB77</xm:sqref>
            </x14:sparkline>
            <x14:sparkline>
              <xm:f>'Raw data 1974 to 2015'!C78:AZ78</xm:f>
              <xm:sqref>BB78</xm:sqref>
            </x14:sparkline>
            <x14:sparkline>
              <xm:f>'Raw data 1974 to 2015'!C79:AZ79</xm:f>
              <xm:sqref>BB79</xm:sqref>
            </x14:sparkline>
            <x14:sparkline>
              <xm:f>'Raw data 1974 to 2015'!C80:AZ80</xm:f>
              <xm:sqref>BB80</xm:sqref>
            </x14:sparkline>
            <x14:sparkline>
              <xm:f>'Raw data 1974 to 2015'!C81:AZ81</xm:f>
              <xm:sqref>BB81</xm:sqref>
            </x14:sparkline>
            <x14:sparkline>
              <xm:f>'Raw data 1974 to 2015'!C82:AZ82</xm:f>
              <xm:sqref>BB82</xm:sqref>
            </x14:sparkline>
            <x14:sparkline>
              <xm:f>'Raw data 1974 to 2015'!C83:AZ83</xm:f>
              <xm:sqref>BB83</xm:sqref>
            </x14:sparkline>
            <x14:sparkline>
              <xm:f>'Raw data 1974 to 2015'!C84:AZ84</xm:f>
              <xm:sqref>BB84</xm:sqref>
            </x14:sparkline>
            <x14:sparkline>
              <xm:f>'Raw data 1974 to 2015'!C85:AZ85</xm:f>
              <xm:sqref>BB85</xm:sqref>
            </x14:sparkline>
            <x14:sparkline>
              <xm:f>'Raw data 1974 to 2015'!C86:AZ86</xm:f>
              <xm:sqref>BB86</xm:sqref>
            </x14:sparkline>
            <x14:sparkline>
              <xm:f>'Raw data 1974 to 2015'!C87:AZ87</xm:f>
              <xm:sqref>BB87</xm:sqref>
            </x14:sparkline>
            <x14:sparkline>
              <xm:f>'Raw data 1974 to 2015'!C88:AZ88</xm:f>
              <xm:sqref>BB88</xm:sqref>
            </x14:sparkline>
            <x14:sparkline>
              <xm:f>'Raw data 1974 to 2015'!C89:AZ89</xm:f>
              <xm:sqref>BB89</xm:sqref>
            </x14:sparkline>
            <x14:sparkline>
              <xm:f>'Raw data 1974 to 2015'!C90:AZ90</xm:f>
              <xm:sqref>BB90</xm:sqref>
            </x14:sparkline>
            <x14:sparkline>
              <xm:f>'Raw data 1974 to 2015'!C91:AZ91</xm:f>
              <xm:sqref>BB91</xm:sqref>
            </x14:sparkline>
            <x14:sparkline>
              <xm:f>'Raw data 1974 to 2015'!C92:AZ92</xm:f>
              <xm:sqref>BB92</xm:sqref>
            </x14:sparkline>
            <x14:sparkline>
              <xm:f>'Raw data 1974 to 2015'!C93:AZ93</xm:f>
              <xm:sqref>BB93</xm:sqref>
            </x14:sparkline>
            <x14:sparkline>
              <xm:f>'Raw data 1974 to 2015'!C94:AZ94</xm:f>
              <xm:sqref>BB94</xm:sqref>
            </x14:sparkline>
            <x14:sparkline>
              <xm:f>'Raw data 1974 to 2015'!C95:AZ95</xm:f>
              <xm:sqref>BB95</xm:sqref>
            </x14:sparkline>
            <x14:sparkline>
              <xm:f>'Raw data 1974 to 2015'!C96:AZ96</xm:f>
              <xm:sqref>BB96</xm:sqref>
            </x14:sparkline>
            <x14:sparkline>
              <xm:f>'Raw data 1974 to 2015'!C97:AZ97</xm:f>
              <xm:sqref>BB97</xm:sqref>
            </x14:sparkline>
            <x14:sparkline>
              <xm:f>'Raw data 1974 to 2015'!C98:AZ98</xm:f>
              <xm:sqref>BB98</xm:sqref>
            </x14:sparkline>
            <x14:sparkline>
              <xm:f>'Raw data 1974 to 2015'!C99:AZ99</xm:f>
              <xm:sqref>BB99</xm:sqref>
            </x14:sparkline>
            <x14:sparkline>
              <xm:f>'Raw data 1974 to 2015'!C100:AZ100</xm:f>
              <xm:sqref>BB100</xm:sqref>
            </x14:sparkline>
            <x14:sparkline>
              <xm:f>'Raw data 1974 to 2015'!C101:AZ101</xm:f>
              <xm:sqref>BB101</xm:sqref>
            </x14:sparkline>
            <x14:sparkline>
              <xm:f>'Raw data 1974 to 2015'!C102:AZ102</xm:f>
              <xm:sqref>BB102</xm:sqref>
            </x14:sparkline>
            <x14:sparkline>
              <xm:f>'Raw data 1974 to 2015'!C103:AZ103</xm:f>
              <xm:sqref>BB103</xm:sqref>
            </x14:sparkline>
            <x14:sparkline>
              <xm:f>'Raw data 1974 to 2015'!C104:AZ104</xm:f>
              <xm:sqref>BB104</xm:sqref>
            </x14:sparkline>
            <x14:sparkline>
              <xm:f>'Raw data 1974 to 2015'!C105:AZ105</xm:f>
              <xm:sqref>BB105</xm:sqref>
            </x14:sparkline>
            <x14:sparkline>
              <xm:f>'Raw data 1974 to 2015'!C106:AZ106</xm:f>
              <xm:sqref>BB106</xm:sqref>
            </x14:sparkline>
            <x14:sparkline>
              <xm:f>'Raw data 1974 to 2015'!C107:AZ107</xm:f>
              <xm:sqref>BB107</xm:sqref>
            </x14:sparkline>
            <x14:sparkline>
              <xm:f>'Raw data 1974 to 2015'!C108:AZ108</xm:f>
              <xm:sqref>BB108</xm:sqref>
            </x14:sparkline>
            <x14:sparkline>
              <xm:f>'Raw data 1974 to 2015'!C109:AZ109</xm:f>
              <xm:sqref>BB109</xm:sqref>
            </x14:sparkline>
            <x14:sparkline>
              <xm:f>'Raw data 1974 to 2015'!C110:AZ110</xm:f>
              <xm:sqref>BB110</xm:sqref>
            </x14:sparkline>
            <x14:sparkline>
              <xm:f>'Raw data 1974 to 2015'!C111:AZ111</xm:f>
              <xm:sqref>BB111</xm:sqref>
            </x14:sparkline>
            <x14:sparkline>
              <xm:f>'Raw data 1974 to 2015'!C112:AZ112</xm:f>
              <xm:sqref>BB112</xm:sqref>
            </x14:sparkline>
            <x14:sparkline>
              <xm:f>'Raw data 1974 to 2015'!C113:AZ113</xm:f>
              <xm:sqref>BB113</xm:sqref>
            </x14:sparkline>
            <x14:sparkline>
              <xm:f>'Raw data 1974 to 2015'!C114:AZ114</xm:f>
              <xm:sqref>BB114</xm:sqref>
            </x14:sparkline>
            <x14:sparkline>
              <xm:f>'Raw data 1974 to 2015'!C115:AZ115</xm:f>
              <xm:sqref>BB115</xm:sqref>
            </x14:sparkline>
            <x14:sparkline>
              <xm:f>'Raw data 1974 to 2015'!C116:AZ116</xm:f>
              <xm:sqref>BB116</xm:sqref>
            </x14:sparkline>
            <x14:sparkline>
              <xm:f>'Raw data 1974 to 2015'!C117:AZ117</xm:f>
              <xm:sqref>BB117</xm:sqref>
            </x14:sparkline>
            <x14:sparkline>
              <xm:f>'Raw data 1974 to 2015'!C118:AZ118</xm:f>
              <xm:sqref>BB118</xm:sqref>
            </x14:sparkline>
            <x14:sparkline>
              <xm:f>'Raw data 1974 to 2015'!C119:AZ119</xm:f>
              <xm:sqref>BB119</xm:sqref>
            </x14:sparkline>
            <x14:sparkline>
              <xm:f>'Raw data 1974 to 2015'!C120:AZ120</xm:f>
              <xm:sqref>BB120</xm:sqref>
            </x14:sparkline>
            <x14:sparkline>
              <xm:f>'Raw data 1974 to 2015'!C121:AZ121</xm:f>
              <xm:sqref>BB121</xm:sqref>
            </x14:sparkline>
            <x14:sparkline>
              <xm:f>'Raw data 1974 to 2015'!C122:AZ122</xm:f>
              <xm:sqref>BB122</xm:sqref>
            </x14:sparkline>
            <x14:sparkline>
              <xm:f>'Raw data 1974 to 2015'!C123:AZ123</xm:f>
              <xm:sqref>BB123</xm:sqref>
            </x14:sparkline>
            <x14:sparkline>
              <xm:f>'Raw data 1974 to 2015'!C124:AZ124</xm:f>
              <xm:sqref>BB124</xm:sqref>
            </x14:sparkline>
            <x14:sparkline>
              <xm:f>'Raw data 1974 to 2015'!C125:AZ125</xm:f>
              <xm:sqref>BB125</xm:sqref>
            </x14:sparkline>
            <x14:sparkline>
              <xm:f>'Raw data 1974 to 2015'!C126:AZ126</xm:f>
              <xm:sqref>BB126</xm:sqref>
            </x14:sparkline>
            <x14:sparkline>
              <xm:f>'Raw data 1974 to 2015'!C127:AZ127</xm:f>
              <xm:sqref>BB127</xm:sqref>
            </x14:sparkline>
            <x14:sparkline>
              <xm:f>'Raw data 1974 to 2015'!C128:AZ128</xm:f>
              <xm:sqref>BB128</xm:sqref>
            </x14:sparkline>
            <x14:sparkline>
              <xm:f>'Raw data 1974 to 2015'!C129:AZ129</xm:f>
              <xm:sqref>BB129</xm:sqref>
            </x14:sparkline>
            <x14:sparkline>
              <xm:f>'Raw data 1974 to 2015'!C130:AZ130</xm:f>
              <xm:sqref>BB130</xm:sqref>
            </x14:sparkline>
            <x14:sparkline>
              <xm:f>'Raw data 1974 to 2015'!C131:AZ131</xm:f>
              <xm:sqref>BB131</xm:sqref>
            </x14:sparkline>
            <x14:sparkline>
              <xm:f>'Raw data 1974 to 2015'!C132:AZ132</xm:f>
              <xm:sqref>BB132</xm:sqref>
            </x14:sparkline>
            <x14:sparkline>
              <xm:f>'Raw data 1974 to 2015'!C133:AZ133</xm:f>
              <xm:sqref>BB133</xm:sqref>
            </x14:sparkline>
            <x14:sparkline>
              <xm:f>'Raw data 1974 to 2015'!C134:AZ134</xm:f>
              <xm:sqref>BB134</xm:sqref>
            </x14:sparkline>
            <x14:sparkline>
              <xm:f>'Raw data 1974 to 2015'!C135:AZ135</xm:f>
              <xm:sqref>BB135</xm:sqref>
            </x14:sparkline>
            <x14:sparkline>
              <xm:f>'Raw data 1974 to 2015'!C136:AZ136</xm:f>
              <xm:sqref>BB136</xm:sqref>
            </x14:sparkline>
            <x14:sparkline>
              <xm:f>'Raw data 1974 to 2015'!C137:AZ137</xm:f>
              <xm:sqref>BB137</xm:sqref>
            </x14:sparkline>
            <x14:sparkline>
              <xm:f>'Raw data 1974 to 2015'!C138:AZ138</xm:f>
              <xm:sqref>BB138</xm:sqref>
            </x14:sparkline>
            <x14:sparkline>
              <xm:f>'Raw data 1974 to 2015'!C139:AZ139</xm:f>
              <xm:sqref>BB139</xm:sqref>
            </x14:sparkline>
            <x14:sparkline>
              <xm:f>'Raw data 1974 to 2015'!C140:AZ140</xm:f>
              <xm:sqref>BB140</xm:sqref>
            </x14:sparkline>
            <x14:sparkline>
              <xm:f>'Raw data 1974 to 2015'!C141:AZ141</xm:f>
              <xm:sqref>BB141</xm:sqref>
            </x14:sparkline>
            <x14:sparkline>
              <xm:f>'Raw data 1974 to 2015'!C142:AZ142</xm:f>
              <xm:sqref>BB142</xm:sqref>
            </x14:sparkline>
            <x14:sparkline>
              <xm:f>'Raw data 1974 to 2015'!C143:AZ143</xm:f>
              <xm:sqref>BB143</xm:sqref>
            </x14:sparkline>
            <x14:sparkline>
              <xm:f>'Raw data 1974 to 2015'!C144:AZ144</xm:f>
              <xm:sqref>BB144</xm:sqref>
            </x14:sparkline>
            <x14:sparkline>
              <xm:f>'Raw data 1974 to 2015'!C145:AZ145</xm:f>
              <xm:sqref>BB145</xm:sqref>
            </x14:sparkline>
            <x14:sparkline>
              <xm:f>'Raw data 1974 to 2015'!C146:AZ146</xm:f>
              <xm:sqref>BB146</xm:sqref>
            </x14:sparkline>
            <x14:sparkline>
              <xm:f>'Raw data 1974 to 2015'!C147:AZ147</xm:f>
              <xm:sqref>BB147</xm:sqref>
            </x14:sparkline>
            <x14:sparkline>
              <xm:f>'Raw data 1974 to 2015'!C148:AZ148</xm:f>
              <xm:sqref>BB148</xm:sqref>
            </x14:sparkline>
            <x14:sparkline>
              <xm:f>'Raw data 1974 to 2015'!C149:AZ149</xm:f>
              <xm:sqref>BB149</xm:sqref>
            </x14:sparkline>
            <x14:sparkline>
              <xm:f>'Raw data 1974 to 2015'!C150:AZ150</xm:f>
              <xm:sqref>BB150</xm:sqref>
            </x14:sparkline>
            <x14:sparkline>
              <xm:f>'Raw data 1974 to 2015'!C151:AZ151</xm:f>
              <xm:sqref>BB151</xm:sqref>
            </x14:sparkline>
            <x14:sparkline>
              <xm:f>'Raw data 1974 to 2015'!C152:AZ152</xm:f>
              <xm:sqref>BB152</xm:sqref>
            </x14:sparkline>
            <x14:sparkline>
              <xm:f>'Raw data 1974 to 2015'!C153:AZ153</xm:f>
              <xm:sqref>BB153</xm:sqref>
            </x14:sparkline>
            <x14:sparkline>
              <xm:f>'Raw data 1974 to 2015'!C154:AZ154</xm:f>
              <xm:sqref>BB154</xm:sqref>
            </x14:sparkline>
            <x14:sparkline>
              <xm:f>'Raw data 1974 to 2015'!C155:AZ155</xm:f>
              <xm:sqref>BB155</xm:sqref>
            </x14:sparkline>
            <x14:sparkline>
              <xm:f>'Raw data 1974 to 2015'!C156:AZ156</xm:f>
              <xm:sqref>BB156</xm:sqref>
            </x14:sparkline>
            <x14:sparkline>
              <xm:f>'Raw data 1974 to 2015'!C157:AZ157</xm:f>
              <xm:sqref>BB157</xm:sqref>
            </x14:sparkline>
            <x14:sparkline>
              <xm:f>'Raw data 1974 to 2015'!C158:AZ158</xm:f>
              <xm:sqref>BB158</xm:sqref>
            </x14:sparkline>
            <x14:sparkline>
              <xm:f>'Raw data 1974 to 2015'!C159:AZ159</xm:f>
              <xm:sqref>BB159</xm:sqref>
            </x14:sparkline>
            <x14:sparkline>
              <xm:f>'Raw data 1974 to 2015'!C160:AZ160</xm:f>
              <xm:sqref>BB160</xm:sqref>
            </x14:sparkline>
            <x14:sparkline>
              <xm:f>'Raw data 1974 to 2015'!C161:AZ161</xm:f>
              <xm:sqref>BB161</xm:sqref>
            </x14:sparkline>
            <x14:sparkline>
              <xm:f>'Raw data 1974 to 2015'!C162:AZ162</xm:f>
              <xm:sqref>BB162</xm:sqref>
            </x14:sparkline>
            <x14:sparkline>
              <xm:f>'Raw data 1974 to 2015'!C163:AZ163</xm:f>
              <xm:sqref>BB163</xm:sqref>
            </x14:sparkline>
            <x14:sparkline>
              <xm:f>'Raw data 1974 to 2015'!C164:AZ164</xm:f>
              <xm:sqref>BB164</xm:sqref>
            </x14:sparkline>
            <x14:sparkline>
              <xm:f>'Raw data 1974 to 2015'!C165:AZ165</xm:f>
              <xm:sqref>BB165</xm:sqref>
            </x14:sparkline>
            <x14:sparkline>
              <xm:f>'Raw data 1974 to 2015'!C166:AZ166</xm:f>
              <xm:sqref>BB166</xm:sqref>
            </x14:sparkline>
            <x14:sparkline>
              <xm:f>'Raw data 1974 to 2015'!C167:AZ167</xm:f>
              <xm:sqref>BB167</xm:sqref>
            </x14:sparkline>
            <x14:sparkline>
              <xm:f>'Raw data 1974 to 2015'!C168:AZ168</xm:f>
              <xm:sqref>BB168</xm:sqref>
            </x14:sparkline>
            <x14:sparkline>
              <xm:f>'Raw data 1974 to 2015'!C169:AZ169</xm:f>
              <xm:sqref>BB169</xm:sqref>
            </x14:sparkline>
            <x14:sparkline>
              <xm:f>'Raw data 1974 to 2015'!C170:AZ170</xm:f>
              <xm:sqref>BB170</xm:sqref>
            </x14:sparkline>
            <x14:sparkline>
              <xm:f>'Raw data 1974 to 2015'!C171:AZ171</xm:f>
              <xm:sqref>BB171</xm:sqref>
            </x14:sparkline>
            <x14:sparkline>
              <xm:f>'Raw data 1974 to 2015'!C172:AZ172</xm:f>
              <xm:sqref>BB172</xm:sqref>
            </x14:sparkline>
            <x14:sparkline>
              <xm:f>'Raw data 1974 to 2015'!C173:AZ173</xm:f>
              <xm:sqref>BB173</xm:sqref>
            </x14:sparkline>
            <x14:sparkline>
              <xm:f>'Raw data 1974 to 2015'!C174:AZ174</xm:f>
              <xm:sqref>BB174</xm:sqref>
            </x14:sparkline>
            <x14:sparkline>
              <xm:f>'Raw data 1974 to 2015'!C175:AZ175</xm:f>
              <xm:sqref>BB175</xm:sqref>
            </x14:sparkline>
            <x14:sparkline>
              <xm:f>'Raw data 1974 to 2015'!C176:AZ176</xm:f>
              <xm:sqref>BB176</xm:sqref>
            </x14:sparkline>
            <x14:sparkline>
              <xm:f>'Raw data 1974 to 2015'!C177:AZ177</xm:f>
              <xm:sqref>BB177</xm:sqref>
            </x14:sparkline>
            <x14:sparkline>
              <xm:f>'Raw data 1974 to 2015'!C178:AZ178</xm:f>
              <xm:sqref>BB178</xm:sqref>
            </x14:sparkline>
            <x14:sparkline>
              <xm:f>'Raw data 1974 to 2015'!C179:AZ179</xm:f>
              <xm:sqref>BB179</xm:sqref>
            </x14:sparkline>
            <x14:sparkline>
              <xm:f>'Raw data 1974 to 2015'!C180:AZ180</xm:f>
              <xm:sqref>BB180</xm:sqref>
            </x14:sparkline>
            <x14:sparkline>
              <xm:f>'Raw data 1974 to 2015'!C181:AZ181</xm:f>
              <xm:sqref>BB181</xm:sqref>
            </x14:sparkline>
            <x14:sparkline>
              <xm:f>'Raw data 1974 to 2015'!C182:AZ182</xm:f>
              <xm:sqref>BB182</xm:sqref>
            </x14:sparkline>
            <x14:sparkline>
              <xm:f>'Raw data 1974 to 2015'!C183:AZ183</xm:f>
              <xm:sqref>BB183</xm:sqref>
            </x14:sparkline>
            <x14:sparkline>
              <xm:f>'Raw data 1974 to 2015'!C184:AZ184</xm:f>
              <xm:sqref>BB184</xm:sqref>
            </x14:sparkline>
            <x14:sparkline>
              <xm:f>'Raw data 1974 to 2015'!C185:AZ185</xm:f>
              <xm:sqref>BB185</xm:sqref>
            </x14:sparkline>
            <x14:sparkline>
              <xm:f>'Raw data 1974 to 2015'!C186:AZ186</xm:f>
              <xm:sqref>BB186</xm:sqref>
            </x14:sparkline>
            <x14:sparkline>
              <xm:f>'Raw data 1974 to 2015'!C187:AZ187</xm:f>
              <xm:sqref>BB187</xm:sqref>
            </x14:sparkline>
            <x14:sparkline>
              <xm:f>'Raw data 1974 to 2015'!C188:AZ188</xm:f>
              <xm:sqref>BB188</xm:sqref>
            </x14:sparkline>
            <x14:sparkline>
              <xm:f>'Raw data 1974 to 2015'!C189:AZ189</xm:f>
              <xm:sqref>BB189</xm:sqref>
            </x14:sparkline>
            <x14:sparkline>
              <xm:f>'Raw data 1974 to 2015'!C190:AZ190</xm:f>
              <xm:sqref>BB190</xm:sqref>
            </x14:sparkline>
            <x14:sparkline>
              <xm:f>'Raw data 1974 to 2015'!C191:AZ191</xm:f>
              <xm:sqref>BB191</xm:sqref>
            </x14:sparkline>
            <x14:sparkline>
              <xm:f>'Raw data 1974 to 2015'!C192:AZ192</xm:f>
              <xm:sqref>BB192</xm:sqref>
            </x14:sparkline>
            <x14:sparkline>
              <xm:f>'Raw data 1974 to 2015'!C193:AZ193</xm:f>
              <xm:sqref>BB193</xm:sqref>
            </x14:sparkline>
            <x14:sparkline>
              <xm:f>'Raw data 1974 to 2015'!C194:AZ194</xm:f>
              <xm:sqref>BB194</xm:sqref>
            </x14:sparkline>
            <x14:sparkline>
              <xm:f>'Raw data 1974 to 2015'!C195:AZ195</xm:f>
              <xm:sqref>BB195</xm:sqref>
            </x14:sparkline>
            <x14:sparkline>
              <xm:f>'Raw data 1974 to 2015'!C196:AZ196</xm:f>
              <xm:sqref>BB196</xm:sqref>
            </x14:sparkline>
            <x14:sparkline>
              <xm:f>'Raw data 1974 to 2015'!C197:AZ197</xm:f>
              <xm:sqref>BB197</xm:sqref>
            </x14:sparkline>
            <x14:sparkline>
              <xm:f>'Raw data 1974 to 2015'!C198:AZ198</xm:f>
              <xm:sqref>BB198</xm:sqref>
            </x14:sparkline>
            <x14:sparkline>
              <xm:f>'Raw data 1974 to 2015'!C199:AZ199</xm:f>
              <xm:sqref>BB199</xm:sqref>
            </x14:sparkline>
            <x14:sparkline>
              <xm:f>'Raw data 1974 to 2015'!C200:AZ200</xm:f>
              <xm:sqref>BB200</xm:sqref>
            </x14:sparkline>
            <x14:sparkline>
              <xm:f>'Raw data 1974 to 2015'!C201:AZ201</xm:f>
              <xm:sqref>BB201</xm:sqref>
            </x14:sparkline>
            <x14:sparkline>
              <xm:f>'Raw data 1974 to 2015'!C202:AZ202</xm:f>
              <xm:sqref>BB202</xm:sqref>
            </x14:sparkline>
            <x14:sparkline>
              <xm:f>'Raw data 1974 to 2015'!C203:AZ203</xm:f>
              <xm:sqref>BB203</xm:sqref>
            </x14:sparkline>
            <x14:sparkline>
              <xm:f>'Raw data 1974 to 2015'!C204:AZ204</xm:f>
              <xm:sqref>BB204</xm:sqref>
            </x14:sparkline>
            <x14:sparkline>
              <xm:f>'Raw data 1974 to 2015'!C205:AZ205</xm:f>
              <xm:sqref>BB205</xm:sqref>
            </x14:sparkline>
            <x14:sparkline>
              <xm:f>'Raw data 1974 to 2015'!C206:AZ206</xm:f>
              <xm:sqref>BB206</xm:sqref>
            </x14:sparkline>
            <x14:sparkline>
              <xm:f>'Raw data 1974 to 2015'!C207:AZ207</xm:f>
              <xm:sqref>BB207</xm:sqref>
            </x14:sparkline>
            <x14:sparkline>
              <xm:f>'Raw data 1974 to 2015'!C208:AZ208</xm:f>
              <xm:sqref>BB208</xm:sqref>
            </x14:sparkline>
            <x14:sparkline>
              <xm:f>'Raw data 1974 to 2015'!C209:AZ209</xm:f>
              <xm:sqref>BB209</xm:sqref>
            </x14:sparkline>
            <x14:sparkline>
              <xm:f>'Raw data 1974 to 2015'!C210:AZ210</xm:f>
              <xm:sqref>BB210</xm:sqref>
            </x14:sparkline>
            <x14:sparkline>
              <xm:f>'Raw data 1974 to 2015'!C211:AZ211</xm:f>
              <xm:sqref>BB211</xm:sqref>
            </x14:sparkline>
            <x14:sparkline>
              <xm:f>'Raw data 1974 to 2015'!C212:AZ212</xm:f>
              <xm:sqref>BB212</xm:sqref>
            </x14:sparkline>
            <x14:sparkline>
              <xm:f>'Raw data 1974 to 2015'!C213:AZ213</xm:f>
              <xm:sqref>BB213</xm:sqref>
            </x14:sparkline>
            <x14:sparkline>
              <xm:f>'Raw data 1974 to 2015'!C214:AZ214</xm:f>
              <xm:sqref>BB214</xm:sqref>
            </x14:sparkline>
            <x14:sparkline>
              <xm:f>'Raw data 1974 to 2015'!C215:AZ215</xm:f>
              <xm:sqref>BB215</xm:sqref>
            </x14:sparkline>
            <x14:sparkline>
              <xm:f>'Raw data 1974 to 2015'!C216:AZ216</xm:f>
              <xm:sqref>BB216</xm:sqref>
            </x14:sparkline>
            <x14:sparkline>
              <xm:f>'Raw data 1974 to 2015'!C217:AZ217</xm:f>
              <xm:sqref>BB217</xm:sqref>
            </x14:sparkline>
            <x14:sparkline>
              <xm:f>'Raw data 1974 to 2015'!C218:AZ218</xm:f>
              <xm:sqref>BB218</xm:sqref>
            </x14:sparkline>
            <x14:sparkline>
              <xm:f>'Raw data 1974 to 2015'!C219:AZ219</xm:f>
              <xm:sqref>BB219</xm:sqref>
            </x14:sparkline>
            <x14:sparkline>
              <xm:f>'Raw data 1974 to 2015'!C220:AZ220</xm:f>
              <xm:sqref>BB220</xm:sqref>
            </x14:sparkline>
            <x14:sparkline>
              <xm:f>'Raw data 1974 to 2015'!C221:AZ221</xm:f>
              <xm:sqref>BB221</xm:sqref>
            </x14:sparkline>
            <x14:sparkline>
              <xm:f>'Raw data 1974 to 2015'!C222:AZ222</xm:f>
              <xm:sqref>BB222</xm:sqref>
            </x14:sparkline>
            <x14:sparkline>
              <xm:f>'Raw data 1974 to 2015'!C223:AZ223</xm:f>
              <xm:sqref>BB223</xm:sqref>
            </x14:sparkline>
            <x14:sparkline>
              <xm:f>'Raw data 1974 to 2015'!C224:AZ224</xm:f>
              <xm:sqref>BB224</xm:sqref>
            </x14:sparkline>
            <x14:sparkline>
              <xm:f>'Raw data 1974 to 2015'!C225:AZ225</xm:f>
              <xm:sqref>BB225</xm:sqref>
            </x14:sparkline>
            <x14:sparkline>
              <xm:f>'Raw data 1974 to 2015'!C226:AZ226</xm:f>
              <xm:sqref>BB226</xm:sqref>
            </x14:sparkline>
            <x14:sparkline>
              <xm:f>'Raw data 1974 to 2015'!C227:AZ227</xm:f>
              <xm:sqref>BB227</xm:sqref>
            </x14:sparkline>
            <x14:sparkline>
              <xm:f>'Raw data 1974 to 2015'!C228:AZ228</xm:f>
              <xm:sqref>BB228</xm:sqref>
            </x14:sparkline>
            <x14:sparkline>
              <xm:f>'Raw data 1974 to 2015'!C229:AZ229</xm:f>
              <xm:sqref>BB229</xm:sqref>
            </x14:sparkline>
            <x14:sparkline>
              <xm:f>'Raw data 1974 to 2015'!C230:AZ230</xm:f>
              <xm:sqref>BB230</xm:sqref>
            </x14:sparkline>
            <x14:sparkline>
              <xm:f>'Raw data 1974 to 2015'!C231:AZ231</xm:f>
              <xm:sqref>BB231</xm:sqref>
            </x14:sparkline>
            <x14:sparkline>
              <xm:f>'Raw data 1974 to 2015'!C232:AZ232</xm:f>
              <xm:sqref>BB232</xm:sqref>
            </x14:sparkline>
            <x14:sparkline>
              <xm:f>'Raw data 1974 to 2015'!C233:AZ233</xm:f>
              <xm:sqref>BB233</xm:sqref>
            </x14:sparkline>
            <x14:sparkline>
              <xm:f>'Raw data 1974 to 2015'!C234:AZ234</xm:f>
              <xm:sqref>BB234</xm:sqref>
            </x14:sparkline>
            <x14:sparkline>
              <xm:f>'Raw data 1974 to 2015'!C235:AZ235</xm:f>
              <xm:sqref>BB235</xm:sqref>
            </x14:sparkline>
            <x14:sparkline>
              <xm:f>'Raw data 1974 to 2015'!C236:AZ236</xm:f>
              <xm:sqref>BB236</xm:sqref>
            </x14:sparkline>
            <x14:sparkline>
              <xm:f>'Raw data 1974 to 2015'!C237:AZ237</xm:f>
              <xm:sqref>BB237</xm:sqref>
            </x14:sparkline>
            <x14:sparkline>
              <xm:f>'Raw data 1974 to 2015'!C238:AZ238</xm:f>
              <xm:sqref>BB238</xm:sqref>
            </x14:sparkline>
            <x14:sparkline>
              <xm:f>'Raw data 1974 to 2015'!C239:AZ239</xm:f>
              <xm:sqref>BB239</xm:sqref>
            </x14:sparkline>
            <x14:sparkline>
              <xm:f>'Raw data 1974 to 2015'!C240:AZ240</xm:f>
              <xm:sqref>BB240</xm:sqref>
            </x14:sparkline>
            <x14:sparkline>
              <xm:f>'Raw data 1974 to 2015'!C241:AZ241</xm:f>
              <xm:sqref>BB241</xm:sqref>
            </x14:sparkline>
            <x14:sparkline>
              <xm:f>'Raw data 1974 to 2015'!C242:AZ242</xm:f>
              <xm:sqref>BB242</xm:sqref>
            </x14:sparkline>
            <x14:sparkline>
              <xm:f>'Raw data 1974 to 2015'!C243:AZ243</xm:f>
              <xm:sqref>BB243</xm:sqref>
            </x14:sparkline>
            <x14:sparkline>
              <xm:f>'Raw data 1974 to 2015'!C244:AZ244</xm:f>
              <xm:sqref>BB244</xm:sqref>
            </x14:sparkline>
            <x14:sparkline>
              <xm:f>'Raw data 1974 to 2015'!C245:AZ245</xm:f>
              <xm:sqref>BB245</xm:sqref>
            </x14:sparkline>
            <x14:sparkline>
              <xm:f>'Raw data 1974 to 2015'!C246:AZ246</xm:f>
              <xm:sqref>BB246</xm:sqref>
            </x14:sparkline>
            <x14:sparkline>
              <xm:f>'Raw data 1974 to 2015'!C247:AZ247</xm:f>
              <xm:sqref>BB247</xm:sqref>
            </x14:sparkline>
            <x14:sparkline>
              <xm:f>'Raw data 1974 to 2015'!C248:AZ248</xm:f>
              <xm:sqref>BB248</xm:sqref>
            </x14:sparkline>
            <x14:sparkline>
              <xm:f>'Raw data 1974 to 2015'!C249:AZ249</xm:f>
              <xm:sqref>BB249</xm:sqref>
            </x14:sparkline>
            <x14:sparkline>
              <xm:f>'Raw data 1974 to 2015'!C250:AZ250</xm:f>
              <xm:sqref>BB250</xm:sqref>
            </x14:sparkline>
            <x14:sparkline>
              <xm:f>'Raw data 1974 to 2015'!C251:AZ251</xm:f>
              <xm:sqref>BB251</xm:sqref>
            </x14:sparkline>
            <x14:sparkline>
              <xm:f>'Raw data 1974 to 2015'!C252:AZ252</xm:f>
              <xm:sqref>BB252</xm:sqref>
            </x14:sparkline>
            <x14:sparkline>
              <xm:f>'Raw data 1974 to 2015'!C253:AZ253</xm:f>
              <xm:sqref>BB253</xm:sqref>
            </x14:sparkline>
            <x14:sparkline>
              <xm:f>'Raw data 1974 to 2015'!C254:AZ254</xm:f>
              <xm:sqref>BB254</xm:sqref>
            </x14:sparkline>
            <x14:sparkline>
              <xm:f>'Raw data 1974 to 2015'!C255:AZ255</xm:f>
              <xm:sqref>BB255</xm:sqref>
            </x14:sparkline>
            <x14:sparkline>
              <xm:f>'Raw data 1974 to 2015'!C256:AZ256</xm:f>
              <xm:sqref>BB256</xm:sqref>
            </x14:sparkline>
            <x14:sparkline>
              <xm:f>'Raw data 1974 to 2015'!C257:AZ257</xm:f>
              <xm:sqref>BB257</xm:sqref>
            </x14:sparkline>
            <x14:sparkline>
              <xm:f>'Raw data 1974 to 2015'!C258:AZ258</xm:f>
              <xm:sqref>BB258</xm:sqref>
            </x14:sparkline>
            <x14:sparkline>
              <xm:f>'Raw data 1974 to 2015'!C259:AZ259</xm:f>
              <xm:sqref>BB259</xm:sqref>
            </x14:sparkline>
            <x14:sparkline>
              <xm:f>'Raw data 1974 to 2015'!C260:AZ260</xm:f>
              <xm:sqref>BB260</xm:sqref>
            </x14:sparkline>
            <x14:sparkline>
              <xm:f>'Raw data 1974 to 2015'!C261:AZ261</xm:f>
              <xm:sqref>BB261</xm:sqref>
            </x14:sparkline>
            <x14:sparkline>
              <xm:f>'Raw data 1974 to 2015'!C262:AZ262</xm:f>
              <xm:sqref>BB262</xm:sqref>
            </x14:sparkline>
            <x14:sparkline>
              <xm:f>'Raw data 1974 to 2015'!C263:AZ263</xm:f>
              <xm:sqref>BB263</xm:sqref>
            </x14:sparkline>
            <x14:sparkline>
              <xm:f>'Raw data 1974 to 2015'!C264:AZ264</xm:f>
              <xm:sqref>BB264</xm:sqref>
            </x14:sparkline>
            <x14:sparkline>
              <xm:f>'Raw data 1974 to 2015'!C265:AZ265</xm:f>
              <xm:sqref>BB265</xm:sqref>
            </x14:sparkline>
            <x14:sparkline>
              <xm:f>'Raw data 1974 to 2015'!C266:AZ266</xm:f>
              <xm:sqref>BB266</xm:sqref>
            </x14:sparkline>
            <x14:sparkline>
              <xm:f>'Raw data 1974 to 2015'!C267:AZ267</xm:f>
              <xm:sqref>BB267</xm:sqref>
            </x14:sparkline>
            <x14:sparkline>
              <xm:f>'Raw data 1974 to 2015'!C268:AZ268</xm:f>
              <xm:sqref>BB268</xm:sqref>
            </x14:sparkline>
            <x14:sparkline>
              <xm:f>'Raw data 1974 to 2015'!C269:AZ269</xm:f>
              <xm:sqref>BB269</xm:sqref>
            </x14:sparkline>
            <x14:sparkline>
              <xm:f>'Raw data 1974 to 2015'!C270:AZ270</xm:f>
              <xm:sqref>BB270</xm:sqref>
            </x14:sparkline>
            <x14:sparkline>
              <xm:f>'Raw data 1974 to 2015'!C271:AZ271</xm:f>
              <xm:sqref>BB271</xm:sqref>
            </x14:sparkline>
            <x14:sparkline>
              <xm:f>'Raw data 1974 to 2015'!C272:AZ272</xm:f>
              <xm:sqref>BB272</xm:sqref>
            </x14:sparkline>
            <x14:sparkline>
              <xm:f>'Raw data 1974 to 2015'!C273:AZ273</xm:f>
              <xm:sqref>BB273</xm:sqref>
            </x14:sparkline>
            <x14:sparkline>
              <xm:f>'Raw data 1974 to 2015'!C274:AZ274</xm:f>
              <xm:sqref>BB274</xm:sqref>
            </x14:sparkline>
            <x14:sparkline>
              <xm:f>'Raw data 1974 to 2015'!C275:AZ275</xm:f>
              <xm:sqref>BB275</xm:sqref>
            </x14:sparkline>
            <x14:sparkline>
              <xm:f>'Raw data 1974 to 2015'!C276:AZ276</xm:f>
              <xm:sqref>BB276</xm:sqref>
            </x14:sparkline>
            <x14:sparkline>
              <xm:f>'Raw data 1974 to 2015'!C277:AZ277</xm:f>
              <xm:sqref>BB277</xm:sqref>
            </x14:sparkline>
            <x14:sparkline>
              <xm:f>'Raw data 1974 to 2015'!C278:AZ278</xm:f>
              <xm:sqref>BB278</xm:sqref>
            </x14:sparkline>
            <x14:sparkline>
              <xm:f>'Raw data 1974 to 2015'!C279:AZ279</xm:f>
              <xm:sqref>BB279</xm:sqref>
            </x14:sparkline>
            <x14:sparkline>
              <xm:f>'Raw data 1974 to 2015'!C280:AZ280</xm:f>
              <xm:sqref>BB280</xm:sqref>
            </x14:sparkline>
            <x14:sparkline>
              <xm:f>'Raw data 1974 to 2015'!C281:AZ281</xm:f>
              <xm:sqref>BB281</xm:sqref>
            </x14:sparkline>
            <x14:sparkline>
              <xm:f>'Raw data 1974 to 2015'!C282:AZ282</xm:f>
              <xm:sqref>BB282</xm:sqref>
            </x14:sparkline>
            <x14:sparkline>
              <xm:f>'Raw data 1974 to 2015'!C283:AZ283</xm:f>
              <xm:sqref>BB283</xm:sqref>
            </x14:sparkline>
            <x14:sparkline>
              <xm:f>'Raw data 1974 to 2015'!C284:AZ284</xm:f>
              <xm:sqref>BB284</xm:sqref>
            </x14:sparkline>
            <x14:sparkline>
              <xm:f>'Raw data 1974 to 2015'!C285:AZ285</xm:f>
              <xm:sqref>BB285</xm:sqref>
            </x14:sparkline>
            <x14:sparkline>
              <xm:f>'Raw data 1974 to 2015'!C286:AZ286</xm:f>
              <xm:sqref>BB286</xm:sqref>
            </x14:sparkline>
            <x14:sparkline>
              <xm:f>'Raw data 1974 to 2015'!C287:AZ287</xm:f>
              <xm:sqref>BB287</xm:sqref>
            </x14:sparkline>
            <x14:sparkline>
              <xm:f>'Raw data 1974 to 2015'!C288:AZ288</xm:f>
              <xm:sqref>BB288</xm:sqref>
            </x14:sparkline>
            <x14:sparkline>
              <xm:f>'Raw data 1974 to 2015'!C289:AZ289</xm:f>
              <xm:sqref>BB289</xm:sqref>
            </x14:sparkline>
            <x14:sparkline>
              <xm:f>'Raw data 1974 to 2015'!C290:AZ290</xm:f>
              <xm:sqref>BB290</xm:sqref>
            </x14:sparkline>
            <x14:sparkline>
              <xm:f>'Raw data 1974 to 2015'!C291:AZ291</xm:f>
              <xm:sqref>BB291</xm:sqref>
            </x14:sparkline>
            <x14:sparkline>
              <xm:f>'Raw data 1974 to 2015'!C292:AZ292</xm:f>
              <xm:sqref>BB292</xm:sqref>
            </x14:sparkline>
            <x14:sparkline>
              <xm:f>'Raw data 1974 to 2015'!C293:AZ293</xm:f>
              <xm:sqref>BB293</xm:sqref>
            </x14:sparkline>
            <x14:sparkline>
              <xm:f>'Raw data 1974 to 2015'!C294:AZ294</xm:f>
              <xm:sqref>BB294</xm:sqref>
            </x14:sparkline>
            <x14:sparkline>
              <xm:f>'Raw data 1974 to 2015'!C295:AZ295</xm:f>
              <xm:sqref>BB295</xm:sqref>
            </x14:sparkline>
            <x14:sparkline>
              <xm:f>'Raw data 1974 to 2015'!C296:AZ296</xm:f>
              <xm:sqref>BB296</xm:sqref>
            </x14:sparkline>
            <x14:sparkline>
              <xm:f>'Raw data 1974 to 2015'!C297:AZ297</xm:f>
              <xm:sqref>BB297</xm:sqref>
            </x14:sparkline>
            <x14:sparkline>
              <xm:f>'Raw data 1974 to 2015'!C298:AZ298</xm:f>
              <xm:sqref>BB298</xm:sqref>
            </x14:sparkline>
            <x14:sparkline>
              <xm:f>'Raw data 1974 to 2015'!C299:AZ299</xm:f>
              <xm:sqref>BB299</xm:sqref>
            </x14:sparkline>
            <x14:sparkline>
              <xm:f>'Raw data 1974 to 2015'!C300:AZ300</xm:f>
              <xm:sqref>BB300</xm:sqref>
            </x14:sparkline>
            <x14:sparkline>
              <xm:f>'Raw data 1974 to 2015'!C301:AZ301</xm:f>
              <xm:sqref>BB301</xm:sqref>
            </x14:sparkline>
            <x14:sparkline>
              <xm:f>'Raw data 1974 to 2015'!C302:AZ302</xm:f>
              <xm:sqref>BB302</xm:sqref>
            </x14:sparkline>
            <x14:sparkline>
              <xm:f>'Raw data 1974 to 2015'!C303:AZ303</xm:f>
              <xm:sqref>BB303</xm:sqref>
            </x14:sparkline>
            <x14:sparkline>
              <xm:f>'Raw data 1974 to 2015'!C304:AZ304</xm:f>
              <xm:sqref>BB304</xm:sqref>
            </x14:sparkline>
            <x14:sparkline>
              <xm:f>'Raw data 1974 to 2015'!C305:AZ305</xm:f>
              <xm:sqref>BB305</xm:sqref>
            </x14:sparkline>
            <x14:sparkline>
              <xm:f>'Raw data 1974 to 2015'!C306:AZ306</xm:f>
              <xm:sqref>BB306</xm:sqref>
            </x14:sparkline>
            <x14:sparkline>
              <xm:f>'Raw data 1974 to 2015'!C307:AZ307</xm:f>
              <xm:sqref>BB307</xm:sqref>
            </x14:sparkline>
            <x14:sparkline>
              <xm:f>'Raw data 1974 to 2015'!C308:AZ308</xm:f>
              <xm:sqref>BB308</xm:sqref>
            </x14:sparkline>
            <x14:sparkline>
              <xm:f>'Raw data 1974 to 2015'!C309:AZ309</xm:f>
              <xm:sqref>BB309</xm:sqref>
            </x14:sparkline>
            <x14:sparkline>
              <xm:f>'Raw data 1974 to 2015'!C310:AZ310</xm:f>
              <xm:sqref>BB310</xm:sqref>
            </x14:sparkline>
            <x14:sparkline>
              <xm:f>'Raw data 1974 to 2015'!C311:AZ311</xm:f>
              <xm:sqref>BB311</xm:sqref>
            </x14:sparkline>
            <x14:sparkline>
              <xm:f>'Raw data 1974 to 2015'!C312:AZ312</xm:f>
              <xm:sqref>BB312</xm:sqref>
            </x14:sparkline>
            <x14:sparkline>
              <xm:f>'Raw data 1974 to 2015'!C313:AZ313</xm:f>
              <xm:sqref>BB313</xm:sqref>
            </x14:sparkline>
            <x14:sparkline>
              <xm:f>'Raw data 1974 to 2015'!C314:AZ314</xm:f>
              <xm:sqref>BB314</xm:sqref>
            </x14:sparkline>
            <x14:sparkline>
              <xm:f>'Raw data 1974 to 2015'!C315:AZ315</xm:f>
              <xm:sqref>BB315</xm:sqref>
            </x14:sparkline>
            <x14:sparkline>
              <xm:f>'Raw data 1974 to 2015'!C316:AZ316</xm:f>
              <xm:sqref>BB316</xm:sqref>
            </x14:sparkline>
            <x14:sparkline>
              <xm:f>'Raw data 1974 to 2015'!C317:AZ317</xm:f>
              <xm:sqref>BB317</xm:sqref>
            </x14:sparkline>
            <x14:sparkline>
              <xm:f>'Raw data 1974 to 2015'!C318:AZ318</xm:f>
              <xm:sqref>BB318</xm:sqref>
            </x14:sparkline>
            <x14:sparkline>
              <xm:f>'Raw data 1974 to 2015'!C319:AZ319</xm:f>
              <xm:sqref>BB319</xm:sqref>
            </x14:sparkline>
            <x14:sparkline>
              <xm:f>'Raw data 1974 to 2015'!C320:AZ320</xm:f>
              <xm:sqref>BB320</xm:sqref>
            </x14:sparkline>
            <x14:sparkline>
              <xm:f>'Raw data 1974 to 2015'!C321:AZ321</xm:f>
              <xm:sqref>BB321</xm:sqref>
            </x14:sparkline>
            <x14:sparkline>
              <xm:f>'Raw data 1974 to 2015'!C322:AZ322</xm:f>
              <xm:sqref>BB322</xm:sqref>
            </x14:sparkline>
            <x14:sparkline>
              <xm:f>'Raw data 1974 to 2015'!C323:AZ323</xm:f>
              <xm:sqref>BB323</xm:sqref>
            </x14:sparkline>
            <x14:sparkline>
              <xm:f>'Raw data 1974 to 2015'!C324:AZ324</xm:f>
              <xm:sqref>BB324</xm:sqref>
            </x14:sparkline>
            <x14:sparkline>
              <xm:f>'Raw data 1974 to 2015'!C325:AZ325</xm:f>
              <xm:sqref>BB325</xm:sqref>
            </x14:sparkline>
            <x14:sparkline>
              <xm:f>'Raw data 1974 to 2015'!C326:AZ326</xm:f>
              <xm:sqref>BB326</xm:sqref>
            </x14:sparkline>
            <x14:sparkline>
              <xm:f>'Raw data 1974 to 2015'!C327:AZ327</xm:f>
              <xm:sqref>BB327</xm:sqref>
            </x14:sparkline>
            <x14:sparkline>
              <xm:f>'Raw data 1974 to 2015'!C328:AZ328</xm:f>
              <xm:sqref>BB328</xm:sqref>
            </x14:sparkline>
            <x14:sparkline>
              <xm:f>'Raw data 1974 to 2015'!C329:AZ329</xm:f>
              <xm:sqref>BB329</xm:sqref>
            </x14:sparkline>
            <x14:sparkline>
              <xm:f>'Raw data 1974 to 2015'!C330:AZ330</xm:f>
              <xm:sqref>BB330</xm:sqref>
            </x14:sparkline>
            <x14:sparkline>
              <xm:f>'Raw data 1974 to 2015'!C331:AZ331</xm:f>
              <xm:sqref>BB331</xm:sqref>
            </x14:sparkline>
            <x14:sparkline>
              <xm:f>'Raw data 1974 to 2015'!C332:AZ332</xm:f>
              <xm:sqref>BB332</xm:sqref>
            </x14:sparkline>
            <x14:sparkline>
              <xm:f>'Raw data 1974 to 2015'!C333:AZ333</xm:f>
              <xm:sqref>BB333</xm:sqref>
            </x14:sparkline>
            <x14:sparkline>
              <xm:f>'Raw data 1974 to 2015'!C334:AZ334</xm:f>
              <xm:sqref>BB334</xm:sqref>
            </x14:sparkline>
            <x14:sparkline>
              <xm:f>'Raw data 1974 to 2015'!C335:AZ335</xm:f>
              <xm:sqref>BB335</xm:sqref>
            </x14:sparkline>
            <x14:sparkline>
              <xm:f>'Raw data 1974 to 2015'!C336:AZ336</xm:f>
              <xm:sqref>BB336</xm:sqref>
            </x14:sparkline>
            <x14:sparkline>
              <xm:f>'Raw data 1974 to 2015'!C337:AZ337</xm:f>
              <xm:sqref>BB337</xm:sqref>
            </x14:sparkline>
            <x14:sparkline>
              <xm:f>'Raw data 1974 to 2015'!C338:AZ338</xm:f>
              <xm:sqref>BB338</xm:sqref>
            </x14:sparkline>
            <x14:sparkline>
              <xm:f>'Raw data 1974 to 2015'!C339:AZ339</xm:f>
              <xm:sqref>BB339</xm:sqref>
            </x14:sparkline>
            <x14:sparkline>
              <xm:f>'Raw data 1974 to 2015'!C340:AZ340</xm:f>
              <xm:sqref>BB340</xm:sqref>
            </x14:sparkline>
            <x14:sparkline>
              <xm:f>'Raw data 1974 to 2015'!C341:AZ341</xm:f>
              <xm:sqref>BB341</xm:sqref>
            </x14:sparkline>
            <x14:sparkline>
              <xm:f>'Raw data 1974 to 2015'!C342:AZ342</xm:f>
              <xm:sqref>BB342</xm:sqref>
            </x14:sparkline>
            <x14:sparkline>
              <xm:f>'Raw data 1974 to 2015'!C343:AZ343</xm:f>
              <xm:sqref>BB343</xm:sqref>
            </x14:sparkline>
            <x14:sparkline>
              <xm:f>'Raw data 1974 to 2015'!C344:AZ344</xm:f>
              <xm:sqref>BB344</xm:sqref>
            </x14:sparkline>
            <x14:sparkline>
              <xm:f>'Raw data 1974 to 2015'!C345:AZ345</xm:f>
              <xm:sqref>BB345</xm:sqref>
            </x14:sparkline>
            <x14:sparkline>
              <xm:f>'Raw data 1974 to 2015'!C346:AZ346</xm:f>
              <xm:sqref>BB346</xm:sqref>
            </x14:sparkline>
            <x14:sparkline>
              <xm:f>'Raw data 1974 to 2015'!C347:AZ347</xm:f>
              <xm:sqref>BB347</xm:sqref>
            </x14:sparkline>
            <x14:sparkline>
              <xm:f>'Raw data 1974 to 2015'!C348:AZ348</xm:f>
              <xm:sqref>BB348</xm:sqref>
            </x14:sparkline>
            <x14:sparkline>
              <xm:f>'Raw data 1974 to 2015'!C349:AZ349</xm:f>
              <xm:sqref>BB349</xm:sqref>
            </x14:sparkline>
            <x14:sparkline>
              <xm:f>'Raw data 1974 to 2015'!C350:AZ350</xm:f>
              <xm:sqref>BB350</xm:sqref>
            </x14:sparkline>
            <x14:sparkline>
              <xm:f>'Raw data 1974 to 2015'!C351:AZ351</xm:f>
              <xm:sqref>BB351</xm:sqref>
            </x14:sparkline>
            <x14:sparkline>
              <xm:f>'Raw data 1974 to 2015'!C352:AZ352</xm:f>
              <xm:sqref>BB352</xm:sqref>
            </x14:sparkline>
            <x14:sparkline>
              <xm:f>'Raw data 1974 to 2015'!C353:AZ353</xm:f>
              <xm:sqref>BB353</xm:sqref>
            </x14:sparkline>
            <x14:sparkline>
              <xm:f>'Raw data 1974 to 2015'!C354:AZ354</xm:f>
              <xm:sqref>BB354</xm:sqref>
            </x14:sparkline>
            <x14:sparkline>
              <xm:f>'Raw data 1974 to 2015'!C355:AZ355</xm:f>
              <xm:sqref>BB355</xm:sqref>
            </x14:sparkline>
            <x14:sparkline>
              <xm:f>'Raw data 1974 to 2015'!C356:AZ356</xm:f>
              <xm:sqref>BB356</xm:sqref>
            </x14:sparkline>
            <x14:sparkline>
              <xm:f>'Raw data 1974 to 2015'!C357:AZ357</xm:f>
              <xm:sqref>BB357</xm:sqref>
            </x14:sparkline>
            <x14:sparkline>
              <xm:f>'Raw data 1974 to 2015'!C358:AZ358</xm:f>
              <xm:sqref>BB358</xm:sqref>
            </x14:sparkline>
            <x14:sparkline>
              <xm:f>'Raw data 1974 to 2015'!C359:AZ359</xm:f>
              <xm:sqref>BB359</xm:sqref>
            </x14:sparkline>
            <x14:sparkline>
              <xm:f>'Raw data 1974 to 2015'!C360:AZ360</xm:f>
              <xm:sqref>BB360</xm:sqref>
            </x14:sparkline>
            <x14:sparkline>
              <xm:f>'Raw data 1974 to 2015'!C361:AZ361</xm:f>
              <xm:sqref>BB361</xm:sqref>
            </x14:sparkline>
            <x14:sparkline>
              <xm:f>'Raw data 1974 to 2015'!C362:AZ362</xm:f>
              <xm:sqref>BB362</xm:sqref>
            </x14:sparkline>
            <x14:sparkline>
              <xm:f>'Raw data 1974 to 2015'!C363:AZ363</xm:f>
              <xm:sqref>BB363</xm:sqref>
            </x14:sparkline>
            <x14:sparkline>
              <xm:f>'Raw data 1974 to 2015'!C364:AZ364</xm:f>
              <xm:sqref>BB364</xm:sqref>
            </x14:sparkline>
            <x14:sparkline>
              <xm:f>'Raw data 1974 to 2015'!C365:AZ365</xm:f>
              <xm:sqref>BB365</xm:sqref>
            </x14:sparkline>
            <x14:sparkline>
              <xm:f>'Raw data 1974 to 2015'!C366:AZ366</xm:f>
              <xm:sqref>BB366</xm:sqref>
            </x14:sparkline>
            <x14:sparkline>
              <xm:f>'Raw data 1974 to 2015'!C367:AZ367</xm:f>
              <xm:sqref>BB367</xm:sqref>
            </x14:sparkline>
            <x14:sparkline>
              <xm:f>'Raw data 1974 to 2015'!C368:AZ368</xm:f>
              <xm:sqref>BB368</xm:sqref>
            </x14:sparkline>
            <x14:sparkline>
              <xm:f>'Raw data 1974 to 2015'!C369:AZ369</xm:f>
              <xm:sqref>BB369</xm:sqref>
            </x14:sparkline>
            <x14:sparkline>
              <xm:f>'Raw data 1974 to 2015'!C370:AZ370</xm:f>
              <xm:sqref>BB370</xm:sqref>
            </x14:sparkline>
            <x14:sparkline>
              <xm:f>'Raw data 1974 to 2015'!C371:AZ371</xm:f>
              <xm:sqref>BB371</xm:sqref>
            </x14:sparkline>
            <x14:sparkline>
              <xm:f>'Raw data 1974 to 2015'!C372:AZ372</xm:f>
              <xm:sqref>BB372</xm:sqref>
            </x14:sparkline>
            <x14:sparkline>
              <xm:f>'Raw data 1974 to 2015'!C373:AZ373</xm:f>
              <xm:sqref>BB373</xm:sqref>
            </x14:sparkline>
            <x14:sparkline>
              <xm:f>'Raw data 1974 to 2015'!C374:AZ374</xm:f>
              <xm:sqref>BB374</xm:sqref>
            </x14:sparkline>
            <x14:sparkline>
              <xm:f>'Raw data 1974 to 2015'!C375:AZ375</xm:f>
              <xm:sqref>BB375</xm:sqref>
            </x14:sparkline>
            <x14:sparkline>
              <xm:f>'Raw data 1974 to 2015'!C376:AZ376</xm:f>
              <xm:sqref>BB376</xm:sqref>
            </x14:sparkline>
            <x14:sparkline>
              <xm:f>'Raw data 1974 to 2015'!C377:AZ377</xm:f>
              <xm:sqref>BB377</xm:sqref>
            </x14:sparkline>
            <x14:sparkline>
              <xm:f>'Raw data 1974 to 2015'!C378:AZ378</xm:f>
              <xm:sqref>BB378</xm:sqref>
            </x14:sparkline>
            <x14:sparkline>
              <xm:f>'Raw data 1974 to 2015'!C379:AZ379</xm:f>
              <xm:sqref>BB379</xm:sqref>
            </x14:sparkline>
            <x14:sparkline>
              <xm:f>'Raw data 1974 to 2015'!C380:AZ380</xm:f>
              <xm:sqref>BB380</xm:sqref>
            </x14:sparkline>
            <x14:sparkline>
              <xm:f>'Raw data 1974 to 2015'!C381:AZ381</xm:f>
              <xm:sqref>BB381</xm:sqref>
            </x14:sparkline>
            <x14:sparkline>
              <xm:f>'Raw data 1974 to 2015'!C382:AZ382</xm:f>
              <xm:sqref>BB382</xm:sqref>
            </x14:sparkline>
            <x14:sparkline>
              <xm:f>'Raw data 1974 to 2015'!C383:AZ383</xm:f>
              <xm:sqref>BB383</xm:sqref>
            </x14:sparkline>
            <x14:sparkline>
              <xm:f>'Raw data 1974 to 2015'!C384:AZ384</xm:f>
              <xm:sqref>BB384</xm:sqref>
            </x14:sparkline>
            <x14:sparkline>
              <xm:f>'Raw data 1974 to 2015'!C385:AZ385</xm:f>
              <xm:sqref>BB385</xm:sqref>
            </x14:sparkline>
            <x14:sparkline>
              <xm:f>'Raw data 1974 to 2015'!C386:AZ386</xm:f>
              <xm:sqref>BB386</xm:sqref>
            </x14:sparkline>
            <x14:sparkline>
              <xm:f>'Raw data 1974 to 2015'!C387:AZ387</xm:f>
              <xm:sqref>BB387</xm:sqref>
            </x14:sparkline>
            <x14:sparkline>
              <xm:f>'Raw data 1974 to 2015'!C388:AZ388</xm:f>
              <xm:sqref>BB388</xm:sqref>
            </x14:sparkline>
            <x14:sparkline>
              <xm:f>'Raw data 1974 to 2015'!C389:AZ389</xm:f>
              <xm:sqref>BB389</xm:sqref>
            </x14:sparkline>
            <x14:sparkline>
              <xm:f>'Raw data 1974 to 2015'!C390:AZ390</xm:f>
              <xm:sqref>BB390</xm:sqref>
            </x14:sparkline>
            <x14:sparkline>
              <xm:f>'Raw data 1974 to 2015'!C391:AZ391</xm:f>
              <xm:sqref>BB391</xm:sqref>
            </x14:sparkline>
            <x14:sparkline>
              <xm:f>'Raw data 1974 to 2015'!C392:AZ392</xm:f>
              <xm:sqref>BB392</xm:sqref>
            </x14:sparkline>
            <x14:sparkline>
              <xm:f>'Raw data 1974 to 2015'!C393:AZ393</xm:f>
              <xm:sqref>BB393</xm:sqref>
            </x14:sparkline>
            <x14:sparkline>
              <xm:f>'Raw data 1974 to 2015'!C394:AZ394</xm:f>
              <xm:sqref>BB394</xm:sqref>
            </x14:sparkline>
            <x14:sparkline>
              <xm:f>'Raw data 1974 to 2015'!C395:AZ395</xm:f>
              <xm:sqref>BB395</xm:sqref>
            </x14:sparkline>
            <x14:sparkline>
              <xm:f>'Raw data 1974 to 2015'!C396:AZ396</xm:f>
              <xm:sqref>BB396</xm:sqref>
            </x14:sparkline>
            <x14:sparkline>
              <xm:f>'Raw data 1974 to 2015'!C397:AZ397</xm:f>
              <xm:sqref>BB397</xm:sqref>
            </x14:sparkline>
            <x14:sparkline>
              <xm:f>'Raw data 1974 to 2015'!C398:AZ398</xm:f>
              <xm:sqref>BB398</xm:sqref>
            </x14:sparkline>
            <x14:sparkline>
              <xm:f>'Raw data 1974 to 2015'!C399:AZ399</xm:f>
              <xm:sqref>BB399</xm:sqref>
            </x14:sparkline>
            <x14:sparkline>
              <xm:f>'Raw data 1974 to 2015'!C400:AZ400</xm:f>
              <xm:sqref>BB400</xm:sqref>
            </x14:sparkline>
            <x14:sparkline>
              <xm:f>'Raw data 1974 to 2015'!C401:AZ401</xm:f>
              <xm:sqref>BB401</xm:sqref>
            </x14:sparkline>
            <x14:sparkline>
              <xm:f>'Raw data 1974 to 2015'!C402:AZ402</xm:f>
              <xm:sqref>BB402</xm:sqref>
            </x14:sparkline>
            <x14:sparkline>
              <xm:f>'Raw data 1974 to 2015'!C403:AZ403</xm:f>
              <xm:sqref>BB403</xm:sqref>
            </x14:sparkline>
            <x14:sparkline>
              <xm:f>'Raw data 1974 to 2015'!C404:AZ404</xm:f>
              <xm:sqref>BB404</xm:sqref>
            </x14:sparkline>
            <x14:sparkline>
              <xm:f>'Raw data 1974 to 2015'!C405:AZ405</xm:f>
              <xm:sqref>BB405</xm:sqref>
            </x14:sparkline>
            <x14:sparkline>
              <xm:f>'Raw data 1974 to 2015'!C406:AZ406</xm:f>
              <xm:sqref>BB406</xm:sqref>
            </x14:sparkline>
            <x14:sparkline>
              <xm:f>'Raw data 1974 to 2015'!C407:AZ407</xm:f>
              <xm:sqref>BB407</xm:sqref>
            </x14:sparkline>
            <x14:sparkline>
              <xm:f>'Raw data 1974 to 2015'!C408:AZ408</xm:f>
              <xm:sqref>BB408</xm:sqref>
            </x14:sparkline>
            <x14:sparkline>
              <xm:f>'Raw data 1974 to 2015'!C409:AZ409</xm:f>
              <xm:sqref>BB409</xm:sqref>
            </x14:sparkline>
            <x14:sparkline>
              <xm:f>'Raw data 1974 to 2015'!C410:AZ410</xm:f>
              <xm:sqref>BB410</xm:sqref>
            </x14:sparkline>
            <x14:sparkline>
              <xm:f>'Raw data 1974 to 2015'!C411:AZ411</xm:f>
              <xm:sqref>BB411</xm:sqref>
            </x14:sparkline>
            <x14:sparkline>
              <xm:f>'Raw data 1974 to 2015'!C412:AZ412</xm:f>
              <xm:sqref>BB412</xm:sqref>
            </x14:sparkline>
            <x14:sparkline>
              <xm:f>'Raw data 1974 to 2015'!C413:AZ413</xm:f>
              <xm:sqref>BB413</xm:sqref>
            </x14:sparkline>
            <x14:sparkline>
              <xm:f>'Raw data 1974 to 2015'!C414:AZ414</xm:f>
              <xm:sqref>BB414</xm:sqref>
            </x14:sparkline>
            <x14:sparkline>
              <xm:f>'Raw data 1974 to 2015'!C415:AZ415</xm:f>
              <xm:sqref>BB415</xm:sqref>
            </x14:sparkline>
            <x14:sparkline>
              <xm:f>'Raw data 1974 to 2015'!C416:AZ416</xm:f>
              <xm:sqref>BB416</xm:sqref>
            </x14:sparkline>
            <x14:sparkline>
              <xm:f>'Raw data 1974 to 2015'!C417:AZ417</xm:f>
              <xm:sqref>BB417</xm:sqref>
            </x14:sparkline>
            <x14:sparkline>
              <xm:f>'Raw data 1974 to 2015'!C418:AZ418</xm:f>
              <xm:sqref>BB418</xm:sqref>
            </x14:sparkline>
            <x14:sparkline>
              <xm:f>'Raw data 1974 to 2015'!C419:AZ419</xm:f>
              <xm:sqref>BB419</xm:sqref>
            </x14:sparkline>
            <x14:sparkline>
              <xm:f>'Raw data 1974 to 2015'!C420:AZ420</xm:f>
              <xm:sqref>BB420</xm:sqref>
            </x14:sparkline>
            <x14:sparkline>
              <xm:f>'Raw data 1974 to 2015'!C421:AZ421</xm:f>
              <xm:sqref>BB421</xm:sqref>
            </x14:sparkline>
            <x14:sparkline>
              <xm:f>'Raw data 1974 to 2015'!C422:AZ422</xm:f>
              <xm:sqref>BB422</xm:sqref>
            </x14:sparkline>
            <x14:sparkline>
              <xm:f>'Raw data 1974 to 2015'!C423:AZ423</xm:f>
              <xm:sqref>BB423</xm:sqref>
            </x14:sparkline>
            <x14:sparkline>
              <xm:f>'Raw data 1974 to 2015'!C424:AZ424</xm:f>
              <xm:sqref>BB424</xm:sqref>
            </x14:sparkline>
            <x14:sparkline>
              <xm:f>'Raw data 1974 to 2015'!C425:AZ425</xm:f>
              <xm:sqref>BB425</xm:sqref>
            </x14:sparkline>
            <x14:sparkline>
              <xm:f>'Raw data 1974 to 2015'!C426:AZ426</xm:f>
              <xm:sqref>BB426</xm:sqref>
            </x14:sparkline>
            <x14:sparkline>
              <xm:f>'Raw data 1974 to 2015'!C427:AZ427</xm:f>
              <xm:sqref>BB427</xm:sqref>
            </x14:sparkline>
            <x14:sparkline>
              <xm:f>'Raw data 1974 to 2015'!C428:AZ428</xm:f>
              <xm:sqref>BB428</xm:sqref>
            </x14:sparkline>
            <x14:sparkline>
              <xm:f>'Raw data 1974 to 2015'!C429:AZ429</xm:f>
              <xm:sqref>BB429</xm:sqref>
            </x14:sparkline>
            <x14:sparkline>
              <xm:f>'Raw data 1974 to 2015'!C430:AZ430</xm:f>
              <xm:sqref>BB430</xm:sqref>
            </x14:sparkline>
            <x14:sparkline>
              <xm:f>'Raw data 1974 to 2015'!C431:AZ431</xm:f>
              <xm:sqref>BB431</xm:sqref>
            </x14:sparkline>
            <x14:sparkline>
              <xm:f>'Raw data 1974 to 2015'!C432:AZ432</xm:f>
              <xm:sqref>BB432</xm:sqref>
            </x14:sparkline>
            <x14:sparkline>
              <xm:f>'Raw data 1974 to 2015'!C433:AZ433</xm:f>
              <xm:sqref>BB433</xm:sqref>
            </x14:sparkline>
            <x14:sparkline>
              <xm:f>'Raw data 1974 to 2015'!C434:AZ434</xm:f>
              <xm:sqref>BB434</xm:sqref>
            </x14:sparkline>
            <x14:sparkline>
              <xm:f>'Raw data 1974 to 2015'!C435:AZ435</xm:f>
              <xm:sqref>BB435</xm:sqref>
            </x14:sparkline>
            <x14:sparkline>
              <xm:f>'Raw data 1974 to 2015'!C436:AZ436</xm:f>
              <xm:sqref>BB436</xm:sqref>
            </x14:sparkline>
            <x14:sparkline>
              <xm:f>'Raw data 1974 to 2015'!C437:AZ437</xm:f>
              <xm:sqref>BB437</xm:sqref>
            </x14:sparkline>
            <x14:sparkline>
              <xm:f>'Raw data 1974 to 2015'!C438:AZ438</xm:f>
              <xm:sqref>BB438</xm:sqref>
            </x14:sparkline>
            <x14:sparkline>
              <xm:f>'Raw data 1974 to 2015'!C439:AZ439</xm:f>
              <xm:sqref>BB439</xm:sqref>
            </x14:sparkline>
            <x14:sparkline>
              <xm:f>'Raw data 1974 to 2015'!C440:AZ440</xm:f>
              <xm:sqref>BB440</xm:sqref>
            </x14:sparkline>
            <x14:sparkline>
              <xm:f>'Raw data 1974 to 2015'!C441:AZ441</xm:f>
              <xm:sqref>BB441</xm:sqref>
            </x14:sparkline>
            <x14:sparkline>
              <xm:f>'Raw data 1974 to 2015'!C442:AZ442</xm:f>
              <xm:sqref>BB442</xm:sqref>
            </x14:sparkline>
            <x14:sparkline>
              <xm:f>'Raw data 1974 to 2015'!C443:AZ443</xm:f>
              <xm:sqref>BB443</xm:sqref>
            </x14:sparkline>
            <x14:sparkline>
              <xm:f>'Raw data 1974 to 2015'!C444:AZ444</xm:f>
              <xm:sqref>BB444</xm:sqref>
            </x14:sparkline>
            <x14:sparkline>
              <xm:f>'Raw data 1974 to 2015'!C445:AZ445</xm:f>
              <xm:sqref>BB445</xm:sqref>
            </x14:sparkline>
            <x14:sparkline>
              <xm:f>'Raw data 1974 to 2015'!C446:AZ446</xm:f>
              <xm:sqref>BB446</xm:sqref>
            </x14:sparkline>
            <x14:sparkline>
              <xm:f>'Raw data 1974 to 2015'!C447:AZ447</xm:f>
              <xm:sqref>BB447</xm:sqref>
            </x14:sparkline>
            <x14:sparkline>
              <xm:f>'Raw data 1974 to 2015'!C448:AZ448</xm:f>
              <xm:sqref>BB448</xm:sqref>
            </x14:sparkline>
            <x14:sparkline>
              <xm:f>'Raw data 1974 to 2015'!C449:AZ449</xm:f>
              <xm:sqref>BB449</xm:sqref>
            </x14:sparkline>
            <x14:sparkline>
              <xm:f>'Raw data 1974 to 2015'!C450:AZ450</xm:f>
              <xm:sqref>BB450</xm:sqref>
            </x14:sparkline>
            <x14:sparkline>
              <xm:f>'Raw data 1974 to 2015'!C451:AZ451</xm:f>
              <xm:sqref>BB451</xm:sqref>
            </x14:sparkline>
            <x14:sparkline>
              <xm:f>'Raw data 1974 to 2015'!C452:AZ452</xm:f>
              <xm:sqref>BB452</xm:sqref>
            </x14:sparkline>
            <x14:sparkline>
              <xm:f>'Raw data 1974 to 2015'!C453:AZ453</xm:f>
              <xm:sqref>BB453</xm:sqref>
            </x14:sparkline>
            <x14:sparkline>
              <xm:f>'Raw data 1974 to 2015'!C454:AZ454</xm:f>
              <xm:sqref>BB454</xm:sqref>
            </x14:sparkline>
            <x14:sparkline>
              <xm:f>'Raw data 1974 to 2015'!C455:AZ455</xm:f>
              <xm:sqref>BB455</xm:sqref>
            </x14:sparkline>
            <x14:sparkline>
              <xm:f>'Raw data 1974 to 2015'!C456:AZ456</xm:f>
              <xm:sqref>BB456</xm:sqref>
            </x14:sparkline>
            <x14:sparkline>
              <xm:f>'Raw data 1974 to 2015'!C457:AZ457</xm:f>
              <xm:sqref>BB457</xm:sqref>
            </x14:sparkline>
            <x14:sparkline>
              <xm:f>'Raw data 1974 to 2015'!C458:AZ458</xm:f>
              <xm:sqref>BB458</xm:sqref>
            </x14:sparkline>
            <x14:sparkline>
              <xm:f>'Raw data 1974 to 2015'!C459:AZ459</xm:f>
              <xm:sqref>BB459</xm:sqref>
            </x14:sparkline>
            <x14:sparkline>
              <xm:f>'Raw data 1974 to 2015'!C460:AZ460</xm:f>
              <xm:sqref>BB460</xm:sqref>
            </x14:sparkline>
            <x14:sparkline>
              <xm:f>'Raw data 1974 to 2015'!C461:AZ461</xm:f>
              <xm:sqref>BB461</xm:sqref>
            </x14:sparkline>
            <x14:sparkline>
              <xm:f>'Raw data 1974 to 2015'!C462:AZ462</xm:f>
              <xm:sqref>BB462</xm:sqref>
            </x14:sparkline>
            <x14:sparkline>
              <xm:f>'Raw data 1974 to 2015'!C463:AZ463</xm:f>
              <xm:sqref>BB463</xm:sqref>
            </x14:sparkline>
            <x14:sparkline>
              <xm:f>'Raw data 1974 to 2015'!C464:AZ464</xm:f>
              <xm:sqref>BB464</xm:sqref>
            </x14:sparkline>
            <x14:sparkline>
              <xm:f>'Raw data 1974 to 2015'!C465:AZ465</xm:f>
              <xm:sqref>BB465</xm:sqref>
            </x14:sparkline>
            <x14:sparkline>
              <xm:f>'Raw data 1974 to 2015'!C466:AZ466</xm:f>
              <xm:sqref>BB466</xm:sqref>
            </x14:sparkline>
            <x14:sparkline>
              <xm:f>'Raw data 1974 to 2015'!C467:AZ467</xm:f>
              <xm:sqref>BB467</xm:sqref>
            </x14:sparkline>
            <x14:sparkline>
              <xm:f>'Raw data 1974 to 2015'!C468:AZ468</xm:f>
              <xm:sqref>BB468</xm:sqref>
            </x14:sparkline>
            <x14:sparkline>
              <xm:f>'Raw data 1974 to 2015'!C469:AZ469</xm:f>
              <xm:sqref>BB469</xm:sqref>
            </x14:sparkline>
            <x14:sparkline>
              <xm:f>'Raw data 1974 to 2015'!C470:AZ470</xm:f>
              <xm:sqref>BB470</xm:sqref>
            </x14:sparkline>
            <x14:sparkline>
              <xm:f>'Raw data 1974 to 2015'!C471:AZ471</xm:f>
              <xm:sqref>BB471</xm:sqref>
            </x14:sparkline>
            <x14:sparkline>
              <xm:f>'Raw data 1974 to 2015'!C472:AZ472</xm:f>
              <xm:sqref>BB472</xm:sqref>
            </x14:sparkline>
            <x14:sparkline>
              <xm:f>'Raw data 1974 to 2015'!C473:AZ473</xm:f>
              <xm:sqref>BB473</xm:sqref>
            </x14:sparkline>
            <x14:sparkline>
              <xm:f>'Raw data 1974 to 2015'!C474:AZ474</xm:f>
              <xm:sqref>BB474</xm:sqref>
            </x14:sparkline>
            <x14:sparkline>
              <xm:f>'Raw data 1974 to 2015'!C475:AZ475</xm:f>
              <xm:sqref>BB475</xm:sqref>
            </x14:sparkline>
            <x14:sparkline>
              <xm:f>'Raw data 1974 to 2015'!C476:AZ476</xm:f>
              <xm:sqref>BB476</xm:sqref>
            </x14:sparkline>
            <x14:sparkline>
              <xm:f>'Raw data 1974 to 2015'!C477:AZ477</xm:f>
              <xm:sqref>BB477</xm:sqref>
            </x14:sparkline>
            <x14:sparkline>
              <xm:f>'Raw data 1974 to 2015'!C478:AZ478</xm:f>
              <xm:sqref>BB478</xm:sqref>
            </x14:sparkline>
            <x14:sparkline>
              <xm:f>'Raw data 1974 to 2015'!C479:AZ479</xm:f>
              <xm:sqref>BB479</xm:sqref>
            </x14:sparkline>
            <x14:sparkline>
              <xm:f>'Raw data 1974 to 2015'!C480:AZ480</xm:f>
              <xm:sqref>BB480</xm:sqref>
            </x14:sparkline>
            <x14:sparkline>
              <xm:f>'Raw data 1974 to 2015'!C481:AZ481</xm:f>
              <xm:sqref>BB481</xm:sqref>
            </x14:sparkline>
            <x14:sparkline>
              <xm:f>'Raw data 1974 to 2015'!C482:AZ482</xm:f>
              <xm:sqref>BB482</xm:sqref>
            </x14:sparkline>
            <x14:sparkline>
              <xm:f>'Raw data 1974 to 2015'!C483:AZ483</xm:f>
              <xm:sqref>BB483</xm:sqref>
            </x14:sparkline>
            <x14:sparkline>
              <xm:f>'Raw data 1974 to 2015'!C484:AZ484</xm:f>
              <xm:sqref>BB484</xm:sqref>
            </x14:sparkline>
            <x14:sparkline>
              <xm:f>'Raw data 1974 to 2015'!C485:AZ485</xm:f>
              <xm:sqref>BB485</xm:sqref>
            </x14:sparkline>
            <x14:sparkline>
              <xm:f>'Raw data 1974 to 2015'!C486:AZ486</xm:f>
              <xm:sqref>BB486</xm:sqref>
            </x14:sparkline>
            <x14:sparkline>
              <xm:f>'Raw data 1974 to 2015'!C487:AZ487</xm:f>
              <xm:sqref>BB487</xm:sqref>
            </x14:sparkline>
            <x14:sparkline>
              <xm:f>'Raw data 1974 to 2015'!C488:AZ488</xm:f>
              <xm:sqref>BB488</xm:sqref>
            </x14:sparkline>
            <x14:sparkline>
              <xm:f>'Raw data 1974 to 2015'!C489:AZ489</xm:f>
              <xm:sqref>BB489</xm:sqref>
            </x14:sparkline>
            <x14:sparkline>
              <xm:f>'Raw data 1974 to 2015'!C490:AZ490</xm:f>
              <xm:sqref>BB490</xm:sqref>
            </x14:sparkline>
            <x14:sparkline>
              <xm:f>'Raw data 1974 to 2015'!C491:AZ491</xm:f>
              <xm:sqref>BB491</xm:sqref>
            </x14:sparkline>
            <x14:sparkline>
              <xm:f>'Raw data 1974 to 2015'!C492:AZ492</xm:f>
              <xm:sqref>BB492</xm:sqref>
            </x14:sparkline>
            <x14:sparkline>
              <xm:f>'Raw data 1974 to 2015'!C493:AZ493</xm:f>
              <xm:sqref>BB493</xm:sqref>
            </x14:sparkline>
            <x14:sparkline>
              <xm:f>'Raw data 1974 to 2015'!C494:AZ494</xm:f>
              <xm:sqref>BB494</xm:sqref>
            </x14:sparkline>
            <x14:sparkline>
              <xm:f>'Raw data 1974 to 2015'!C495:AZ495</xm:f>
              <xm:sqref>BB495</xm:sqref>
            </x14:sparkline>
            <x14:sparkline>
              <xm:f>'Raw data 1974 to 2015'!C496:AZ496</xm:f>
              <xm:sqref>BB496</xm:sqref>
            </x14:sparkline>
            <x14:sparkline>
              <xm:f>'Raw data 1974 to 2015'!C497:AZ497</xm:f>
              <xm:sqref>BB497</xm:sqref>
            </x14:sparkline>
            <x14:sparkline>
              <xm:f>'Raw data 1974 to 2015'!C498:AZ498</xm:f>
              <xm:sqref>BB498</xm:sqref>
            </x14:sparkline>
            <x14:sparkline>
              <xm:f>'Raw data 1974 to 2015'!C499:AZ499</xm:f>
              <xm:sqref>BB499</xm:sqref>
            </x14:sparkline>
            <x14:sparkline>
              <xm:f>'Raw data 1974 to 2015'!C500:AZ500</xm:f>
              <xm:sqref>BB500</xm:sqref>
            </x14:sparkline>
            <x14:sparkline>
              <xm:f>'Raw data 1974 to 2015'!C501:AZ501</xm:f>
              <xm:sqref>BB501</xm:sqref>
            </x14:sparkline>
            <x14:sparkline>
              <xm:f>'Raw data 1974 to 2015'!C502:AZ502</xm:f>
              <xm:sqref>BB502</xm:sqref>
            </x14:sparkline>
            <x14:sparkline>
              <xm:f>'Raw data 1974 to 2015'!C503:AZ503</xm:f>
              <xm:sqref>BB503</xm:sqref>
            </x14:sparkline>
            <x14:sparkline>
              <xm:f>'Raw data 1974 to 2015'!C504:AZ504</xm:f>
              <xm:sqref>BB504</xm:sqref>
            </x14:sparkline>
            <x14:sparkline>
              <xm:f>'Raw data 1974 to 2015'!C505:AZ505</xm:f>
              <xm:sqref>BB505</xm:sqref>
            </x14:sparkline>
            <x14:sparkline>
              <xm:f>'Raw data 1974 to 2015'!C506:AZ506</xm:f>
              <xm:sqref>BB506</xm:sqref>
            </x14:sparkline>
            <x14:sparkline>
              <xm:f>'Raw data 1974 to 2015'!C507:AZ507</xm:f>
              <xm:sqref>BB507</xm:sqref>
            </x14:sparkline>
            <x14:sparkline>
              <xm:f>'Raw data 1974 to 2015'!C508:AZ508</xm:f>
              <xm:sqref>BB508</xm:sqref>
            </x14:sparkline>
            <x14:sparkline>
              <xm:f>'Raw data 1974 to 2015'!C509:AZ509</xm:f>
              <xm:sqref>BB509</xm:sqref>
            </x14:sparkline>
            <x14:sparkline>
              <xm:f>'Raw data 1974 to 2015'!C510:AZ510</xm:f>
              <xm:sqref>BB510</xm:sqref>
            </x14:sparkline>
            <x14:sparkline>
              <xm:f>'Raw data 1974 to 2015'!C511:AZ511</xm:f>
              <xm:sqref>BB511</xm:sqref>
            </x14:sparkline>
            <x14:sparkline>
              <xm:f>'Raw data 1974 to 2015'!C512:AZ512</xm:f>
              <xm:sqref>BB512</xm:sqref>
            </x14:sparkline>
            <x14:sparkline>
              <xm:f>'Raw data 1974 to 2015'!C513:AZ513</xm:f>
              <xm:sqref>BB513</xm:sqref>
            </x14:sparkline>
            <x14:sparkline>
              <xm:f>'Raw data 1974 to 2015'!C514:AZ514</xm:f>
              <xm:sqref>BB514</xm:sqref>
            </x14:sparkline>
            <x14:sparkline>
              <xm:f>'Raw data 1974 to 2015'!C515:AZ515</xm:f>
              <xm:sqref>BB515</xm:sqref>
            </x14:sparkline>
            <x14:sparkline>
              <xm:f>'Raw data 1974 to 2015'!C516:AZ516</xm:f>
              <xm:sqref>BB516</xm:sqref>
            </x14:sparkline>
            <x14:sparkline>
              <xm:f>'Raw data 1974 to 2015'!C517:AZ517</xm:f>
              <xm:sqref>BB517</xm:sqref>
            </x14:sparkline>
            <x14:sparkline>
              <xm:f>'Raw data 1974 to 2015'!C518:AZ518</xm:f>
              <xm:sqref>BB518</xm:sqref>
            </x14:sparkline>
            <x14:sparkline>
              <xm:f>'Raw data 1974 to 2015'!C519:AZ519</xm:f>
              <xm:sqref>BB519</xm:sqref>
            </x14:sparkline>
            <x14:sparkline>
              <xm:f>'Raw data 1974 to 2015'!C520:AZ520</xm:f>
              <xm:sqref>BB520</xm:sqref>
            </x14:sparkline>
            <x14:sparkline>
              <xm:f>'Raw data 1974 to 2015'!C521:AZ521</xm:f>
              <xm:sqref>BB521</xm:sqref>
            </x14:sparkline>
            <x14:sparkline>
              <xm:f>'Raw data 1974 to 2015'!C522:AZ522</xm:f>
              <xm:sqref>BB522</xm:sqref>
            </x14:sparkline>
            <x14:sparkline>
              <xm:f>'Raw data 1974 to 2015'!C523:AZ523</xm:f>
              <xm:sqref>BB523</xm:sqref>
            </x14:sparkline>
            <x14:sparkline>
              <xm:f>'Raw data 1974 to 2015'!C524:AZ524</xm:f>
              <xm:sqref>BB524</xm:sqref>
            </x14:sparkline>
            <x14:sparkline>
              <xm:f>'Raw data 1974 to 2015'!C525:AZ525</xm:f>
              <xm:sqref>BB525</xm:sqref>
            </x14:sparkline>
            <x14:sparkline>
              <xm:f>'Raw data 1974 to 2015'!C526:AZ526</xm:f>
              <xm:sqref>BB526</xm:sqref>
            </x14:sparkline>
            <x14:sparkline>
              <xm:f>'Raw data 1974 to 2015'!C527:AZ527</xm:f>
              <xm:sqref>BB527</xm:sqref>
            </x14:sparkline>
            <x14:sparkline>
              <xm:f>'Raw data 1974 to 2015'!C528:AZ528</xm:f>
              <xm:sqref>BB528</xm:sqref>
            </x14:sparkline>
            <x14:sparkline>
              <xm:f>'Raw data 1974 to 2015'!C529:AZ529</xm:f>
              <xm:sqref>BB529</xm:sqref>
            </x14:sparkline>
            <x14:sparkline>
              <xm:f>'Raw data 1974 to 2015'!C530:AZ530</xm:f>
              <xm:sqref>BB530</xm:sqref>
            </x14:sparkline>
            <x14:sparkline>
              <xm:f>'Raw data 1974 to 2015'!C531:AZ531</xm:f>
              <xm:sqref>BB531</xm:sqref>
            </x14:sparkline>
            <x14:sparkline>
              <xm:f>'Raw data 1974 to 2015'!C532:AZ532</xm:f>
              <xm:sqref>BB532</xm:sqref>
            </x14:sparkline>
            <x14:sparkline>
              <xm:f>'Raw data 1974 to 2015'!C533:AZ533</xm:f>
              <xm:sqref>BB533</xm:sqref>
            </x14:sparkline>
            <x14:sparkline>
              <xm:f>'Raw data 1974 to 2015'!C534:AZ534</xm:f>
              <xm:sqref>BB534</xm:sqref>
            </x14:sparkline>
            <x14:sparkline>
              <xm:f>'Raw data 1974 to 2015'!C535:AZ535</xm:f>
              <xm:sqref>BB535</xm:sqref>
            </x14:sparkline>
            <x14:sparkline>
              <xm:f>'Raw data 1974 to 2015'!C536:AZ536</xm:f>
              <xm:sqref>BB536</xm:sqref>
            </x14:sparkline>
            <x14:sparkline>
              <xm:f>'Raw data 1974 to 2015'!C537:AZ537</xm:f>
              <xm:sqref>BB537</xm:sqref>
            </x14:sparkline>
            <x14:sparkline>
              <xm:f>'Raw data 1974 to 2015'!C538:AZ538</xm:f>
              <xm:sqref>BB538</xm:sqref>
            </x14:sparkline>
            <x14:sparkline>
              <xm:f>'Raw data 1974 to 2015'!C539:AZ539</xm:f>
              <xm:sqref>BB539</xm:sqref>
            </x14:sparkline>
            <x14:sparkline>
              <xm:f>'Raw data 1974 to 2015'!C540:AZ540</xm:f>
              <xm:sqref>BB540</xm:sqref>
            </x14:sparkline>
            <x14:sparkline>
              <xm:f>'Raw data 1974 to 2015'!C541:AZ541</xm:f>
              <xm:sqref>BB541</xm:sqref>
            </x14:sparkline>
            <x14:sparkline>
              <xm:f>'Raw data 1974 to 2015'!C542:AZ542</xm:f>
              <xm:sqref>BB542</xm:sqref>
            </x14:sparkline>
            <x14:sparkline>
              <xm:f>'Raw data 1974 to 2015'!C543:AZ543</xm:f>
              <xm:sqref>BB543</xm:sqref>
            </x14:sparkline>
            <x14:sparkline>
              <xm:f>'Raw data 1974 to 2015'!C544:AZ544</xm:f>
              <xm:sqref>BB544</xm:sqref>
            </x14:sparkline>
            <x14:sparkline>
              <xm:f>'Raw data 1974 to 2015'!C545:AZ545</xm:f>
              <xm:sqref>BB545</xm:sqref>
            </x14:sparkline>
            <x14:sparkline>
              <xm:f>'Raw data 1974 to 2015'!C546:AZ546</xm:f>
              <xm:sqref>BB546</xm:sqref>
            </x14:sparkline>
            <x14:sparkline>
              <xm:f>'Raw data 1974 to 2015'!C547:AZ547</xm:f>
              <xm:sqref>BB547</xm:sqref>
            </x14:sparkline>
            <x14:sparkline>
              <xm:f>'Raw data 1974 to 2015'!C548:AZ548</xm:f>
              <xm:sqref>BB548</xm:sqref>
            </x14:sparkline>
            <x14:sparkline>
              <xm:f>'Raw data 1974 to 2015'!C549:AZ549</xm:f>
              <xm:sqref>BB549</xm:sqref>
            </x14:sparkline>
            <x14:sparkline>
              <xm:f>'Raw data 1974 to 2015'!C550:AZ550</xm:f>
              <xm:sqref>BB550</xm:sqref>
            </x14:sparkline>
            <x14:sparkline>
              <xm:f>'Raw data 1974 to 2015'!C551:AZ551</xm:f>
              <xm:sqref>BB551</xm:sqref>
            </x14:sparkline>
            <x14:sparkline>
              <xm:f>'Raw data 1974 to 2015'!C552:AZ552</xm:f>
              <xm:sqref>BB552</xm:sqref>
            </x14:sparkline>
            <x14:sparkline>
              <xm:f>'Raw data 1974 to 2015'!C553:AZ553</xm:f>
              <xm:sqref>BB553</xm:sqref>
            </x14:sparkline>
            <x14:sparkline>
              <xm:f>'Raw data 1974 to 2015'!C554:AZ554</xm:f>
              <xm:sqref>BB554</xm:sqref>
            </x14:sparkline>
            <x14:sparkline>
              <xm:f>'Raw data 1974 to 2015'!C555:AZ555</xm:f>
              <xm:sqref>BB555</xm:sqref>
            </x14:sparkline>
            <x14:sparkline>
              <xm:f>'Raw data 1974 to 2015'!C556:AZ556</xm:f>
              <xm:sqref>BB556</xm:sqref>
            </x14:sparkline>
            <x14:sparkline>
              <xm:f>'Raw data 1974 to 2015'!C557:AZ557</xm:f>
              <xm:sqref>BB557</xm:sqref>
            </x14:sparkline>
            <x14:sparkline>
              <xm:f>'Raw data 1974 to 2015'!C558:AZ558</xm:f>
              <xm:sqref>BB558</xm:sqref>
            </x14:sparkline>
            <x14:sparkline>
              <xm:f>'Raw data 1974 to 2015'!C559:AZ559</xm:f>
              <xm:sqref>BB559</xm:sqref>
            </x14:sparkline>
            <x14:sparkline>
              <xm:f>'Raw data 1974 to 2015'!C560:AZ560</xm:f>
              <xm:sqref>BB560</xm:sqref>
            </x14:sparkline>
            <x14:sparkline>
              <xm:f>'Raw data 1974 to 2015'!C561:AZ561</xm:f>
              <xm:sqref>BB561</xm:sqref>
            </x14:sparkline>
            <x14:sparkline>
              <xm:f>'Raw data 1974 to 2015'!C562:AZ562</xm:f>
              <xm:sqref>BB562</xm:sqref>
            </x14:sparkline>
            <x14:sparkline>
              <xm:f>'Raw data 1974 to 2015'!C563:AZ563</xm:f>
              <xm:sqref>BB563</xm:sqref>
            </x14:sparkline>
            <x14:sparkline>
              <xm:f>'Raw data 1974 to 2015'!C564:AZ564</xm:f>
              <xm:sqref>BB564</xm:sqref>
            </x14:sparkline>
            <x14:sparkline>
              <xm:f>'Raw data 1974 to 2015'!C565:AZ565</xm:f>
              <xm:sqref>BB565</xm:sqref>
            </x14:sparkline>
            <x14:sparkline>
              <xm:f>'Raw data 1974 to 2015'!C566:AZ566</xm:f>
              <xm:sqref>BB566</xm:sqref>
            </x14:sparkline>
            <x14:sparkline>
              <xm:f>'Raw data 1974 to 2015'!C567:AZ567</xm:f>
              <xm:sqref>BB567</xm:sqref>
            </x14:sparkline>
            <x14:sparkline>
              <xm:f>'Raw data 1974 to 2015'!C568:AZ568</xm:f>
              <xm:sqref>BB568</xm:sqref>
            </x14:sparkline>
            <x14:sparkline>
              <xm:f>'Raw data 1974 to 2015'!C569:AZ569</xm:f>
              <xm:sqref>BB569</xm:sqref>
            </x14:sparkline>
            <x14:sparkline>
              <xm:f>'Raw data 1974 to 2015'!C570:AZ570</xm:f>
              <xm:sqref>BB570</xm:sqref>
            </x14:sparkline>
            <x14:sparkline>
              <xm:f>'Raw data 1974 to 2015'!C571:AZ571</xm:f>
              <xm:sqref>BB571</xm:sqref>
            </x14:sparkline>
            <x14:sparkline>
              <xm:f>'Raw data 1974 to 2015'!C572:AZ572</xm:f>
              <xm:sqref>BB572</xm:sqref>
            </x14:sparkline>
            <x14:sparkline>
              <xm:f>'Raw data 1974 to 2015'!C573:AZ573</xm:f>
              <xm:sqref>BB573</xm:sqref>
            </x14:sparkline>
            <x14:sparkline>
              <xm:f>'Raw data 1974 to 2015'!C574:AZ574</xm:f>
              <xm:sqref>BB574</xm:sqref>
            </x14:sparkline>
            <x14:sparkline>
              <xm:f>'Raw data 1974 to 2015'!C575:AZ575</xm:f>
              <xm:sqref>BB575</xm:sqref>
            </x14:sparkline>
            <x14:sparkline>
              <xm:f>'Raw data 1974 to 2015'!C576:AZ576</xm:f>
              <xm:sqref>BB576</xm:sqref>
            </x14:sparkline>
            <x14:sparkline>
              <xm:f>'Raw data 1974 to 2015'!C577:AZ577</xm:f>
              <xm:sqref>BB577</xm:sqref>
            </x14:sparkline>
            <x14:sparkline>
              <xm:f>'Raw data 1974 to 2015'!C578:AZ578</xm:f>
              <xm:sqref>BB578</xm:sqref>
            </x14:sparkline>
            <x14:sparkline>
              <xm:f>'Raw data 1974 to 2015'!C579:AZ579</xm:f>
              <xm:sqref>BB579</xm:sqref>
            </x14:sparkline>
            <x14:sparkline>
              <xm:f>'Raw data 1974 to 2015'!C580:AZ580</xm:f>
              <xm:sqref>BB580</xm:sqref>
            </x14:sparkline>
            <x14:sparkline>
              <xm:f>'Raw data 1974 to 2015'!C581:AZ581</xm:f>
              <xm:sqref>BB581</xm:sqref>
            </x14:sparkline>
            <x14:sparkline>
              <xm:f>'Raw data 1974 to 2015'!C582:AZ582</xm:f>
              <xm:sqref>BB582</xm:sqref>
            </x14:sparkline>
            <x14:sparkline>
              <xm:f>'Raw data 1974 to 2015'!C583:AZ583</xm:f>
              <xm:sqref>BB583</xm:sqref>
            </x14:sparkline>
            <x14:sparkline>
              <xm:f>'Raw data 1974 to 2015'!C584:AZ584</xm:f>
              <xm:sqref>BB584</xm:sqref>
            </x14:sparkline>
            <x14:sparkline>
              <xm:f>'Raw data 1974 to 2015'!C585:AZ585</xm:f>
              <xm:sqref>BB585</xm:sqref>
            </x14:sparkline>
            <x14:sparkline>
              <xm:f>'Raw data 1974 to 2015'!C586:AZ586</xm:f>
              <xm:sqref>BB586</xm:sqref>
            </x14:sparkline>
            <x14:sparkline>
              <xm:f>'Raw data 1974 to 2015'!C587:AZ587</xm:f>
              <xm:sqref>BB587</xm:sqref>
            </x14:sparkline>
            <x14:sparkline>
              <xm:f>'Raw data 1974 to 2015'!C588:AZ588</xm:f>
              <xm:sqref>BB588</xm:sqref>
            </x14:sparkline>
            <x14:sparkline>
              <xm:f>'Raw data 1974 to 2015'!C589:AZ589</xm:f>
              <xm:sqref>BB589</xm:sqref>
            </x14:sparkline>
            <x14:sparkline>
              <xm:f>'Raw data 1974 to 2015'!C590:AZ590</xm:f>
              <xm:sqref>BB590</xm:sqref>
            </x14:sparkline>
            <x14:sparkline>
              <xm:f>'Raw data 1974 to 2015'!C591:AZ591</xm:f>
              <xm:sqref>BB591</xm:sqref>
            </x14:sparkline>
            <x14:sparkline>
              <xm:f>'Raw data 1974 to 2015'!C592:AZ592</xm:f>
              <xm:sqref>BB592</xm:sqref>
            </x14:sparkline>
            <x14:sparkline>
              <xm:f>'Raw data 1974 to 2015'!C593:AZ593</xm:f>
              <xm:sqref>BB593</xm:sqref>
            </x14:sparkline>
            <x14:sparkline>
              <xm:f>'Raw data 1974 to 2015'!C594:AZ594</xm:f>
              <xm:sqref>BB594</xm:sqref>
            </x14:sparkline>
            <x14:sparkline>
              <xm:f>'Raw data 1974 to 2015'!C595:AZ595</xm:f>
              <xm:sqref>BB595</xm:sqref>
            </x14:sparkline>
            <x14:sparkline>
              <xm:f>'Raw data 1974 to 2015'!C596:AZ596</xm:f>
              <xm:sqref>BB596</xm:sqref>
            </x14:sparkline>
            <x14:sparkline>
              <xm:f>'Raw data 1974 to 2015'!C597:AZ597</xm:f>
              <xm:sqref>BB597</xm:sqref>
            </x14:sparkline>
            <x14:sparkline>
              <xm:f>'Raw data 1974 to 2015'!C598:AZ598</xm:f>
              <xm:sqref>BB598</xm:sqref>
            </x14:sparkline>
            <x14:sparkline>
              <xm:f>'Raw data 1974 to 2015'!C599:AZ599</xm:f>
              <xm:sqref>BB599</xm:sqref>
            </x14:sparkline>
            <x14:sparkline>
              <xm:f>'Raw data 1974 to 2015'!C600:AZ600</xm:f>
              <xm:sqref>BB600</xm:sqref>
            </x14:sparkline>
            <x14:sparkline>
              <xm:f>'Raw data 1974 to 2015'!C601:AZ601</xm:f>
              <xm:sqref>BB601</xm:sqref>
            </x14:sparkline>
            <x14:sparkline>
              <xm:f>'Raw data 1974 to 2015'!C602:AZ602</xm:f>
              <xm:sqref>BB602</xm:sqref>
            </x14:sparkline>
            <x14:sparkline>
              <xm:f>'Raw data 1974 to 2015'!C603:AZ603</xm:f>
              <xm:sqref>BB603</xm:sqref>
            </x14:sparkline>
            <x14:sparkline>
              <xm:f>'Raw data 1974 to 2015'!C604:AZ604</xm:f>
              <xm:sqref>BB604</xm:sqref>
            </x14:sparkline>
            <x14:sparkline>
              <xm:f>'Raw data 1974 to 2015'!C605:AZ605</xm:f>
              <xm:sqref>BB605</xm:sqref>
            </x14:sparkline>
            <x14:sparkline>
              <xm:f>'Raw data 1974 to 2015'!C606:AZ606</xm:f>
              <xm:sqref>BB606</xm:sqref>
            </x14:sparkline>
            <x14:sparkline>
              <xm:f>'Raw data 1974 to 2015'!C607:AZ607</xm:f>
              <xm:sqref>BB607</xm:sqref>
            </x14:sparkline>
            <x14:sparkline>
              <xm:f>'Raw data 1974 to 2015'!C608:AZ608</xm:f>
              <xm:sqref>BB608</xm:sqref>
            </x14:sparkline>
            <x14:sparkline>
              <xm:f>'Raw data 1974 to 2015'!C609:AZ609</xm:f>
              <xm:sqref>BB609</xm:sqref>
            </x14:sparkline>
            <x14:sparkline>
              <xm:f>'Raw data 1974 to 2015'!C610:AZ610</xm:f>
              <xm:sqref>BB610</xm:sqref>
            </x14:sparkline>
            <x14:sparkline>
              <xm:f>'Raw data 1974 to 2015'!C611:AZ611</xm:f>
              <xm:sqref>BB611</xm:sqref>
            </x14:sparkline>
            <x14:sparkline>
              <xm:f>'Raw data 1974 to 2015'!C612:AZ612</xm:f>
              <xm:sqref>BB612</xm:sqref>
            </x14:sparkline>
            <x14:sparkline>
              <xm:f>'Raw data 1974 to 2015'!C613:AZ613</xm:f>
              <xm:sqref>BB613</xm:sqref>
            </x14:sparkline>
            <x14:sparkline>
              <xm:f>'Raw data 1974 to 2015'!C614:AZ614</xm:f>
              <xm:sqref>BB614</xm:sqref>
            </x14:sparkline>
            <x14:sparkline>
              <xm:f>'Raw data 1974 to 2015'!C615:AZ615</xm:f>
              <xm:sqref>BB615</xm:sqref>
            </x14:sparkline>
            <x14:sparkline>
              <xm:f>'Raw data 1974 to 2015'!C616:AZ616</xm:f>
              <xm:sqref>BB616</xm:sqref>
            </x14:sparkline>
            <x14:sparkline>
              <xm:f>'Raw data 1974 to 2015'!C617:AZ617</xm:f>
              <xm:sqref>BB617</xm:sqref>
            </x14:sparkline>
            <x14:sparkline>
              <xm:f>'Raw data 1974 to 2015'!C618:AZ618</xm:f>
              <xm:sqref>BB618</xm:sqref>
            </x14:sparkline>
            <x14:sparkline>
              <xm:f>'Raw data 1974 to 2015'!C619:AZ619</xm:f>
              <xm:sqref>BB619</xm:sqref>
            </x14:sparkline>
            <x14:sparkline>
              <xm:f>'Raw data 1974 to 2015'!C620:AZ620</xm:f>
              <xm:sqref>BB620</xm:sqref>
            </x14:sparkline>
            <x14:sparkline>
              <xm:f>'Raw data 1974 to 2015'!C621:AZ621</xm:f>
              <xm:sqref>BB621</xm:sqref>
            </x14:sparkline>
            <x14:sparkline>
              <xm:f>'Raw data 1974 to 2015'!C622:AZ622</xm:f>
              <xm:sqref>BB622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Convert to local</vt:lpstr>
      <vt:lpstr>Scotland Convert to local</vt:lpstr>
      <vt:lpstr>LA Data in rows</vt:lpstr>
      <vt:lpstr>Raw Data 2008 to 2023</vt:lpstr>
      <vt:lpstr>Raw data 1974 to 2015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Rodney Jones</dc:creator>
  <cp:lastModifiedBy>Rodney Jones</cp:lastModifiedBy>
  <dcterms:created xsi:type="dcterms:W3CDTF">2024-11-11T07:21:30Z</dcterms:created>
  <dcterms:modified xsi:type="dcterms:W3CDTF">2025-01-10T07:15:33Z</dcterms:modified>
</cp:coreProperties>
</file>