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defaultThemeVersion="124226"/>
  <mc:AlternateContent xmlns:mc="http://schemas.openxmlformats.org/markup-compatibility/2006">
    <mc:Choice Requires="x15">
      <x15ac:absPath xmlns:x15ac="http://schemas.microsoft.com/office/spreadsheetml/2010/11/ac" url="\\irnhsft.local\monitor\Redirected\Chris.Green\Documents\CG\Demand and Capacity\ED\"/>
    </mc:Choice>
  </mc:AlternateContent>
  <xr:revisionPtr revIDLastSave="0" documentId="13_ncr:1_{B9E939E2-36C2-4847-BA02-44ABD37ED328}" xr6:coauthVersionLast="41" xr6:coauthVersionMax="41" xr10:uidLastSave="{00000000-0000-0000-0000-000000000000}"/>
  <bookViews>
    <workbookView xWindow="-108" yWindow="-108" windowWidth="23256" windowHeight="12576" activeTab="1" xr2:uid="{00000000-000D-0000-FFFF-FFFF00000000}"/>
  </bookViews>
  <sheets>
    <sheet name="Guide" sheetId="9" r:id="rId1"/>
    <sheet name="Functional" sheetId="7" r:id="rId2"/>
    <sheet name="Demand" sheetId="3" r:id="rId3"/>
    <sheet name="Rota (skeleton)" sheetId="10" r:id="rId4"/>
    <sheet name="Rota (planned)" sheetId="11" r:id="rId5"/>
    <sheet name="Rota (strategic)" sheetId="13" r:id="rId6"/>
    <sheet name="StaffSpec" sheetId="12" r:id="rId7"/>
  </sheets>
  <definedNames>
    <definedName name="_xlnm._FilterDatabase" localSheetId="4" hidden="1">'Rota (planned)'!$B$4:$AA$67</definedName>
    <definedName name="_xlnm._FilterDatabase" localSheetId="3" hidden="1">'Rota (skeleton)'!$B$4:$AA$67</definedName>
    <definedName name="_xlnm._FilterDatabase" localSheetId="5" hidden="1">'Rota (strategic)'!$B$4:$AA$67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830" i="3" l="1"/>
  <c r="E830" i="3"/>
  <c r="F829" i="3"/>
  <c r="E829" i="3"/>
  <c r="F828" i="3"/>
  <c r="E828" i="3"/>
  <c r="F827" i="3"/>
  <c r="E827" i="3"/>
  <c r="F826" i="3"/>
  <c r="E826" i="3"/>
  <c r="F825" i="3"/>
  <c r="E825" i="3"/>
  <c r="F824" i="3"/>
  <c r="E824" i="3"/>
  <c r="F823" i="3"/>
  <c r="E823" i="3"/>
  <c r="F822" i="3"/>
  <c r="E822" i="3"/>
  <c r="F821" i="3"/>
  <c r="E821" i="3"/>
  <c r="F820" i="3"/>
  <c r="E820" i="3"/>
  <c r="F819" i="3"/>
  <c r="E819" i="3"/>
  <c r="F818" i="3"/>
  <c r="E818" i="3"/>
  <c r="F817" i="3"/>
  <c r="E817" i="3"/>
  <c r="F816" i="3"/>
  <c r="E816" i="3"/>
  <c r="F815" i="3"/>
  <c r="E815" i="3"/>
  <c r="F814" i="3"/>
  <c r="E814" i="3"/>
  <c r="F813" i="3"/>
  <c r="E813" i="3"/>
  <c r="F812" i="3"/>
  <c r="E812" i="3"/>
  <c r="F811" i="3"/>
  <c r="E811" i="3"/>
  <c r="F810" i="3"/>
  <c r="E810" i="3"/>
  <c r="F809" i="3"/>
  <c r="E809" i="3"/>
  <c r="F808" i="3"/>
  <c r="E808" i="3"/>
  <c r="F807" i="3"/>
  <c r="E807" i="3"/>
  <c r="F806" i="3"/>
  <c r="E806" i="3"/>
  <c r="F805" i="3"/>
  <c r="E805" i="3"/>
  <c r="F804" i="3"/>
  <c r="E804" i="3"/>
  <c r="F803" i="3"/>
  <c r="E803" i="3"/>
  <c r="F802" i="3"/>
  <c r="E802" i="3"/>
  <c r="F801" i="3"/>
  <c r="E801" i="3"/>
  <c r="F800" i="3"/>
  <c r="E800" i="3"/>
  <c r="F799" i="3"/>
  <c r="E799" i="3"/>
  <c r="F798" i="3"/>
  <c r="E798" i="3"/>
  <c r="F797" i="3"/>
  <c r="E797" i="3"/>
  <c r="F796" i="3"/>
  <c r="E796" i="3"/>
  <c r="F795" i="3"/>
  <c r="E795" i="3"/>
  <c r="F794" i="3"/>
  <c r="E794" i="3"/>
  <c r="F793" i="3"/>
  <c r="E793" i="3"/>
  <c r="F792" i="3"/>
  <c r="E792" i="3"/>
  <c r="F791" i="3"/>
  <c r="E791" i="3"/>
  <c r="F790" i="3"/>
  <c r="E790" i="3"/>
  <c r="F789" i="3"/>
  <c r="E789" i="3"/>
  <c r="F788" i="3"/>
  <c r="E788" i="3"/>
  <c r="F787" i="3"/>
  <c r="E787" i="3"/>
  <c r="F786" i="3"/>
  <c r="E786" i="3"/>
  <c r="F785" i="3"/>
  <c r="E785" i="3"/>
  <c r="F784" i="3"/>
  <c r="E784" i="3"/>
  <c r="F783" i="3"/>
  <c r="E783" i="3"/>
  <c r="F782" i="3"/>
  <c r="E782" i="3"/>
  <c r="F781" i="3"/>
  <c r="E781" i="3"/>
  <c r="F780" i="3"/>
  <c r="E780" i="3"/>
  <c r="F779" i="3"/>
  <c r="E779" i="3"/>
  <c r="F778" i="3"/>
  <c r="E778" i="3"/>
  <c r="F777" i="3"/>
  <c r="E777" i="3"/>
  <c r="F776" i="3"/>
  <c r="E776" i="3"/>
  <c r="F775" i="3"/>
  <c r="E775" i="3"/>
  <c r="F774" i="3"/>
  <c r="E774" i="3"/>
  <c r="F773" i="3"/>
  <c r="E773" i="3"/>
  <c r="F772" i="3"/>
  <c r="E772" i="3"/>
  <c r="F771" i="3"/>
  <c r="E771" i="3"/>
  <c r="F770" i="3"/>
  <c r="E770" i="3"/>
  <c r="F769" i="3"/>
  <c r="E769" i="3"/>
  <c r="F768" i="3"/>
  <c r="E768" i="3"/>
  <c r="F767" i="3"/>
  <c r="E767" i="3"/>
  <c r="F766" i="3"/>
  <c r="E766" i="3"/>
  <c r="F765" i="3"/>
  <c r="E765" i="3"/>
  <c r="F764" i="3"/>
  <c r="E764" i="3"/>
  <c r="F763" i="3"/>
  <c r="E763" i="3"/>
  <c r="F762" i="3"/>
  <c r="E762" i="3"/>
  <c r="F761" i="3"/>
  <c r="E761" i="3"/>
  <c r="F760" i="3"/>
  <c r="E760" i="3"/>
  <c r="F759" i="3"/>
  <c r="E759" i="3"/>
  <c r="F758" i="3"/>
  <c r="E758" i="3"/>
  <c r="F757" i="3"/>
  <c r="E757" i="3"/>
  <c r="F756" i="3"/>
  <c r="E756" i="3"/>
  <c r="F755" i="3"/>
  <c r="E755" i="3"/>
  <c r="F754" i="3"/>
  <c r="E754" i="3"/>
  <c r="F753" i="3"/>
  <c r="E753" i="3"/>
  <c r="F752" i="3"/>
  <c r="E752" i="3"/>
  <c r="F751" i="3"/>
  <c r="E751" i="3"/>
  <c r="F750" i="3"/>
  <c r="E750" i="3"/>
  <c r="F749" i="3"/>
  <c r="E749" i="3"/>
  <c r="F748" i="3"/>
  <c r="E748" i="3"/>
  <c r="F747" i="3"/>
  <c r="E747" i="3"/>
  <c r="F746" i="3"/>
  <c r="E746" i="3"/>
  <c r="F745" i="3"/>
  <c r="E745" i="3"/>
  <c r="F744" i="3"/>
  <c r="E744" i="3"/>
  <c r="F743" i="3"/>
  <c r="E743" i="3"/>
  <c r="F742" i="3"/>
  <c r="E742" i="3"/>
  <c r="F741" i="3"/>
  <c r="E741" i="3"/>
  <c r="F740" i="3"/>
  <c r="E740" i="3"/>
  <c r="F739" i="3"/>
  <c r="E739" i="3"/>
  <c r="F738" i="3"/>
  <c r="E738" i="3"/>
  <c r="F737" i="3"/>
  <c r="E737" i="3"/>
  <c r="F736" i="3"/>
  <c r="E736" i="3"/>
  <c r="F735" i="3"/>
  <c r="E735" i="3"/>
  <c r="F734" i="3"/>
  <c r="E734" i="3"/>
  <c r="F733" i="3"/>
  <c r="E733" i="3"/>
  <c r="F732" i="3"/>
  <c r="E732" i="3"/>
  <c r="F731" i="3"/>
  <c r="E731" i="3"/>
  <c r="F730" i="3"/>
  <c r="E730" i="3"/>
  <c r="F729" i="3"/>
  <c r="E729" i="3"/>
  <c r="F728" i="3"/>
  <c r="E728" i="3"/>
  <c r="F727" i="3"/>
  <c r="E727" i="3"/>
  <c r="F726" i="3"/>
  <c r="E726" i="3"/>
  <c r="F725" i="3"/>
  <c r="E725" i="3"/>
  <c r="F724" i="3"/>
  <c r="E724" i="3"/>
  <c r="F723" i="3"/>
  <c r="E723" i="3"/>
  <c r="F722" i="3"/>
  <c r="E722" i="3"/>
  <c r="F721" i="3"/>
  <c r="E721" i="3"/>
  <c r="F720" i="3"/>
  <c r="E720" i="3"/>
  <c r="F719" i="3"/>
  <c r="E719" i="3"/>
  <c r="F718" i="3"/>
  <c r="E718" i="3"/>
  <c r="F717" i="3"/>
  <c r="E717" i="3"/>
  <c r="F716" i="3"/>
  <c r="E716" i="3"/>
  <c r="F715" i="3"/>
  <c r="E715" i="3"/>
  <c r="F714" i="3"/>
  <c r="E714" i="3"/>
  <c r="F713" i="3"/>
  <c r="E713" i="3"/>
  <c r="F712" i="3"/>
  <c r="E712" i="3"/>
  <c r="F711" i="3"/>
  <c r="E711" i="3"/>
  <c r="F710" i="3"/>
  <c r="E710" i="3"/>
  <c r="F709" i="3"/>
  <c r="E709" i="3"/>
  <c r="F708" i="3"/>
  <c r="E708" i="3"/>
  <c r="F707" i="3"/>
  <c r="E707" i="3"/>
  <c r="F706" i="3"/>
  <c r="E706" i="3"/>
  <c r="F705" i="3"/>
  <c r="E705" i="3"/>
  <c r="F704" i="3"/>
  <c r="E704" i="3"/>
  <c r="F703" i="3"/>
  <c r="E703" i="3"/>
  <c r="F702" i="3"/>
  <c r="E702" i="3"/>
  <c r="F701" i="3"/>
  <c r="E701" i="3"/>
  <c r="F700" i="3"/>
  <c r="E700" i="3"/>
  <c r="F699" i="3"/>
  <c r="E699" i="3"/>
  <c r="F698" i="3"/>
  <c r="E698" i="3"/>
  <c r="F697" i="3"/>
  <c r="E697" i="3"/>
  <c r="F696" i="3"/>
  <c r="E696" i="3"/>
  <c r="F695" i="3"/>
  <c r="E695" i="3"/>
  <c r="F694" i="3"/>
  <c r="E694" i="3"/>
  <c r="F693" i="3"/>
  <c r="E693" i="3"/>
  <c r="F692" i="3"/>
  <c r="E692" i="3"/>
  <c r="F691" i="3"/>
  <c r="E691" i="3"/>
  <c r="F690" i="3"/>
  <c r="E690" i="3"/>
  <c r="F689" i="3"/>
  <c r="E689" i="3"/>
  <c r="F688" i="3"/>
  <c r="E688" i="3"/>
  <c r="F687" i="3"/>
  <c r="E687" i="3"/>
  <c r="F686" i="3"/>
  <c r="E686" i="3"/>
  <c r="F685" i="3"/>
  <c r="E685" i="3"/>
  <c r="F684" i="3"/>
  <c r="E684" i="3"/>
  <c r="F683" i="3"/>
  <c r="E683" i="3"/>
  <c r="F682" i="3"/>
  <c r="E682" i="3"/>
  <c r="F681" i="3"/>
  <c r="E681" i="3"/>
  <c r="F680" i="3"/>
  <c r="E680" i="3"/>
  <c r="F679" i="3"/>
  <c r="E679" i="3"/>
  <c r="F678" i="3"/>
  <c r="E678" i="3"/>
  <c r="F677" i="3"/>
  <c r="E677" i="3"/>
  <c r="F676" i="3"/>
  <c r="E676" i="3"/>
  <c r="F675" i="3"/>
  <c r="E675" i="3"/>
  <c r="F674" i="3"/>
  <c r="E674" i="3"/>
  <c r="F673" i="3"/>
  <c r="E673" i="3"/>
  <c r="F672" i="3"/>
  <c r="E672" i="3"/>
  <c r="F671" i="3"/>
  <c r="E671" i="3"/>
  <c r="F670" i="3"/>
  <c r="E670" i="3"/>
  <c r="F669" i="3"/>
  <c r="E669" i="3"/>
  <c r="F668" i="3"/>
  <c r="E668" i="3"/>
  <c r="F667" i="3"/>
  <c r="E667" i="3"/>
  <c r="F666" i="3"/>
  <c r="E666" i="3"/>
  <c r="F665" i="3"/>
  <c r="E665" i="3"/>
  <c r="F664" i="3"/>
  <c r="E664" i="3"/>
  <c r="F663" i="3"/>
  <c r="E663" i="3"/>
  <c r="F662" i="3"/>
  <c r="E662" i="3"/>
  <c r="F661" i="3"/>
  <c r="E661" i="3"/>
  <c r="F660" i="3"/>
  <c r="E660" i="3"/>
  <c r="F659" i="3"/>
  <c r="E659" i="3"/>
  <c r="F658" i="3"/>
  <c r="E658" i="3"/>
  <c r="F657" i="3"/>
  <c r="E657" i="3"/>
  <c r="F656" i="3"/>
  <c r="E656" i="3"/>
  <c r="F655" i="3"/>
  <c r="E655" i="3"/>
  <c r="F654" i="3"/>
  <c r="E654" i="3"/>
  <c r="F653" i="3"/>
  <c r="E653" i="3"/>
  <c r="F652" i="3"/>
  <c r="E652" i="3"/>
  <c r="F651" i="3"/>
  <c r="E651" i="3"/>
  <c r="F650" i="3"/>
  <c r="E650" i="3"/>
  <c r="F649" i="3"/>
  <c r="E649" i="3"/>
  <c r="F648" i="3"/>
  <c r="E648" i="3"/>
  <c r="F647" i="3"/>
  <c r="E647" i="3"/>
  <c r="F646" i="3"/>
  <c r="E646" i="3"/>
  <c r="F645" i="3"/>
  <c r="E645" i="3"/>
  <c r="F644" i="3"/>
  <c r="E644" i="3"/>
  <c r="F643" i="3"/>
  <c r="E643" i="3"/>
  <c r="F642" i="3"/>
  <c r="E642" i="3"/>
  <c r="F641" i="3"/>
  <c r="E641" i="3"/>
  <c r="F640" i="3"/>
  <c r="E640" i="3"/>
  <c r="F639" i="3"/>
  <c r="E639" i="3"/>
  <c r="F638" i="3"/>
  <c r="E638" i="3"/>
  <c r="F637" i="3"/>
  <c r="E637" i="3"/>
  <c r="F636" i="3"/>
  <c r="E636" i="3"/>
  <c r="F635" i="3"/>
  <c r="E635" i="3"/>
  <c r="F634" i="3"/>
  <c r="E634" i="3"/>
  <c r="F633" i="3"/>
  <c r="E633" i="3"/>
  <c r="F632" i="3"/>
  <c r="E632" i="3"/>
  <c r="F631" i="3"/>
  <c r="E631" i="3"/>
  <c r="F630" i="3"/>
  <c r="E630" i="3"/>
  <c r="F629" i="3"/>
  <c r="E629" i="3"/>
  <c r="F628" i="3"/>
  <c r="E628" i="3"/>
  <c r="F627" i="3"/>
  <c r="E627" i="3"/>
  <c r="F626" i="3"/>
  <c r="E626" i="3"/>
  <c r="F625" i="3"/>
  <c r="E625" i="3"/>
  <c r="F624" i="3"/>
  <c r="E624" i="3"/>
  <c r="F623" i="3"/>
  <c r="E623" i="3"/>
  <c r="F622" i="3"/>
  <c r="E622" i="3"/>
  <c r="F621" i="3"/>
  <c r="E621" i="3"/>
  <c r="F620" i="3"/>
  <c r="E620" i="3"/>
  <c r="F619" i="3"/>
  <c r="E619" i="3"/>
  <c r="F618" i="3"/>
  <c r="E618" i="3"/>
  <c r="F617" i="3"/>
  <c r="E617" i="3"/>
  <c r="F616" i="3"/>
  <c r="E616" i="3"/>
  <c r="F615" i="3"/>
  <c r="E615" i="3"/>
  <c r="F614" i="3"/>
  <c r="E614" i="3"/>
  <c r="F613" i="3"/>
  <c r="E613" i="3"/>
  <c r="F612" i="3"/>
  <c r="E612" i="3"/>
  <c r="F611" i="3"/>
  <c r="E611" i="3"/>
  <c r="F610" i="3"/>
  <c r="E610" i="3"/>
  <c r="F609" i="3"/>
  <c r="E609" i="3"/>
  <c r="F608" i="3"/>
  <c r="E608" i="3"/>
  <c r="F607" i="3"/>
  <c r="E607" i="3"/>
  <c r="F606" i="3"/>
  <c r="E606" i="3"/>
  <c r="F605" i="3"/>
  <c r="E605" i="3"/>
  <c r="F604" i="3"/>
  <c r="E604" i="3"/>
  <c r="F603" i="3"/>
  <c r="E603" i="3"/>
  <c r="F602" i="3"/>
  <c r="E602" i="3"/>
  <c r="F601" i="3"/>
  <c r="E601" i="3"/>
  <c r="F600" i="3"/>
  <c r="E600" i="3"/>
  <c r="F599" i="3"/>
  <c r="E599" i="3"/>
  <c r="F598" i="3"/>
  <c r="E598" i="3"/>
  <c r="F597" i="3"/>
  <c r="E597" i="3"/>
  <c r="F596" i="3"/>
  <c r="E596" i="3"/>
  <c r="F595" i="3"/>
  <c r="E595" i="3"/>
  <c r="F594" i="3"/>
  <c r="E594" i="3"/>
  <c r="F593" i="3"/>
  <c r="E593" i="3"/>
  <c r="F592" i="3"/>
  <c r="E592" i="3"/>
  <c r="F591" i="3"/>
  <c r="E591" i="3"/>
  <c r="F590" i="3"/>
  <c r="E590" i="3"/>
  <c r="F589" i="3"/>
  <c r="E589" i="3"/>
  <c r="F588" i="3"/>
  <c r="E588" i="3"/>
  <c r="F587" i="3"/>
  <c r="E587" i="3"/>
  <c r="F586" i="3"/>
  <c r="E586" i="3"/>
  <c r="F585" i="3"/>
  <c r="E585" i="3"/>
  <c r="F584" i="3"/>
  <c r="E584" i="3"/>
  <c r="F583" i="3"/>
  <c r="E583" i="3"/>
  <c r="F582" i="3"/>
  <c r="E582" i="3"/>
  <c r="F581" i="3"/>
  <c r="E581" i="3"/>
  <c r="F580" i="3"/>
  <c r="E580" i="3"/>
  <c r="F579" i="3"/>
  <c r="E579" i="3"/>
  <c r="F578" i="3"/>
  <c r="E578" i="3"/>
  <c r="F577" i="3"/>
  <c r="E577" i="3"/>
  <c r="F576" i="3"/>
  <c r="E576" i="3"/>
  <c r="F575" i="3"/>
  <c r="E575" i="3"/>
  <c r="F574" i="3"/>
  <c r="E574" i="3"/>
  <c r="F573" i="3"/>
  <c r="E573" i="3"/>
  <c r="F572" i="3"/>
  <c r="E572" i="3"/>
  <c r="F571" i="3"/>
  <c r="E571" i="3"/>
  <c r="F570" i="3"/>
  <c r="E570" i="3"/>
  <c r="F569" i="3"/>
  <c r="E569" i="3"/>
  <c r="F568" i="3"/>
  <c r="E568" i="3"/>
  <c r="F567" i="3"/>
  <c r="E567" i="3"/>
  <c r="F566" i="3"/>
  <c r="E566" i="3"/>
  <c r="F565" i="3"/>
  <c r="E565" i="3"/>
  <c r="F564" i="3"/>
  <c r="E564" i="3"/>
  <c r="F563" i="3"/>
  <c r="E563" i="3"/>
  <c r="F562" i="3"/>
  <c r="E562" i="3"/>
  <c r="F561" i="3"/>
  <c r="E561" i="3"/>
  <c r="F560" i="3"/>
  <c r="E560" i="3"/>
  <c r="F559" i="3"/>
  <c r="E559" i="3"/>
  <c r="F558" i="3"/>
  <c r="E558" i="3"/>
  <c r="F557" i="3"/>
  <c r="E557" i="3"/>
  <c r="F556" i="3"/>
  <c r="E556" i="3"/>
  <c r="F555" i="3"/>
  <c r="E555" i="3"/>
  <c r="F554" i="3"/>
  <c r="E554" i="3"/>
  <c r="F553" i="3"/>
  <c r="E553" i="3"/>
  <c r="F552" i="3"/>
  <c r="E552" i="3"/>
  <c r="F551" i="3"/>
  <c r="E551" i="3"/>
  <c r="F550" i="3"/>
  <c r="E550" i="3"/>
  <c r="F549" i="3"/>
  <c r="E549" i="3"/>
  <c r="F548" i="3"/>
  <c r="E548" i="3"/>
  <c r="F547" i="3"/>
  <c r="E547" i="3"/>
  <c r="F546" i="3"/>
  <c r="E546" i="3"/>
  <c r="F545" i="3"/>
  <c r="E545" i="3"/>
  <c r="F544" i="3"/>
  <c r="E544" i="3"/>
  <c r="F543" i="3"/>
  <c r="E543" i="3"/>
  <c r="F542" i="3"/>
  <c r="E542" i="3"/>
  <c r="F541" i="3"/>
  <c r="E541" i="3"/>
  <c r="F540" i="3"/>
  <c r="E540" i="3"/>
  <c r="F539" i="3"/>
  <c r="E539" i="3"/>
  <c r="F538" i="3"/>
  <c r="E538" i="3"/>
  <c r="F537" i="3"/>
  <c r="E537" i="3"/>
  <c r="F536" i="3"/>
  <c r="E536" i="3"/>
  <c r="F535" i="3"/>
  <c r="E535" i="3"/>
  <c r="F534" i="3"/>
  <c r="E534" i="3"/>
  <c r="F533" i="3"/>
  <c r="E533" i="3"/>
  <c r="F532" i="3"/>
  <c r="E532" i="3"/>
  <c r="F531" i="3"/>
  <c r="E531" i="3"/>
  <c r="F530" i="3"/>
  <c r="E530" i="3"/>
  <c r="F529" i="3"/>
  <c r="E529" i="3"/>
  <c r="F528" i="3"/>
  <c r="E528" i="3"/>
  <c r="F527" i="3"/>
  <c r="E527" i="3"/>
  <c r="F526" i="3"/>
  <c r="E526" i="3"/>
  <c r="F525" i="3"/>
  <c r="E525" i="3"/>
  <c r="F524" i="3"/>
  <c r="E524" i="3"/>
  <c r="F523" i="3"/>
  <c r="E523" i="3"/>
  <c r="F522" i="3"/>
  <c r="E522" i="3"/>
  <c r="F521" i="3"/>
  <c r="E521" i="3"/>
  <c r="F520" i="3"/>
  <c r="E520" i="3"/>
  <c r="F519" i="3"/>
  <c r="E519" i="3"/>
  <c r="F518" i="3"/>
  <c r="E518" i="3"/>
  <c r="F517" i="3"/>
  <c r="E517" i="3"/>
  <c r="F516" i="3"/>
  <c r="E516" i="3"/>
  <c r="F515" i="3"/>
  <c r="E515" i="3"/>
  <c r="F514" i="3"/>
  <c r="E514" i="3"/>
  <c r="F513" i="3"/>
  <c r="E513" i="3"/>
  <c r="F512" i="3"/>
  <c r="E512" i="3"/>
  <c r="F511" i="3"/>
  <c r="E511" i="3"/>
  <c r="F510" i="3"/>
  <c r="E510" i="3"/>
  <c r="F509" i="3"/>
  <c r="E509" i="3"/>
  <c r="F508" i="3"/>
  <c r="E508" i="3"/>
  <c r="F507" i="3"/>
  <c r="E507" i="3"/>
  <c r="F506" i="3"/>
  <c r="E506" i="3"/>
  <c r="F505" i="3"/>
  <c r="E505" i="3"/>
  <c r="F504" i="3"/>
  <c r="E504" i="3"/>
  <c r="F503" i="3"/>
  <c r="E503" i="3"/>
  <c r="F502" i="3"/>
  <c r="E502" i="3"/>
  <c r="F501" i="3"/>
  <c r="E501" i="3"/>
  <c r="F500" i="3"/>
  <c r="E500" i="3"/>
  <c r="F499" i="3"/>
  <c r="E499" i="3"/>
  <c r="F498" i="3"/>
  <c r="E498" i="3"/>
  <c r="F497" i="3"/>
  <c r="E497" i="3"/>
  <c r="F496" i="3"/>
  <c r="E496" i="3"/>
  <c r="F495" i="3"/>
  <c r="E495" i="3"/>
  <c r="F494" i="3"/>
  <c r="E494" i="3"/>
  <c r="F493" i="3"/>
  <c r="E493" i="3"/>
  <c r="F492" i="3"/>
  <c r="E492" i="3"/>
  <c r="F491" i="3"/>
  <c r="E491" i="3"/>
  <c r="F490" i="3"/>
  <c r="E490" i="3"/>
  <c r="F489" i="3"/>
  <c r="E489" i="3"/>
  <c r="F488" i="3"/>
  <c r="E488" i="3"/>
  <c r="F487" i="3"/>
  <c r="E487" i="3"/>
  <c r="F486" i="3"/>
  <c r="E486" i="3"/>
  <c r="F485" i="3"/>
  <c r="E485" i="3"/>
  <c r="F484" i="3"/>
  <c r="E484" i="3"/>
  <c r="F483" i="3"/>
  <c r="E483" i="3"/>
  <c r="F482" i="3"/>
  <c r="E482" i="3"/>
  <c r="F481" i="3"/>
  <c r="E481" i="3"/>
  <c r="F480" i="3"/>
  <c r="E480" i="3"/>
  <c r="F479" i="3"/>
  <c r="E479" i="3"/>
  <c r="F478" i="3"/>
  <c r="E478" i="3"/>
  <c r="F477" i="3"/>
  <c r="E477" i="3"/>
  <c r="F476" i="3"/>
  <c r="E476" i="3"/>
  <c r="F475" i="3"/>
  <c r="E475" i="3"/>
  <c r="F474" i="3"/>
  <c r="E474" i="3"/>
  <c r="F473" i="3"/>
  <c r="E473" i="3"/>
  <c r="F472" i="3"/>
  <c r="E472" i="3"/>
  <c r="F471" i="3"/>
  <c r="E471" i="3"/>
  <c r="F470" i="3"/>
  <c r="E470" i="3"/>
  <c r="F469" i="3"/>
  <c r="E469" i="3"/>
  <c r="F468" i="3"/>
  <c r="E468" i="3"/>
  <c r="F467" i="3"/>
  <c r="E467" i="3"/>
  <c r="F466" i="3"/>
  <c r="E466" i="3"/>
  <c r="F465" i="3"/>
  <c r="E465" i="3"/>
  <c r="F464" i="3"/>
  <c r="E464" i="3"/>
  <c r="F463" i="3"/>
  <c r="E463" i="3"/>
  <c r="F462" i="3"/>
  <c r="E462" i="3"/>
  <c r="F461" i="3"/>
  <c r="E461" i="3"/>
  <c r="F460" i="3"/>
  <c r="E460" i="3"/>
  <c r="F459" i="3"/>
  <c r="E459" i="3"/>
  <c r="F458" i="3"/>
  <c r="E458" i="3"/>
  <c r="F457" i="3"/>
  <c r="E457" i="3"/>
  <c r="F456" i="3"/>
  <c r="E456" i="3"/>
  <c r="F455" i="3"/>
  <c r="E455" i="3"/>
  <c r="F454" i="3"/>
  <c r="E454" i="3"/>
  <c r="F453" i="3"/>
  <c r="E453" i="3"/>
  <c r="F452" i="3"/>
  <c r="E452" i="3"/>
  <c r="F451" i="3"/>
  <c r="E451" i="3"/>
  <c r="F450" i="3"/>
  <c r="E450" i="3"/>
  <c r="F449" i="3"/>
  <c r="E449" i="3"/>
  <c r="F448" i="3"/>
  <c r="E448" i="3"/>
  <c r="F447" i="3"/>
  <c r="E447" i="3"/>
  <c r="F446" i="3"/>
  <c r="E446" i="3"/>
  <c r="F445" i="3"/>
  <c r="E445" i="3"/>
  <c r="F444" i="3"/>
  <c r="E444" i="3"/>
  <c r="F443" i="3"/>
  <c r="E443" i="3"/>
  <c r="F442" i="3"/>
  <c r="E442" i="3"/>
  <c r="F441" i="3"/>
  <c r="E441" i="3"/>
  <c r="F440" i="3"/>
  <c r="E440" i="3"/>
  <c r="F439" i="3"/>
  <c r="E439" i="3"/>
  <c r="F438" i="3"/>
  <c r="E438" i="3"/>
  <c r="F437" i="3"/>
  <c r="E437" i="3"/>
  <c r="F436" i="3"/>
  <c r="E436" i="3"/>
  <c r="F435" i="3"/>
  <c r="E435" i="3"/>
  <c r="F434" i="3"/>
  <c r="E434" i="3"/>
  <c r="F433" i="3"/>
  <c r="E433" i="3"/>
  <c r="F432" i="3"/>
  <c r="E432" i="3"/>
  <c r="F431" i="3"/>
  <c r="E431" i="3"/>
  <c r="F430" i="3"/>
  <c r="E430" i="3"/>
  <c r="F429" i="3"/>
  <c r="E429" i="3"/>
  <c r="F428" i="3"/>
  <c r="E428" i="3"/>
  <c r="F427" i="3"/>
  <c r="E427" i="3"/>
  <c r="F426" i="3"/>
  <c r="E426" i="3"/>
  <c r="F425" i="3"/>
  <c r="E425" i="3"/>
  <c r="F424" i="3"/>
  <c r="E424" i="3"/>
  <c r="F423" i="3"/>
  <c r="E423" i="3"/>
  <c r="F422" i="3"/>
  <c r="E422" i="3"/>
  <c r="F421" i="3"/>
  <c r="E421" i="3"/>
  <c r="F420" i="3"/>
  <c r="E420" i="3"/>
  <c r="F419" i="3"/>
  <c r="E419" i="3"/>
  <c r="F418" i="3"/>
  <c r="E418" i="3"/>
  <c r="F417" i="3"/>
  <c r="E417" i="3"/>
  <c r="F416" i="3"/>
  <c r="E416" i="3"/>
  <c r="F415" i="3"/>
  <c r="E415" i="3"/>
  <c r="F414" i="3"/>
  <c r="E414" i="3"/>
  <c r="F413" i="3"/>
  <c r="E413" i="3"/>
  <c r="F412" i="3"/>
  <c r="E412" i="3"/>
  <c r="F411" i="3"/>
  <c r="E411" i="3"/>
  <c r="F410" i="3"/>
  <c r="E410" i="3"/>
  <c r="F409" i="3"/>
  <c r="E409" i="3"/>
  <c r="F408" i="3"/>
  <c r="E408" i="3"/>
  <c r="F407" i="3"/>
  <c r="E407" i="3"/>
  <c r="F406" i="3"/>
  <c r="E406" i="3"/>
  <c r="F405" i="3"/>
  <c r="E405" i="3"/>
  <c r="F404" i="3"/>
  <c r="E404" i="3"/>
  <c r="F403" i="3"/>
  <c r="E403" i="3"/>
  <c r="F402" i="3"/>
  <c r="E402" i="3"/>
  <c r="F401" i="3"/>
  <c r="E401" i="3"/>
  <c r="F400" i="3"/>
  <c r="E400" i="3"/>
  <c r="F399" i="3"/>
  <c r="E399" i="3"/>
  <c r="F398" i="3"/>
  <c r="E398" i="3"/>
  <c r="F397" i="3"/>
  <c r="E397" i="3"/>
  <c r="F396" i="3"/>
  <c r="E396" i="3"/>
  <c r="F395" i="3"/>
  <c r="E395" i="3"/>
  <c r="F394" i="3"/>
  <c r="E394" i="3"/>
  <c r="F393" i="3"/>
  <c r="E393" i="3"/>
  <c r="F392" i="3"/>
  <c r="E392" i="3"/>
  <c r="F391" i="3"/>
  <c r="E391" i="3"/>
  <c r="F390" i="3"/>
  <c r="E390" i="3"/>
  <c r="F389" i="3"/>
  <c r="E389" i="3"/>
  <c r="F388" i="3"/>
  <c r="E388" i="3"/>
  <c r="F387" i="3"/>
  <c r="E387" i="3"/>
  <c r="F386" i="3"/>
  <c r="E386" i="3"/>
  <c r="F385" i="3"/>
  <c r="E385" i="3"/>
  <c r="F384" i="3"/>
  <c r="E384" i="3"/>
  <c r="F383" i="3"/>
  <c r="E383" i="3"/>
  <c r="F382" i="3"/>
  <c r="E382" i="3"/>
  <c r="F381" i="3"/>
  <c r="E381" i="3"/>
  <c r="F380" i="3"/>
  <c r="E380" i="3"/>
  <c r="F379" i="3"/>
  <c r="E379" i="3"/>
  <c r="F378" i="3"/>
  <c r="E378" i="3"/>
  <c r="F377" i="3"/>
  <c r="E377" i="3"/>
  <c r="F376" i="3"/>
  <c r="E376" i="3"/>
  <c r="F375" i="3"/>
  <c r="E375" i="3"/>
  <c r="F374" i="3"/>
  <c r="E374" i="3"/>
  <c r="F373" i="3"/>
  <c r="E373" i="3"/>
  <c r="F372" i="3"/>
  <c r="E372" i="3"/>
  <c r="F371" i="3"/>
  <c r="E371" i="3"/>
  <c r="F370" i="3"/>
  <c r="E370" i="3"/>
  <c r="C369" i="3"/>
  <c r="C368" i="3"/>
  <c r="C367" i="3"/>
  <c r="C366" i="3"/>
  <c r="C365" i="3"/>
  <c r="C364" i="3"/>
  <c r="C363" i="3"/>
  <c r="C362" i="3"/>
  <c r="C361" i="3"/>
  <c r="C360" i="3"/>
  <c r="C359" i="3"/>
  <c r="C358" i="3"/>
  <c r="C357" i="3"/>
  <c r="C356" i="3"/>
  <c r="C355" i="3"/>
  <c r="C354" i="3"/>
  <c r="C353" i="3"/>
  <c r="C352" i="3"/>
  <c r="C351" i="3"/>
  <c r="C350" i="3"/>
  <c r="C349" i="3"/>
  <c r="C348" i="3"/>
  <c r="C347" i="3"/>
  <c r="C346" i="3"/>
  <c r="C345" i="3"/>
  <c r="C344" i="3"/>
  <c r="C343" i="3"/>
  <c r="C342" i="3"/>
  <c r="C341" i="3"/>
  <c r="C340" i="3"/>
  <c r="C339" i="3"/>
  <c r="C338" i="3"/>
  <c r="C337" i="3"/>
  <c r="C336" i="3"/>
  <c r="C335" i="3"/>
  <c r="C334" i="3"/>
  <c r="C333" i="3"/>
  <c r="C332" i="3"/>
  <c r="C331" i="3"/>
  <c r="C330" i="3"/>
  <c r="C329" i="3"/>
  <c r="C328" i="3"/>
  <c r="C327" i="3"/>
  <c r="C326" i="3"/>
  <c r="C325" i="3"/>
  <c r="C324" i="3"/>
  <c r="C323" i="3"/>
  <c r="C322" i="3"/>
  <c r="C321" i="3"/>
  <c r="C320" i="3"/>
  <c r="C319" i="3"/>
  <c r="C318" i="3"/>
  <c r="C317" i="3"/>
  <c r="C316" i="3"/>
  <c r="C315" i="3"/>
  <c r="C314" i="3"/>
  <c r="C313" i="3"/>
  <c r="C312" i="3"/>
  <c r="C311" i="3"/>
  <c r="C310" i="3"/>
  <c r="C309" i="3"/>
  <c r="C308" i="3"/>
  <c r="C307" i="3"/>
  <c r="C306" i="3"/>
  <c r="C305" i="3"/>
  <c r="C304" i="3"/>
  <c r="C303" i="3"/>
  <c r="C302" i="3"/>
  <c r="C301" i="3"/>
  <c r="C300" i="3"/>
  <c r="C299" i="3"/>
  <c r="C298" i="3"/>
  <c r="C297" i="3"/>
  <c r="C296" i="3"/>
  <c r="C295" i="3"/>
  <c r="C294" i="3"/>
  <c r="C293" i="3"/>
  <c r="C292" i="3"/>
  <c r="C291" i="3"/>
  <c r="C290" i="3"/>
  <c r="C289" i="3"/>
  <c r="C288" i="3"/>
  <c r="C287" i="3"/>
  <c r="C286" i="3"/>
  <c r="C285" i="3"/>
  <c r="C284" i="3"/>
  <c r="C283" i="3"/>
  <c r="C282" i="3"/>
  <c r="C281" i="3"/>
  <c r="C280" i="3"/>
  <c r="C279" i="3"/>
  <c r="C278" i="3"/>
  <c r="C277" i="3"/>
  <c r="C276" i="3"/>
  <c r="C275" i="3"/>
  <c r="C274" i="3"/>
  <c r="C273" i="3"/>
  <c r="C272" i="3"/>
  <c r="C271" i="3"/>
  <c r="C270" i="3"/>
  <c r="C269" i="3"/>
  <c r="C268" i="3"/>
  <c r="C267" i="3"/>
  <c r="C266" i="3"/>
  <c r="C265" i="3"/>
  <c r="C264" i="3"/>
  <c r="C263" i="3"/>
  <c r="C262" i="3"/>
  <c r="C261" i="3"/>
  <c r="C260" i="3"/>
  <c r="C259" i="3"/>
  <c r="C258" i="3"/>
  <c r="C257" i="3"/>
  <c r="C256" i="3"/>
  <c r="C255" i="3"/>
  <c r="C254" i="3"/>
  <c r="C253" i="3"/>
  <c r="C252" i="3"/>
  <c r="C251" i="3"/>
  <c r="C250" i="3"/>
  <c r="C249" i="3"/>
  <c r="C248" i="3"/>
  <c r="C247" i="3"/>
  <c r="C246" i="3"/>
  <c r="C245" i="3"/>
  <c r="C244" i="3"/>
  <c r="C243" i="3"/>
  <c r="C242" i="3"/>
  <c r="C241" i="3"/>
  <c r="C240" i="3"/>
  <c r="C239" i="3"/>
  <c r="C238" i="3"/>
  <c r="C237" i="3"/>
  <c r="C236" i="3"/>
  <c r="C235" i="3"/>
  <c r="C234" i="3"/>
  <c r="C233" i="3"/>
  <c r="C232" i="3"/>
  <c r="C231" i="3"/>
  <c r="C230" i="3"/>
  <c r="C229" i="3"/>
  <c r="C228" i="3"/>
  <c r="C227" i="3"/>
  <c r="C226" i="3"/>
  <c r="C225" i="3"/>
  <c r="C224" i="3"/>
  <c r="C223" i="3"/>
  <c r="C222" i="3"/>
  <c r="C221" i="3"/>
  <c r="C220" i="3"/>
  <c r="C219" i="3"/>
  <c r="C218" i="3"/>
  <c r="C217" i="3"/>
  <c r="C216" i="3"/>
  <c r="C215" i="3"/>
  <c r="C214" i="3"/>
  <c r="C213" i="3"/>
  <c r="C212" i="3"/>
  <c r="C211" i="3"/>
  <c r="C210" i="3"/>
  <c r="C209" i="3"/>
  <c r="C208" i="3"/>
  <c r="C207" i="3"/>
  <c r="C206" i="3"/>
  <c r="C205" i="3"/>
  <c r="C204" i="3"/>
  <c r="C203" i="3"/>
  <c r="C202" i="3"/>
  <c r="C201" i="3"/>
  <c r="C200" i="3"/>
  <c r="C199" i="3"/>
  <c r="C198" i="3"/>
  <c r="C197" i="3"/>
  <c r="C196" i="3"/>
  <c r="C195" i="3"/>
  <c r="C194" i="3"/>
  <c r="C193" i="3"/>
  <c r="C192" i="3"/>
  <c r="C191" i="3"/>
  <c r="C190" i="3"/>
  <c r="C189" i="3"/>
  <c r="C188" i="3"/>
  <c r="C187" i="3"/>
  <c r="C186" i="3"/>
  <c r="C185" i="3"/>
  <c r="C184" i="3"/>
  <c r="C183" i="3"/>
  <c r="C182" i="3"/>
  <c r="C181" i="3"/>
  <c r="C180" i="3"/>
  <c r="C179" i="3"/>
  <c r="C178" i="3"/>
  <c r="C177" i="3"/>
  <c r="C176" i="3"/>
  <c r="C175" i="3"/>
  <c r="C174" i="3"/>
  <c r="C173" i="3"/>
  <c r="C172" i="3"/>
  <c r="C171" i="3"/>
  <c r="C170" i="3"/>
  <c r="C169" i="3"/>
  <c r="C168" i="3"/>
  <c r="C167" i="3"/>
  <c r="C166" i="3"/>
  <c r="C165" i="3"/>
  <c r="C164" i="3"/>
  <c r="C163" i="3"/>
  <c r="C162" i="3"/>
  <c r="C161" i="3"/>
  <c r="C160" i="3"/>
  <c r="C159" i="3"/>
  <c r="C158" i="3"/>
  <c r="C157" i="3"/>
  <c r="C156" i="3"/>
  <c r="C155" i="3"/>
  <c r="C154" i="3"/>
  <c r="C153" i="3"/>
  <c r="C152" i="3"/>
  <c r="C151" i="3"/>
  <c r="C150" i="3"/>
  <c r="C149" i="3"/>
  <c r="C148" i="3"/>
  <c r="C147" i="3"/>
  <c r="C146" i="3"/>
  <c r="C145" i="3"/>
  <c r="C144" i="3"/>
  <c r="C143" i="3"/>
  <c r="C142" i="3"/>
  <c r="C141" i="3"/>
  <c r="C140" i="3"/>
  <c r="C139" i="3"/>
  <c r="C138" i="3"/>
  <c r="C137" i="3"/>
  <c r="C136" i="3"/>
  <c r="C135" i="3"/>
  <c r="C134" i="3"/>
  <c r="C133" i="3"/>
  <c r="C132" i="3"/>
  <c r="C131" i="3"/>
  <c r="C130" i="3"/>
  <c r="C129" i="3"/>
  <c r="C128" i="3"/>
  <c r="C127" i="3"/>
  <c r="C126" i="3"/>
  <c r="C125" i="3"/>
  <c r="C124" i="3"/>
  <c r="C123" i="3"/>
  <c r="C122" i="3"/>
  <c r="C121" i="3"/>
  <c r="C120" i="3"/>
  <c r="C119" i="3"/>
  <c r="C118" i="3"/>
  <c r="C117" i="3"/>
  <c r="C116" i="3"/>
  <c r="C115" i="3"/>
  <c r="C114" i="3"/>
  <c r="C113" i="3"/>
  <c r="C112" i="3"/>
  <c r="C111" i="3"/>
  <c r="C110" i="3"/>
  <c r="C109" i="3"/>
  <c r="C108" i="3"/>
  <c r="C107" i="3"/>
  <c r="C106" i="3"/>
  <c r="C105" i="3"/>
  <c r="C104" i="3"/>
  <c r="C103" i="3"/>
  <c r="C102" i="3"/>
  <c r="C101" i="3"/>
  <c r="C100" i="3"/>
  <c r="C99" i="3"/>
  <c r="C98" i="3"/>
  <c r="C97" i="3"/>
  <c r="C96" i="3"/>
  <c r="C95" i="3"/>
  <c r="C94" i="3"/>
  <c r="C93" i="3"/>
  <c r="C92" i="3"/>
  <c r="C91" i="3"/>
  <c r="C90" i="3"/>
  <c r="C89" i="3"/>
  <c r="C88" i="3"/>
  <c r="C87" i="3"/>
  <c r="C86" i="3"/>
  <c r="C85" i="3"/>
  <c r="C84" i="3"/>
  <c r="C83" i="3"/>
  <c r="C82" i="3"/>
  <c r="C81" i="3"/>
  <c r="C80" i="3"/>
  <c r="C79" i="3"/>
  <c r="C78" i="3"/>
  <c r="C77" i="3"/>
  <c r="C76" i="3"/>
  <c r="C75" i="3"/>
  <c r="C74" i="3"/>
  <c r="C73" i="3"/>
  <c r="C72" i="3"/>
  <c r="C71" i="3"/>
  <c r="C70" i="3"/>
  <c r="C69" i="3"/>
  <c r="C68" i="3"/>
  <c r="C67" i="3"/>
  <c r="C66" i="3"/>
  <c r="C65" i="3"/>
  <c r="C64" i="3"/>
  <c r="C63" i="3"/>
  <c r="C62" i="3"/>
  <c r="C61" i="3"/>
  <c r="C60" i="3"/>
  <c r="C59" i="3"/>
  <c r="C58" i="3"/>
  <c r="C57" i="3"/>
  <c r="C56" i="3"/>
  <c r="C55" i="3"/>
  <c r="C54" i="3"/>
  <c r="C53" i="3"/>
  <c r="C52" i="3"/>
  <c r="C51" i="3"/>
  <c r="C50" i="3"/>
  <c r="C49" i="3"/>
  <c r="C48" i="3"/>
  <c r="C47" i="3"/>
  <c r="C46" i="3"/>
  <c r="C45" i="3"/>
  <c r="C44" i="3"/>
  <c r="C43" i="3"/>
  <c r="C42" i="3"/>
  <c r="C41" i="3"/>
  <c r="C40" i="3"/>
  <c r="C39" i="3"/>
  <c r="C38" i="3"/>
  <c r="C37" i="3"/>
  <c r="C36" i="3"/>
  <c r="C35" i="3"/>
  <c r="C34" i="3"/>
  <c r="C33" i="3"/>
  <c r="C32" i="3"/>
  <c r="C31" i="3"/>
  <c r="C30" i="3"/>
  <c r="C29" i="3"/>
  <c r="C28" i="3"/>
  <c r="C27" i="3"/>
  <c r="C26" i="3"/>
  <c r="C25" i="3"/>
  <c r="C24" i="3"/>
  <c r="C23" i="3"/>
  <c r="C22" i="3"/>
  <c r="C21" i="3"/>
  <c r="C20" i="3"/>
  <c r="C19" i="3"/>
  <c r="C18" i="3"/>
  <c r="C17" i="3"/>
  <c r="C16" i="3"/>
  <c r="C15" i="3"/>
  <c r="C14" i="3"/>
  <c r="C13" i="3"/>
  <c r="C12" i="3"/>
  <c r="C11" i="3"/>
  <c r="C10" i="3"/>
  <c r="C9" i="3"/>
  <c r="C8" i="3"/>
  <c r="C7" i="3"/>
  <c r="C6" i="3"/>
  <c r="C5" i="3"/>
  <c r="G369" i="3" l="1"/>
  <c r="G368" i="3"/>
  <c r="G367" i="3"/>
  <c r="G366" i="3"/>
  <c r="G365" i="3"/>
  <c r="G364" i="3"/>
  <c r="G363" i="3"/>
  <c r="G362" i="3"/>
  <c r="G361" i="3"/>
  <c r="G360" i="3"/>
  <c r="G359" i="3"/>
  <c r="G358" i="3"/>
  <c r="G357" i="3"/>
  <c r="G356" i="3"/>
  <c r="G355" i="3"/>
  <c r="G354" i="3"/>
  <c r="G353" i="3"/>
  <c r="G352" i="3"/>
  <c r="G351" i="3"/>
  <c r="G350" i="3"/>
  <c r="G349" i="3"/>
  <c r="G348" i="3"/>
  <c r="G347" i="3"/>
  <c r="G346" i="3"/>
  <c r="G345" i="3"/>
  <c r="G344" i="3"/>
  <c r="G343" i="3"/>
  <c r="G342" i="3"/>
  <c r="G341" i="3"/>
  <c r="G340" i="3"/>
  <c r="G339" i="3"/>
  <c r="G338" i="3"/>
  <c r="G337" i="3"/>
  <c r="G336" i="3"/>
  <c r="G335" i="3"/>
  <c r="G334" i="3"/>
  <c r="G333" i="3"/>
  <c r="G332" i="3"/>
  <c r="G331" i="3"/>
  <c r="G330" i="3"/>
  <c r="G329" i="3"/>
  <c r="G328" i="3"/>
  <c r="G327" i="3"/>
  <c r="G326" i="3"/>
  <c r="G325" i="3"/>
  <c r="G324" i="3"/>
  <c r="G323" i="3"/>
  <c r="G322" i="3"/>
  <c r="G321" i="3"/>
  <c r="G320" i="3"/>
  <c r="G319" i="3"/>
  <c r="G318" i="3"/>
  <c r="G317" i="3"/>
  <c r="G316" i="3"/>
  <c r="G315" i="3"/>
  <c r="G314" i="3"/>
  <c r="G313" i="3"/>
  <c r="G312" i="3"/>
  <c r="G311" i="3"/>
  <c r="G310" i="3"/>
  <c r="G309" i="3"/>
  <c r="G308" i="3"/>
  <c r="G307" i="3"/>
  <c r="G306" i="3"/>
  <c r="G305" i="3"/>
  <c r="G304" i="3"/>
  <c r="G303" i="3"/>
  <c r="G302" i="3"/>
  <c r="G301" i="3"/>
  <c r="G300" i="3"/>
  <c r="G299" i="3"/>
  <c r="G298" i="3"/>
  <c r="G297" i="3"/>
  <c r="G296" i="3"/>
  <c r="G295" i="3"/>
  <c r="G294" i="3"/>
  <c r="G293" i="3"/>
  <c r="G292" i="3"/>
  <c r="G291" i="3"/>
  <c r="G290" i="3"/>
  <c r="G289" i="3"/>
  <c r="G288" i="3"/>
  <c r="G287" i="3"/>
  <c r="G286" i="3"/>
  <c r="G285" i="3"/>
  <c r="G284" i="3"/>
  <c r="G283" i="3"/>
  <c r="G282" i="3"/>
  <c r="G281" i="3"/>
  <c r="G280" i="3"/>
  <c r="G279" i="3"/>
  <c r="G278" i="3"/>
  <c r="G277" i="3"/>
  <c r="G276" i="3"/>
  <c r="G275" i="3"/>
  <c r="G274" i="3"/>
  <c r="G273" i="3"/>
  <c r="G272" i="3"/>
  <c r="G271" i="3"/>
  <c r="G270" i="3"/>
  <c r="G269" i="3"/>
  <c r="G268" i="3"/>
  <c r="G267" i="3"/>
  <c r="G266" i="3"/>
  <c r="G265" i="3"/>
  <c r="G264" i="3"/>
  <c r="G263" i="3"/>
  <c r="G262" i="3"/>
  <c r="G261" i="3"/>
  <c r="G260" i="3"/>
  <c r="G259" i="3"/>
  <c r="G258" i="3"/>
  <c r="G257" i="3"/>
  <c r="G256" i="3"/>
  <c r="G255" i="3"/>
  <c r="G254" i="3"/>
  <c r="G253" i="3"/>
  <c r="G252" i="3"/>
  <c r="G251" i="3"/>
  <c r="G250" i="3"/>
  <c r="G249" i="3"/>
  <c r="G248" i="3"/>
  <c r="G247" i="3"/>
  <c r="G246" i="3"/>
  <c r="G245" i="3"/>
  <c r="G244" i="3"/>
  <c r="G243" i="3"/>
  <c r="G242" i="3"/>
  <c r="G241" i="3"/>
  <c r="G240" i="3"/>
  <c r="G239" i="3"/>
  <c r="G238" i="3"/>
  <c r="G237" i="3"/>
  <c r="G236" i="3"/>
  <c r="G235" i="3"/>
  <c r="G234" i="3"/>
  <c r="G233" i="3"/>
  <c r="G232" i="3"/>
  <c r="G231" i="3"/>
  <c r="G230" i="3"/>
  <c r="G229" i="3"/>
  <c r="G228" i="3"/>
  <c r="G227" i="3"/>
  <c r="G226" i="3"/>
  <c r="G225" i="3"/>
  <c r="G224" i="3"/>
  <c r="G223" i="3"/>
  <c r="G222" i="3"/>
  <c r="G221" i="3"/>
  <c r="G220" i="3"/>
  <c r="G219" i="3"/>
  <c r="G218" i="3"/>
  <c r="G217" i="3"/>
  <c r="G216" i="3"/>
  <c r="G215" i="3"/>
  <c r="G214" i="3"/>
  <c r="G213" i="3"/>
  <c r="G212" i="3"/>
  <c r="G211" i="3"/>
  <c r="G210" i="3"/>
  <c r="G209" i="3"/>
  <c r="G208" i="3"/>
  <c r="G207" i="3"/>
  <c r="G206" i="3"/>
  <c r="G205" i="3"/>
  <c r="G204" i="3"/>
  <c r="G203" i="3"/>
  <c r="G202" i="3"/>
  <c r="G201" i="3"/>
  <c r="G200" i="3"/>
  <c r="G199" i="3"/>
  <c r="G198" i="3"/>
  <c r="G197" i="3"/>
  <c r="G196" i="3"/>
  <c r="G195" i="3"/>
  <c r="G194" i="3"/>
  <c r="G193" i="3"/>
  <c r="G192" i="3"/>
  <c r="G191" i="3"/>
  <c r="G190" i="3"/>
  <c r="G189" i="3"/>
  <c r="G188" i="3"/>
  <c r="G187" i="3"/>
  <c r="G186" i="3"/>
  <c r="G185" i="3"/>
  <c r="G184" i="3"/>
  <c r="G183" i="3"/>
  <c r="G182" i="3"/>
  <c r="G181" i="3"/>
  <c r="G180" i="3"/>
  <c r="G179" i="3"/>
  <c r="G178" i="3"/>
  <c r="G177" i="3"/>
  <c r="G176" i="3"/>
  <c r="G175" i="3"/>
  <c r="G174" i="3"/>
  <c r="G173" i="3"/>
  <c r="G172" i="3"/>
  <c r="G171" i="3"/>
  <c r="G170" i="3"/>
  <c r="G169" i="3"/>
  <c r="G168" i="3"/>
  <c r="G167" i="3"/>
  <c r="G166" i="3"/>
  <c r="G165" i="3"/>
  <c r="G164" i="3"/>
  <c r="G163" i="3"/>
  <c r="G162" i="3"/>
  <c r="G161" i="3"/>
  <c r="G160" i="3"/>
  <c r="G159" i="3"/>
  <c r="G158" i="3"/>
  <c r="G157" i="3"/>
  <c r="G156" i="3"/>
  <c r="G155" i="3"/>
  <c r="G154" i="3"/>
  <c r="G153" i="3"/>
  <c r="G152" i="3"/>
  <c r="G151" i="3"/>
  <c r="G150" i="3"/>
  <c r="G149" i="3"/>
  <c r="G148" i="3"/>
  <c r="G147" i="3"/>
  <c r="G146" i="3"/>
  <c r="G145" i="3"/>
  <c r="G144" i="3"/>
  <c r="G143" i="3"/>
  <c r="G142" i="3"/>
  <c r="G141" i="3"/>
  <c r="G140" i="3"/>
  <c r="G139" i="3"/>
  <c r="G138" i="3"/>
  <c r="G137" i="3"/>
  <c r="G136" i="3"/>
  <c r="G135" i="3"/>
  <c r="G134" i="3"/>
  <c r="G133" i="3"/>
  <c r="G132" i="3"/>
  <c r="G131" i="3"/>
  <c r="G130" i="3"/>
  <c r="G129" i="3"/>
  <c r="G128" i="3"/>
  <c r="G127" i="3"/>
  <c r="G126" i="3"/>
  <c r="G125" i="3"/>
  <c r="G124" i="3"/>
  <c r="G123" i="3"/>
  <c r="G122" i="3"/>
  <c r="G121" i="3"/>
  <c r="G120" i="3"/>
  <c r="G119" i="3"/>
  <c r="G118" i="3"/>
  <c r="G117" i="3"/>
  <c r="G116" i="3"/>
  <c r="G115" i="3"/>
  <c r="G114" i="3"/>
  <c r="G113" i="3"/>
  <c r="G112" i="3"/>
  <c r="G111" i="3"/>
  <c r="G110" i="3"/>
  <c r="G109" i="3"/>
  <c r="G108" i="3"/>
  <c r="G107" i="3"/>
  <c r="G106" i="3"/>
  <c r="G105" i="3"/>
  <c r="G104" i="3"/>
  <c r="G103" i="3"/>
  <c r="G102" i="3"/>
  <c r="G101" i="3"/>
  <c r="G100" i="3"/>
  <c r="G99" i="3"/>
  <c r="G98" i="3"/>
  <c r="G97" i="3"/>
  <c r="G96" i="3"/>
  <c r="G95" i="3"/>
  <c r="G94" i="3"/>
  <c r="G93" i="3"/>
  <c r="G92" i="3"/>
  <c r="G91" i="3"/>
  <c r="G90" i="3"/>
  <c r="G89" i="3"/>
  <c r="G88" i="3"/>
  <c r="G87" i="3"/>
  <c r="G86" i="3"/>
  <c r="G85" i="3"/>
  <c r="G84" i="3"/>
  <c r="G83" i="3"/>
  <c r="G82" i="3"/>
  <c r="G81" i="3"/>
  <c r="G80" i="3"/>
  <c r="G79" i="3"/>
  <c r="G78" i="3"/>
  <c r="G77" i="3"/>
  <c r="G76" i="3"/>
  <c r="G75" i="3"/>
  <c r="G74" i="3"/>
  <c r="G73" i="3"/>
  <c r="G72" i="3"/>
  <c r="G71" i="3"/>
  <c r="G70" i="3"/>
  <c r="G69" i="3"/>
  <c r="G68" i="3"/>
  <c r="G67" i="3"/>
  <c r="G66" i="3"/>
  <c r="G65" i="3"/>
  <c r="G64" i="3"/>
  <c r="G63" i="3"/>
  <c r="G62" i="3"/>
  <c r="G61" i="3"/>
  <c r="G60" i="3"/>
  <c r="G59" i="3"/>
  <c r="G58" i="3"/>
  <c r="G57" i="3"/>
  <c r="G56" i="3"/>
  <c r="G55" i="3"/>
  <c r="G54" i="3"/>
  <c r="G53" i="3"/>
  <c r="G52" i="3"/>
  <c r="G51" i="3"/>
  <c r="G50" i="3"/>
  <c r="G49" i="3"/>
  <c r="G48" i="3"/>
  <c r="G47" i="3"/>
  <c r="G46" i="3"/>
  <c r="G45" i="3"/>
  <c r="G44" i="3"/>
  <c r="G43" i="3"/>
  <c r="G42" i="3"/>
  <c r="G41" i="3"/>
  <c r="G40" i="3"/>
  <c r="G39" i="3"/>
  <c r="G38" i="3"/>
  <c r="G37" i="3"/>
  <c r="G36" i="3"/>
  <c r="G35" i="3"/>
  <c r="G34" i="3"/>
  <c r="G33" i="3"/>
  <c r="G32" i="3"/>
  <c r="G31" i="3"/>
  <c r="G30" i="3"/>
  <c r="G29" i="3"/>
  <c r="G28" i="3"/>
  <c r="G27" i="3"/>
  <c r="G26" i="3"/>
  <c r="G25" i="3"/>
  <c r="G24" i="3"/>
  <c r="G23" i="3"/>
  <c r="G22" i="3"/>
  <c r="G21" i="3"/>
  <c r="G20" i="3"/>
  <c r="G19" i="3"/>
  <c r="G18" i="3"/>
  <c r="G17" i="3"/>
  <c r="G16" i="3"/>
  <c r="G15" i="3"/>
  <c r="G14" i="3"/>
  <c r="G13" i="3"/>
  <c r="G12" i="3"/>
  <c r="G11" i="3"/>
  <c r="G10" i="3"/>
  <c r="G9" i="3"/>
  <c r="G8" i="3"/>
  <c r="G7" i="3"/>
  <c r="G6" i="3"/>
  <c r="G5" i="3"/>
  <c r="C13" i="11" l="1"/>
  <c r="C12" i="11"/>
  <c r="C11" i="11"/>
  <c r="C10" i="11"/>
  <c r="C9" i="11"/>
  <c r="C8" i="11"/>
  <c r="C7" i="11"/>
  <c r="C6" i="11"/>
  <c r="C5" i="11"/>
  <c r="C20" i="11" l="1"/>
  <c r="AC11" i="11"/>
  <c r="C16" i="11"/>
  <c r="AC7" i="11"/>
  <c r="C17" i="11"/>
  <c r="AC8" i="11"/>
  <c r="C21" i="11"/>
  <c r="AC12" i="11"/>
  <c r="C15" i="11"/>
  <c r="AC6" i="11"/>
  <c r="C19" i="11"/>
  <c r="AC10" i="11"/>
  <c r="C14" i="11"/>
  <c r="AC5" i="11"/>
  <c r="C18" i="11"/>
  <c r="AC9" i="11"/>
  <c r="C22" i="11"/>
  <c r="AC13" i="11"/>
  <c r="C13" i="13"/>
  <c r="AC13" i="13" s="1"/>
  <c r="C12" i="13"/>
  <c r="AC12" i="13" s="1"/>
  <c r="C11" i="13"/>
  <c r="AC11" i="13" s="1"/>
  <c r="C10" i="13"/>
  <c r="AC10" i="13" s="1"/>
  <c r="C9" i="13"/>
  <c r="AC9" i="13" s="1"/>
  <c r="C8" i="13"/>
  <c r="AC8" i="13" s="1"/>
  <c r="C7" i="13"/>
  <c r="AC7" i="13" s="1"/>
  <c r="C6" i="13"/>
  <c r="AC6" i="13" s="1"/>
  <c r="C5" i="13"/>
  <c r="AC5" i="13" s="1"/>
  <c r="C13" i="10"/>
  <c r="AC13" i="10" s="1"/>
  <c r="C12" i="10"/>
  <c r="AC12" i="10" s="1"/>
  <c r="C11" i="10"/>
  <c r="AC11" i="10" s="1"/>
  <c r="C10" i="10"/>
  <c r="AC10" i="10" s="1"/>
  <c r="C9" i="10"/>
  <c r="AC9" i="10" s="1"/>
  <c r="C8" i="10"/>
  <c r="AC8" i="10" s="1"/>
  <c r="C7" i="10"/>
  <c r="AC7" i="10" s="1"/>
  <c r="C6" i="10"/>
  <c r="AC6" i="10" s="1"/>
  <c r="C27" i="11" l="1"/>
  <c r="AC18" i="11"/>
  <c r="C28" i="11"/>
  <c r="AC19" i="11"/>
  <c r="C30" i="11"/>
  <c r="AC21" i="11"/>
  <c r="C25" i="11"/>
  <c r="AC16" i="11"/>
  <c r="C31" i="11"/>
  <c r="AC22" i="11"/>
  <c r="C23" i="11"/>
  <c r="AC14" i="11"/>
  <c r="C24" i="11"/>
  <c r="AC15" i="11"/>
  <c r="C26" i="11"/>
  <c r="AC17" i="11"/>
  <c r="C29" i="11"/>
  <c r="AC20" i="11"/>
  <c r="C13" i="12"/>
  <c r="C14" i="12"/>
  <c r="C15" i="12"/>
  <c r="C16" i="12"/>
  <c r="C17" i="12"/>
  <c r="C18" i="12"/>
  <c r="C19" i="12"/>
  <c r="C20" i="12"/>
  <c r="C12" i="12"/>
  <c r="B60" i="13"/>
  <c r="B61" i="13" s="1"/>
  <c r="B62" i="13" s="1"/>
  <c r="B63" i="13" s="1"/>
  <c r="B64" i="13" s="1"/>
  <c r="B65" i="13" s="1"/>
  <c r="B66" i="13" s="1"/>
  <c r="B67" i="13" s="1"/>
  <c r="B51" i="13"/>
  <c r="B52" i="13" s="1"/>
  <c r="B53" i="13" s="1"/>
  <c r="B54" i="13" s="1"/>
  <c r="B55" i="13" s="1"/>
  <c r="B56" i="13" s="1"/>
  <c r="B57" i="13" s="1"/>
  <c r="B58" i="13" s="1"/>
  <c r="B42" i="13"/>
  <c r="B43" i="13" s="1"/>
  <c r="B44" i="13" s="1"/>
  <c r="B45" i="13" s="1"/>
  <c r="B46" i="13" s="1"/>
  <c r="B47" i="13" s="1"/>
  <c r="B48" i="13" s="1"/>
  <c r="B49" i="13" s="1"/>
  <c r="B33" i="13"/>
  <c r="B34" i="13" s="1"/>
  <c r="B35" i="13" s="1"/>
  <c r="B36" i="13" s="1"/>
  <c r="B37" i="13" s="1"/>
  <c r="B38" i="13" s="1"/>
  <c r="B39" i="13" s="1"/>
  <c r="B40" i="13" s="1"/>
  <c r="CN24" i="13"/>
  <c r="B24" i="13"/>
  <c r="B25" i="13" s="1"/>
  <c r="B26" i="13" s="1"/>
  <c r="B27" i="13" s="1"/>
  <c r="B28" i="13" s="1"/>
  <c r="B29" i="13" s="1"/>
  <c r="B30" i="13" s="1"/>
  <c r="B31" i="13" s="1"/>
  <c r="CQ23" i="13"/>
  <c r="CR23" i="13" s="1"/>
  <c r="CS23" i="13" s="1"/>
  <c r="CT23" i="13" s="1"/>
  <c r="CU23" i="13" s="1"/>
  <c r="CV23" i="13" s="1"/>
  <c r="CW23" i="13" s="1"/>
  <c r="CX23" i="13" s="1"/>
  <c r="CY23" i="13" s="1"/>
  <c r="CZ23" i="13" s="1"/>
  <c r="DA23" i="13" s="1"/>
  <c r="DB23" i="13" s="1"/>
  <c r="DC23" i="13" s="1"/>
  <c r="DD23" i="13" s="1"/>
  <c r="DE23" i="13" s="1"/>
  <c r="DF23" i="13" s="1"/>
  <c r="DG23" i="13" s="1"/>
  <c r="DH23" i="13" s="1"/>
  <c r="DI23" i="13" s="1"/>
  <c r="DJ23" i="13" s="1"/>
  <c r="DK23" i="13" s="1"/>
  <c r="DL23" i="13" s="1"/>
  <c r="DM23" i="13" s="1"/>
  <c r="B15" i="13"/>
  <c r="B16" i="13" s="1"/>
  <c r="B17" i="13" s="1"/>
  <c r="B18" i="13" s="1"/>
  <c r="B19" i="13" s="1"/>
  <c r="B20" i="13" s="1"/>
  <c r="B21" i="13" s="1"/>
  <c r="B22" i="13" s="1"/>
  <c r="BI13" i="13"/>
  <c r="BI12" i="13"/>
  <c r="BI11" i="13"/>
  <c r="BI10" i="13"/>
  <c r="BI9" i="13"/>
  <c r="BB9" i="13"/>
  <c r="BI8" i="13"/>
  <c r="BI7" i="13"/>
  <c r="B6" i="13"/>
  <c r="B7" i="13" s="1"/>
  <c r="B8" i="13" s="1"/>
  <c r="B9" i="13" s="1"/>
  <c r="B10" i="13" s="1"/>
  <c r="B11" i="13" s="1"/>
  <c r="B12" i="13" s="1"/>
  <c r="B13" i="13" s="1"/>
  <c r="BM5" i="13"/>
  <c r="BI5" i="13"/>
  <c r="BI4" i="13"/>
  <c r="C35" i="11" l="1"/>
  <c r="AC26" i="11"/>
  <c r="C32" i="11"/>
  <c r="AC23" i="11"/>
  <c r="C34" i="11"/>
  <c r="AC25" i="11"/>
  <c r="C37" i="11"/>
  <c r="AC28" i="11"/>
  <c r="C38" i="11"/>
  <c r="AC29" i="11"/>
  <c r="C33" i="11"/>
  <c r="AC24" i="11"/>
  <c r="C40" i="11"/>
  <c r="AC31" i="11"/>
  <c r="C39" i="11"/>
  <c r="AC30" i="11"/>
  <c r="C36" i="11"/>
  <c r="AC27" i="11"/>
  <c r="AZ5" i="13"/>
  <c r="AZ8" i="13"/>
  <c r="BC68" i="13"/>
  <c r="BC10" i="13"/>
  <c r="BD10" i="13" s="1"/>
  <c r="BC9" i="13"/>
  <c r="BD9" i="13" s="1"/>
  <c r="BC11" i="13"/>
  <c r="BD11" i="13" s="1"/>
  <c r="BC12" i="13"/>
  <c r="BD12" i="13" s="1"/>
  <c r="AE9" i="13"/>
  <c r="AM9" i="13"/>
  <c r="AU9" i="13"/>
  <c r="AK9" i="13"/>
  <c r="AS9" i="13"/>
  <c r="BA9" i="13"/>
  <c r="AG9" i="13"/>
  <c r="AO9" i="13"/>
  <c r="AW9" i="13"/>
  <c r="AI9" i="13"/>
  <c r="AQ9" i="13"/>
  <c r="AY9" i="13"/>
  <c r="BC7" i="13"/>
  <c r="BD7" i="13" s="1"/>
  <c r="BC8" i="13"/>
  <c r="BD8" i="13" s="1"/>
  <c r="AY5" i="13"/>
  <c r="BC5" i="13"/>
  <c r="BD5" i="13" s="1"/>
  <c r="BN5" i="13"/>
  <c r="AF5" i="13"/>
  <c r="BC6" i="13"/>
  <c r="BD6" i="13" s="1"/>
  <c r="AV8" i="13"/>
  <c r="BC13" i="13"/>
  <c r="BD13" i="13" s="1"/>
  <c r="AF9" i="13"/>
  <c r="AJ9" i="13"/>
  <c r="AN9" i="13"/>
  <c r="AR9" i="13"/>
  <c r="AV9" i="13"/>
  <c r="AZ9" i="13"/>
  <c r="AH9" i="13"/>
  <c r="AL9" i="13"/>
  <c r="AP9" i="13"/>
  <c r="AT9" i="13"/>
  <c r="AX9" i="13"/>
  <c r="C48" i="11" l="1"/>
  <c r="AC39" i="11"/>
  <c r="C42" i="11"/>
  <c r="AC33" i="11"/>
  <c r="C46" i="11"/>
  <c r="AC37" i="11"/>
  <c r="C41" i="11"/>
  <c r="AC32" i="11"/>
  <c r="C45" i="11"/>
  <c r="AC36" i="11"/>
  <c r="C49" i="11"/>
  <c r="AC40" i="11"/>
  <c r="C47" i="11"/>
  <c r="AC38" i="11"/>
  <c r="C43" i="11"/>
  <c r="AC34" i="11"/>
  <c r="C44" i="11"/>
  <c r="AC35" i="11"/>
  <c r="AM5" i="13"/>
  <c r="AN5" i="13"/>
  <c r="AI5" i="13"/>
  <c r="AJ5" i="13"/>
  <c r="AE5" i="13"/>
  <c r="AY8" i="13"/>
  <c r="AL8" i="13"/>
  <c r="AF8" i="13"/>
  <c r="AQ8" i="13"/>
  <c r="AT8" i="13"/>
  <c r="AW8" i="13"/>
  <c r="AI8" i="13"/>
  <c r="AP8" i="13"/>
  <c r="AS8" i="13"/>
  <c r="AR8" i="13"/>
  <c r="AE8" i="13"/>
  <c r="AK8" i="13"/>
  <c r="AN8" i="13"/>
  <c r="AU8" i="13"/>
  <c r="BB8" i="13"/>
  <c r="BA8" i="13"/>
  <c r="AG8" i="13"/>
  <c r="AJ8" i="13"/>
  <c r="AV5" i="13"/>
  <c r="AU5" i="13"/>
  <c r="AM8" i="13"/>
  <c r="AX8" i="13"/>
  <c r="AH8" i="13"/>
  <c r="AO8" i="13"/>
  <c r="AK5" i="13"/>
  <c r="BA5" i="13"/>
  <c r="AS5" i="13"/>
  <c r="AO5" i="13"/>
  <c r="AT5" i="13"/>
  <c r="AP5" i="13"/>
  <c r="AR5" i="13"/>
  <c r="AQ5" i="13"/>
  <c r="AW5" i="13"/>
  <c r="AG5" i="13"/>
  <c r="BB5" i="13"/>
  <c r="AL5" i="13"/>
  <c r="AX5" i="13"/>
  <c r="AH5" i="13"/>
  <c r="AZ12" i="13"/>
  <c r="AV12" i="13"/>
  <c r="AR12" i="13"/>
  <c r="AN12" i="13"/>
  <c r="AJ12" i="13"/>
  <c r="AF12" i="13"/>
  <c r="BB12" i="13"/>
  <c r="AX12" i="13"/>
  <c r="AT12" i="13"/>
  <c r="AP12" i="13"/>
  <c r="AL12" i="13"/>
  <c r="AH12" i="13"/>
  <c r="BA12" i="13"/>
  <c r="AS12" i="13"/>
  <c r="AK12" i="13"/>
  <c r="AY12" i="13"/>
  <c r="AQ12" i="13"/>
  <c r="AI12" i="13"/>
  <c r="AW12" i="13"/>
  <c r="AO12" i="13"/>
  <c r="AG12" i="13"/>
  <c r="AU12" i="13"/>
  <c r="AM12" i="13"/>
  <c r="AE12" i="13"/>
  <c r="AY6" i="13"/>
  <c r="AU6" i="13"/>
  <c r="AQ6" i="13"/>
  <c r="AM6" i="13"/>
  <c r="AI6" i="13"/>
  <c r="AE6" i="13"/>
  <c r="BB6" i="13"/>
  <c r="AX6" i="13"/>
  <c r="AT6" i="13"/>
  <c r="AP6" i="13"/>
  <c r="AL6" i="13"/>
  <c r="AH6" i="13"/>
  <c r="BA6" i="13"/>
  <c r="AW6" i="13"/>
  <c r="AS6" i="13"/>
  <c r="AO6" i="13"/>
  <c r="AK6" i="13"/>
  <c r="AG6" i="13"/>
  <c r="AZ6" i="13"/>
  <c r="AV6" i="13"/>
  <c r="AR6" i="13"/>
  <c r="AN6" i="13"/>
  <c r="AJ6" i="13"/>
  <c r="AF6" i="13"/>
  <c r="BB13" i="13"/>
  <c r="AX13" i="13"/>
  <c r="AT13" i="13"/>
  <c r="AP13" i="13"/>
  <c r="AL13" i="13"/>
  <c r="AH13" i="13"/>
  <c r="AZ13" i="13"/>
  <c r="AV13" i="13"/>
  <c r="AR13" i="13"/>
  <c r="AN13" i="13"/>
  <c r="AJ13" i="13"/>
  <c r="AF13" i="13"/>
  <c r="AY13" i="13"/>
  <c r="AU13" i="13"/>
  <c r="AQ13" i="13"/>
  <c r="AM13" i="13"/>
  <c r="AI13" i="13"/>
  <c r="AE13" i="13"/>
  <c r="AS13" i="13"/>
  <c r="AO13" i="13"/>
  <c r="BA13" i="13"/>
  <c r="AK13" i="13"/>
  <c r="AW13" i="13"/>
  <c r="AG13" i="13"/>
  <c r="BO5" i="13"/>
  <c r="AZ10" i="13"/>
  <c r="AV10" i="13"/>
  <c r="AR10" i="13"/>
  <c r="AN10" i="13"/>
  <c r="AJ10" i="13"/>
  <c r="AF10" i="13"/>
  <c r="BB10" i="13"/>
  <c r="AX10" i="13"/>
  <c r="AT10" i="13"/>
  <c r="AP10" i="13"/>
  <c r="AL10" i="13"/>
  <c r="AH10" i="13"/>
  <c r="BA10" i="13"/>
  <c r="AS10" i="13"/>
  <c r="AK10" i="13"/>
  <c r="AY10" i="13"/>
  <c r="AQ10" i="13"/>
  <c r="AI10" i="13"/>
  <c r="AW10" i="13"/>
  <c r="AO10" i="13"/>
  <c r="AG10" i="13"/>
  <c r="AU10" i="13"/>
  <c r="AM10" i="13"/>
  <c r="AE10" i="13"/>
  <c r="BB7" i="13"/>
  <c r="AX7" i="13"/>
  <c r="AT7" i="13"/>
  <c r="AP7" i="13"/>
  <c r="AL7" i="13"/>
  <c r="AH7" i="13"/>
  <c r="BA7" i="13"/>
  <c r="AW7" i="13"/>
  <c r="AS7" i="13"/>
  <c r="AO7" i="13"/>
  <c r="AK7" i="13"/>
  <c r="AG7" i="13"/>
  <c r="AZ7" i="13"/>
  <c r="AV7" i="13"/>
  <c r="AR7" i="13"/>
  <c r="AN7" i="13"/>
  <c r="AJ7" i="13"/>
  <c r="AF7" i="13"/>
  <c r="AY7" i="13"/>
  <c r="AU7" i="13"/>
  <c r="AQ7" i="13"/>
  <c r="AM7" i="13"/>
  <c r="AI7" i="13"/>
  <c r="AE7" i="13"/>
  <c r="BB11" i="13"/>
  <c r="AX11" i="13"/>
  <c r="AT11" i="13"/>
  <c r="AP11" i="13"/>
  <c r="AL11" i="13"/>
  <c r="AH11" i="13"/>
  <c r="AZ11" i="13"/>
  <c r="AV11" i="13"/>
  <c r="AR11" i="13"/>
  <c r="AN11" i="13"/>
  <c r="AJ11" i="13"/>
  <c r="AF11" i="13"/>
  <c r="BA11" i="13"/>
  <c r="AS11" i="13"/>
  <c r="AK11" i="13"/>
  <c r="AW11" i="13"/>
  <c r="AY11" i="13"/>
  <c r="AQ11" i="13"/>
  <c r="AI11" i="13"/>
  <c r="AO11" i="13"/>
  <c r="AG11" i="13"/>
  <c r="AU11" i="13"/>
  <c r="AM11" i="13"/>
  <c r="AE11" i="13"/>
  <c r="C52" i="11" l="1"/>
  <c r="AC43" i="11"/>
  <c r="C58" i="11"/>
  <c r="AC49" i="11"/>
  <c r="C50" i="11"/>
  <c r="AC41" i="11"/>
  <c r="C51" i="11"/>
  <c r="AC42" i="11"/>
  <c r="C53" i="11"/>
  <c r="AC44" i="11"/>
  <c r="C56" i="11"/>
  <c r="AC47" i="11"/>
  <c r="C54" i="11"/>
  <c r="AC45" i="11"/>
  <c r="C55" i="11"/>
  <c r="AC46" i="11"/>
  <c r="C57" i="11"/>
  <c r="AC48" i="11"/>
  <c r="CF15" i="13"/>
  <c r="BQ15" i="13"/>
  <c r="BV15" i="13"/>
  <c r="BR15" i="13"/>
  <c r="BY15" i="13"/>
  <c r="CH15" i="13"/>
  <c r="BS15" i="13"/>
  <c r="BX15" i="13"/>
  <c r="CA15" i="13"/>
  <c r="CC15" i="13"/>
  <c r="BO15" i="13"/>
  <c r="CE15" i="13"/>
  <c r="BZ15" i="13"/>
  <c r="BL15" i="13"/>
  <c r="CB15" i="13"/>
  <c r="BU15" i="13"/>
  <c r="BN15" i="13"/>
  <c r="CD15" i="13"/>
  <c r="BM15" i="13"/>
  <c r="CI15" i="13"/>
  <c r="BW15" i="13"/>
  <c r="BT15" i="13"/>
  <c r="BP15" i="13"/>
  <c r="BP5" i="13"/>
  <c r="CG15" i="13"/>
  <c r="C64" i="11" l="1"/>
  <c r="AC64" i="11" s="1"/>
  <c r="AC55" i="11"/>
  <c r="C65" i="11"/>
  <c r="AC65" i="11" s="1"/>
  <c r="AC56" i="11"/>
  <c r="C60" i="11"/>
  <c r="AC60" i="11" s="1"/>
  <c r="AC51" i="11"/>
  <c r="C67" i="11"/>
  <c r="AC67" i="11" s="1"/>
  <c r="AC58" i="11"/>
  <c r="C66" i="11"/>
  <c r="AC66" i="11" s="1"/>
  <c r="AC57" i="11"/>
  <c r="C63" i="11"/>
  <c r="AC63" i="11" s="1"/>
  <c r="AC54" i="11"/>
  <c r="C62" i="11"/>
  <c r="AC62" i="11" s="1"/>
  <c r="AC53" i="11"/>
  <c r="C59" i="11"/>
  <c r="AC59" i="11" s="1"/>
  <c r="AC50" i="11"/>
  <c r="C61" i="11"/>
  <c r="AC61" i="11" s="1"/>
  <c r="AC52" i="11"/>
  <c r="BQ5" i="13"/>
  <c r="BR5" i="13" l="1"/>
  <c r="BS5" i="13" l="1"/>
  <c r="BT5" i="13" l="1"/>
  <c r="BU5" i="13" l="1"/>
  <c r="BV5" i="13" l="1"/>
  <c r="BW5" i="13" l="1"/>
  <c r="BX5" i="13" l="1"/>
  <c r="BY5" i="13" l="1"/>
  <c r="BZ5" i="13" l="1"/>
  <c r="CA5" i="13" l="1"/>
  <c r="CB5" i="13" l="1"/>
  <c r="CC5" i="13" l="1"/>
  <c r="CD5" i="13" l="1"/>
  <c r="CE5" i="13" l="1"/>
  <c r="CF5" i="13" l="1"/>
  <c r="CG5" i="13" l="1"/>
  <c r="CH5" i="13" l="1"/>
  <c r="CI5" i="13" l="1"/>
  <c r="BC68" i="11" l="1"/>
  <c r="B60" i="11"/>
  <c r="B61" i="11" s="1"/>
  <c r="B62" i="11" s="1"/>
  <c r="B63" i="11" s="1"/>
  <c r="B64" i="11" s="1"/>
  <c r="B65" i="11" s="1"/>
  <c r="B66" i="11" s="1"/>
  <c r="B67" i="11" s="1"/>
  <c r="B51" i="11"/>
  <c r="B52" i="11" s="1"/>
  <c r="B53" i="11" s="1"/>
  <c r="B54" i="11" s="1"/>
  <c r="B55" i="11" s="1"/>
  <c r="B56" i="11" s="1"/>
  <c r="B57" i="11" s="1"/>
  <c r="B58" i="11" s="1"/>
  <c r="B42" i="11"/>
  <c r="B43" i="11" s="1"/>
  <c r="B44" i="11" s="1"/>
  <c r="B45" i="11" s="1"/>
  <c r="B46" i="11" s="1"/>
  <c r="B47" i="11" s="1"/>
  <c r="B48" i="11" s="1"/>
  <c r="B49" i="11" s="1"/>
  <c r="B33" i="11"/>
  <c r="B34" i="11" s="1"/>
  <c r="B35" i="11" s="1"/>
  <c r="B36" i="11" s="1"/>
  <c r="B37" i="11" s="1"/>
  <c r="B38" i="11" s="1"/>
  <c r="B39" i="11" s="1"/>
  <c r="B40" i="11" s="1"/>
  <c r="CN24" i="11"/>
  <c r="B24" i="11"/>
  <c r="B25" i="11" s="1"/>
  <c r="B26" i="11" s="1"/>
  <c r="B27" i="11" s="1"/>
  <c r="B28" i="11" s="1"/>
  <c r="B29" i="11" s="1"/>
  <c r="B30" i="11" s="1"/>
  <c r="B31" i="11" s="1"/>
  <c r="CQ23" i="11"/>
  <c r="B15" i="11"/>
  <c r="B16" i="11" s="1"/>
  <c r="B17" i="11" s="1"/>
  <c r="B18" i="11" s="1"/>
  <c r="B19" i="11" s="1"/>
  <c r="B20" i="11" s="1"/>
  <c r="B21" i="11" s="1"/>
  <c r="B22" i="11" s="1"/>
  <c r="BI13" i="11"/>
  <c r="BI12" i="11"/>
  <c r="BI11" i="11"/>
  <c r="BI10" i="11"/>
  <c r="BI9" i="11"/>
  <c r="BI8" i="11"/>
  <c r="BI7" i="11"/>
  <c r="B6" i="11"/>
  <c r="BM5" i="11"/>
  <c r="BN5" i="11" s="1"/>
  <c r="BI5" i="11"/>
  <c r="BI4" i="11"/>
  <c r="BC9" i="11" l="1"/>
  <c r="BO5" i="11"/>
  <c r="B7" i="11"/>
  <c r="B8" i="11" s="1"/>
  <c r="B9" i="11" s="1"/>
  <c r="B10" i="11" s="1"/>
  <c r="B11" i="11" s="1"/>
  <c r="B12" i="11" s="1"/>
  <c r="B13" i="11" s="1"/>
  <c r="CR23" i="11"/>
  <c r="BD9" i="11" l="1"/>
  <c r="CS23" i="11"/>
  <c r="BP5" i="11"/>
  <c r="BQ5" i="11" l="1"/>
  <c r="CT23" i="11"/>
  <c r="BR5" i="11" l="1"/>
  <c r="CU23" i="11"/>
  <c r="CV23" i="11" l="1"/>
  <c r="BS5" i="11"/>
  <c r="CW23" i="11" l="1"/>
  <c r="BT5" i="11"/>
  <c r="BU5" i="11" l="1"/>
  <c r="CX23" i="11"/>
  <c r="CY23" i="11" l="1"/>
  <c r="BV5" i="11"/>
  <c r="BW5" i="11" l="1"/>
  <c r="CZ23" i="11"/>
  <c r="BX5" i="11" l="1"/>
  <c r="DA23" i="11"/>
  <c r="DB23" i="11" l="1"/>
  <c r="BY5" i="11"/>
  <c r="BZ5" i="11" l="1"/>
  <c r="DC23" i="11"/>
  <c r="CA5" i="11" l="1"/>
  <c r="DD23" i="11"/>
  <c r="CB5" i="11" l="1"/>
  <c r="DE23" i="11"/>
  <c r="DF23" i="11" l="1"/>
  <c r="CC5" i="11"/>
  <c r="CD5" i="11" l="1"/>
  <c r="DG23" i="11"/>
  <c r="DH23" i="11" l="1"/>
  <c r="CE5" i="11"/>
  <c r="CF5" i="11" l="1"/>
  <c r="DI23" i="11"/>
  <c r="DJ23" i="11" l="1"/>
  <c r="CG5" i="11"/>
  <c r="DK23" i="11" l="1"/>
  <c r="CH5" i="11"/>
  <c r="DL23" i="11" l="1"/>
  <c r="CI5" i="11"/>
  <c r="DM23" i="11" l="1"/>
  <c r="C18" i="10" l="1"/>
  <c r="AC18" i="10" s="1"/>
  <c r="C18" i="13" l="1"/>
  <c r="AC18" i="13" s="1"/>
  <c r="BC18" i="11"/>
  <c r="BD18" i="11" s="1"/>
  <c r="C27" i="10"/>
  <c r="AC27" i="10" s="1"/>
  <c r="CQ23" i="10"/>
  <c r="CR23" i="10" s="1"/>
  <c r="CS23" i="10" s="1"/>
  <c r="CN24" i="10"/>
  <c r="BC18" i="10"/>
  <c r="BC9" i="10"/>
  <c r="BC68" i="10"/>
  <c r="C27" i="13" l="1"/>
  <c r="AC27" i="13" s="1"/>
  <c r="BC27" i="11"/>
  <c r="BD27" i="11" s="1"/>
  <c r="BC27" i="10"/>
  <c r="BC18" i="13"/>
  <c r="BD18" i="13" s="1"/>
  <c r="C36" i="10"/>
  <c r="AC36" i="10" s="1"/>
  <c r="CT23" i="10"/>
  <c r="K3711" i="3"/>
  <c r="K3710" i="3"/>
  <c r="K3709" i="3"/>
  <c r="K3708" i="3"/>
  <c r="K3707" i="3"/>
  <c r="K3706" i="3"/>
  <c r="K3705" i="3"/>
  <c r="K3704" i="3"/>
  <c r="K3703" i="3"/>
  <c r="K3702" i="3"/>
  <c r="K3701" i="3"/>
  <c r="K3700" i="3"/>
  <c r="K3699" i="3"/>
  <c r="K3698" i="3"/>
  <c r="K3697" i="3"/>
  <c r="K3696" i="3"/>
  <c r="K3695" i="3"/>
  <c r="K3694" i="3"/>
  <c r="K3693" i="3"/>
  <c r="K3692" i="3"/>
  <c r="K3691" i="3"/>
  <c r="K3690" i="3"/>
  <c r="K3689" i="3"/>
  <c r="K3688" i="3"/>
  <c r="K3687" i="3"/>
  <c r="K3686" i="3"/>
  <c r="K3685" i="3"/>
  <c r="K3684" i="3"/>
  <c r="K3683" i="3"/>
  <c r="K3682" i="3"/>
  <c r="K3681" i="3"/>
  <c r="K3680" i="3"/>
  <c r="K3679" i="3"/>
  <c r="K3678" i="3"/>
  <c r="K3677" i="3"/>
  <c r="K3676" i="3"/>
  <c r="K3675" i="3"/>
  <c r="K3674" i="3"/>
  <c r="K3673" i="3"/>
  <c r="K3672" i="3"/>
  <c r="K3671" i="3"/>
  <c r="K3670" i="3"/>
  <c r="K3669" i="3"/>
  <c r="K3668" i="3"/>
  <c r="K3667" i="3"/>
  <c r="K3666" i="3"/>
  <c r="K3665" i="3"/>
  <c r="K3664" i="3"/>
  <c r="K3663" i="3"/>
  <c r="K3662" i="3"/>
  <c r="K3661" i="3"/>
  <c r="K3660" i="3"/>
  <c r="K3659" i="3"/>
  <c r="K3658" i="3"/>
  <c r="K3657" i="3"/>
  <c r="K3656" i="3"/>
  <c r="K3655" i="3"/>
  <c r="K3654" i="3"/>
  <c r="K3653" i="3"/>
  <c r="K3652" i="3"/>
  <c r="K3651" i="3"/>
  <c r="K3650" i="3"/>
  <c r="K3649" i="3"/>
  <c r="K3648" i="3"/>
  <c r="K3647" i="3"/>
  <c r="K3646" i="3"/>
  <c r="K3645" i="3"/>
  <c r="K3644" i="3"/>
  <c r="K3643" i="3"/>
  <c r="K3642" i="3"/>
  <c r="K3641" i="3"/>
  <c r="K3640" i="3"/>
  <c r="K3639" i="3"/>
  <c r="K3638" i="3"/>
  <c r="K3637" i="3"/>
  <c r="K3636" i="3"/>
  <c r="K3635" i="3"/>
  <c r="K3634" i="3"/>
  <c r="K3633" i="3"/>
  <c r="K3632" i="3"/>
  <c r="K3631" i="3"/>
  <c r="K3630" i="3"/>
  <c r="K3629" i="3"/>
  <c r="K3628" i="3"/>
  <c r="K3627" i="3"/>
  <c r="K3626" i="3"/>
  <c r="K3625" i="3"/>
  <c r="K3624" i="3"/>
  <c r="K3623" i="3"/>
  <c r="K3622" i="3"/>
  <c r="K3621" i="3"/>
  <c r="K3620" i="3"/>
  <c r="K3619" i="3"/>
  <c r="K3618" i="3"/>
  <c r="K3617" i="3"/>
  <c r="K3616" i="3"/>
  <c r="K3615" i="3"/>
  <c r="K3614" i="3"/>
  <c r="K3613" i="3"/>
  <c r="K3612" i="3"/>
  <c r="K3611" i="3"/>
  <c r="K3610" i="3"/>
  <c r="K3609" i="3"/>
  <c r="K3608" i="3"/>
  <c r="K3607" i="3"/>
  <c r="K3606" i="3"/>
  <c r="K3605" i="3"/>
  <c r="K3604" i="3"/>
  <c r="K3603" i="3"/>
  <c r="K3602" i="3"/>
  <c r="K3601" i="3"/>
  <c r="K3600" i="3"/>
  <c r="K3599" i="3"/>
  <c r="K3598" i="3"/>
  <c r="K3597" i="3"/>
  <c r="K3596" i="3"/>
  <c r="K3595" i="3"/>
  <c r="K3594" i="3"/>
  <c r="K3593" i="3"/>
  <c r="K3592" i="3"/>
  <c r="K3591" i="3"/>
  <c r="K3590" i="3"/>
  <c r="K3589" i="3"/>
  <c r="K3588" i="3"/>
  <c r="K3587" i="3"/>
  <c r="K3586" i="3"/>
  <c r="K3585" i="3"/>
  <c r="K3584" i="3"/>
  <c r="K3583" i="3"/>
  <c r="K3582" i="3"/>
  <c r="K3581" i="3"/>
  <c r="K3580" i="3"/>
  <c r="K3579" i="3"/>
  <c r="K3578" i="3"/>
  <c r="K3577" i="3"/>
  <c r="K3576" i="3"/>
  <c r="K3575" i="3"/>
  <c r="K3574" i="3"/>
  <c r="K3573" i="3"/>
  <c r="K3572" i="3"/>
  <c r="K3571" i="3"/>
  <c r="K3570" i="3"/>
  <c r="K3569" i="3"/>
  <c r="K3568" i="3"/>
  <c r="K3567" i="3"/>
  <c r="K3566" i="3"/>
  <c r="K3565" i="3"/>
  <c r="K3564" i="3"/>
  <c r="K3563" i="3"/>
  <c r="K3562" i="3"/>
  <c r="K3561" i="3"/>
  <c r="K3560" i="3"/>
  <c r="K3559" i="3"/>
  <c r="K3558" i="3"/>
  <c r="K3557" i="3"/>
  <c r="K3556" i="3"/>
  <c r="K3555" i="3"/>
  <c r="K3554" i="3"/>
  <c r="K3553" i="3"/>
  <c r="K3552" i="3"/>
  <c r="K3551" i="3"/>
  <c r="K3550" i="3"/>
  <c r="K3549" i="3"/>
  <c r="K3548" i="3"/>
  <c r="K3547" i="3"/>
  <c r="K3546" i="3"/>
  <c r="K3545" i="3"/>
  <c r="K3544" i="3"/>
  <c r="K3543" i="3"/>
  <c r="K3542" i="3"/>
  <c r="K3541" i="3"/>
  <c r="K3540" i="3"/>
  <c r="K3539" i="3"/>
  <c r="K3538" i="3"/>
  <c r="K3537" i="3"/>
  <c r="K3536" i="3"/>
  <c r="K3535" i="3"/>
  <c r="K3534" i="3"/>
  <c r="K3533" i="3"/>
  <c r="K3532" i="3"/>
  <c r="K3531" i="3"/>
  <c r="K3530" i="3"/>
  <c r="K3529" i="3"/>
  <c r="K3528" i="3"/>
  <c r="K3527" i="3"/>
  <c r="K3526" i="3"/>
  <c r="K3525" i="3"/>
  <c r="K3524" i="3"/>
  <c r="K3523" i="3"/>
  <c r="K3522" i="3"/>
  <c r="K3521" i="3"/>
  <c r="K3520" i="3"/>
  <c r="K3519" i="3"/>
  <c r="K3518" i="3"/>
  <c r="K3517" i="3"/>
  <c r="K3516" i="3"/>
  <c r="K3515" i="3"/>
  <c r="K3514" i="3"/>
  <c r="K3513" i="3"/>
  <c r="K3512" i="3"/>
  <c r="K3511" i="3"/>
  <c r="K3510" i="3"/>
  <c r="K3509" i="3"/>
  <c r="K3508" i="3"/>
  <c r="K3507" i="3"/>
  <c r="K3506" i="3"/>
  <c r="K3505" i="3"/>
  <c r="K3504" i="3"/>
  <c r="K3503" i="3"/>
  <c r="K3502" i="3"/>
  <c r="K3501" i="3"/>
  <c r="K3500" i="3"/>
  <c r="K3499" i="3"/>
  <c r="K3498" i="3"/>
  <c r="K3497" i="3"/>
  <c r="K3496" i="3"/>
  <c r="K3495" i="3"/>
  <c r="K3494" i="3"/>
  <c r="K3493" i="3"/>
  <c r="K3492" i="3"/>
  <c r="K3491" i="3"/>
  <c r="K3490" i="3"/>
  <c r="K3489" i="3"/>
  <c r="K3488" i="3"/>
  <c r="K3487" i="3"/>
  <c r="K3486" i="3"/>
  <c r="K3485" i="3"/>
  <c r="K3484" i="3"/>
  <c r="K3483" i="3"/>
  <c r="K3482" i="3"/>
  <c r="K3481" i="3"/>
  <c r="K3480" i="3"/>
  <c r="K3479" i="3"/>
  <c r="K3478" i="3"/>
  <c r="K3477" i="3"/>
  <c r="K3476" i="3"/>
  <c r="K3475" i="3"/>
  <c r="K3474" i="3"/>
  <c r="K3473" i="3"/>
  <c r="K3472" i="3"/>
  <c r="K3471" i="3"/>
  <c r="K3470" i="3"/>
  <c r="K3469" i="3"/>
  <c r="K3468" i="3"/>
  <c r="K3467" i="3"/>
  <c r="K3466" i="3"/>
  <c r="K3465" i="3"/>
  <c r="K3464" i="3"/>
  <c r="K3463" i="3"/>
  <c r="K3462" i="3"/>
  <c r="K3461" i="3"/>
  <c r="K3460" i="3"/>
  <c r="K3459" i="3"/>
  <c r="K3458" i="3"/>
  <c r="K3457" i="3"/>
  <c r="K3456" i="3"/>
  <c r="K3455" i="3"/>
  <c r="K3454" i="3"/>
  <c r="K3453" i="3"/>
  <c r="K3452" i="3"/>
  <c r="K3451" i="3"/>
  <c r="K3450" i="3"/>
  <c r="K3449" i="3"/>
  <c r="K3448" i="3"/>
  <c r="K3447" i="3"/>
  <c r="K3446" i="3"/>
  <c r="K3445" i="3"/>
  <c r="K3444" i="3"/>
  <c r="K3443" i="3"/>
  <c r="K3442" i="3"/>
  <c r="K3441" i="3"/>
  <c r="K3440" i="3"/>
  <c r="K3439" i="3"/>
  <c r="K3438" i="3"/>
  <c r="K3437" i="3"/>
  <c r="K3436" i="3"/>
  <c r="K3435" i="3"/>
  <c r="K3434" i="3"/>
  <c r="K3433" i="3"/>
  <c r="K3432" i="3"/>
  <c r="K3431" i="3"/>
  <c r="K3430" i="3"/>
  <c r="K3429" i="3"/>
  <c r="K3428" i="3"/>
  <c r="K3427" i="3"/>
  <c r="K3426" i="3"/>
  <c r="K3425" i="3"/>
  <c r="K3424" i="3"/>
  <c r="K3423" i="3"/>
  <c r="K3422" i="3"/>
  <c r="K3421" i="3"/>
  <c r="K3420" i="3"/>
  <c r="K3419" i="3"/>
  <c r="K3418" i="3"/>
  <c r="K3417" i="3"/>
  <c r="K3416" i="3"/>
  <c r="K3415" i="3"/>
  <c r="K3414" i="3"/>
  <c r="K3413" i="3"/>
  <c r="K3412" i="3"/>
  <c r="K3411" i="3"/>
  <c r="K3410" i="3"/>
  <c r="K3409" i="3"/>
  <c r="K3408" i="3"/>
  <c r="K3407" i="3"/>
  <c r="K3406" i="3"/>
  <c r="K3405" i="3"/>
  <c r="K3404" i="3"/>
  <c r="K3403" i="3"/>
  <c r="K3402" i="3"/>
  <c r="K3401" i="3"/>
  <c r="K3400" i="3"/>
  <c r="K3399" i="3"/>
  <c r="K3398" i="3"/>
  <c r="K3397" i="3"/>
  <c r="K3396" i="3"/>
  <c r="K3395" i="3"/>
  <c r="K3394" i="3"/>
  <c r="K3393" i="3"/>
  <c r="K3392" i="3"/>
  <c r="K3391" i="3"/>
  <c r="K3390" i="3"/>
  <c r="K3389" i="3"/>
  <c r="K3388" i="3"/>
  <c r="K3387" i="3"/>
  <c r="K3386" i="3"/>
  <c r="K3385" i="3"/>
  <c r="K3384" i="3"/>
  <c r="K3383" i="3"/>
  <c r="K3382" i="3"/>
  <c r="K3381" i="3"/>
  <c r="K3380" i="3"/>
  <c r="K3379" i="3"/>
  <c r="K3378" i="3"/>
  <c r="K3377" i="3"/>
  <c r="K3376" i="3"/>
  <c r="K3375" i="3"/>
  <c r="K3374" i="3"/>
  <c r="K3373" i="3"/>
  <c r="K3372" i="3"/>
  <c r="K3371" i="3"/>
  <c r="K3370" i="3"/>
  <c r="K3369" i="3"/>
  <c r="K3368" i="3"/>
  <c r="K3367" i="3"/>
  <c r="K3366" i="3"/>
  <c r="K3365" i="3"/>
  <c r="K3364" i="3"/>
  <c r="K3363" i="3"/>
  <c r="K3362" i="3"/>
  <c r="K3361" i="3"/>
  <c r="K3360" i="3"/>
  <c r="K3359" i="3"/>
  <c r="K3358" i="3"/>
  <c r="K3357" i="3"/>
  <c r="K3356" i="3"/>
  <c r="K3355" i="3"/>
  <c r="K3354" i="3"/>
  <c r="K3353" i="3"/>
  <c r="K3352" i="3"/>
  <c r="K3351" i="3"/>
  <c r="K3350" i="3"/>
  <c r="K3349" i="3"/>
  <c r="K3348" i="3"/>
  <c r="K3347" i="3"/>
  <c r="K3346" i="3"/>
  <c r="K3345" i="3"/>
  <c r="K3344" i="3"/>
  <c r="K3343" i="3"/>
  <c r="K3342" i="3"/>
  <c r="K3341" i="3"/>
  <c r="K3340" i="3"/>
  <c r="K3339" i="3"/>
  <c r="K3338" i="3"/>
  <c r="K3337" i="3"/>
  <c r="K3336" i="3"/>
  <c r="K3335" i="3"/>
  <c r="K3334" i="3"/>
  <c r="K3333" i="3"/>
  <c r="K3332" i="3"/>
  <c r="K3331" i="3"/>
  <c r="K3330" i="3"/>
  <c r="K3329" i="3"/>
  <c r="K3328" i="3"/>
  <c r="K3327" i="3"/>
  <c r="K3326" i="3"/>
  <c r="K3325" i="3"/>
  <c r="K3324" i="3"/>
  <c r="K3323" i="3"/>
  <c r="K3322" i="3"/>
  <c r="K3321" i="3"/>
  <c r="K3320" i="3"/>
  <c r="K3319" i="3"/>
  <c r="K3318" i="3"/>
  <c r="K3317" i="3"/>
  <c r="K3316" i="3"/>
  <c r="K3315" i="3"/>
  <c r="K3314" i="3"/>
  <c r="K3313" i="3"/>
  <c r="K3312" i="3"/>
  <c r="K3311" i="3"/>
  <c r="K3310" i="3"/>
  <c r="K3309" i="3"/>
  <c r="K3308" i="3"/>
  <c r="K3307" i="3"/>
  <c r="K3306" i="3"/>
  <c r="K3305" i="3"/>
  <c r="K3304" i="3"/>
  <c r="K3303" i="3"/>
  <c r="K3302" i="3"/>
  <c r="K3301" i="3"/>
  <c r="K3300" i="3"/>
  <c r="K3299" i="3"/>
  <c r="K3298" i="3"/>
  <c r="K3297" i="3"/>
  <c r="K3296" i="3"/>
  <c r="K3295" i="3"/>
  <c r="K3294" i="3"/>
  <c r="K3293" i="3"/>
  <c r="K3292" i="3"/>
  <c r="K3291" i="3"/>
  <c r="K3290" i="3"/>
  <c r="K3289" i="3"/>
  <c r="K3288" i="3"/>
  <c r="K3287" i="3"/>
  <c r="K3286" i="3"/>
  <c r="K3285" i="3"/>
  <c r="K3284" i="3"/>
  <c r="K3283" i="3"/>
  <c r="K3282" i="3"/>
  <c r="K3281" i="3"/>
  <c r="K3280" i="3"/>
  <c r="K3279" i="3"/>
  <c r="K3278" i="3"/>
  <c r="K3277" i="3"/>
  <c r="K3276" i="3"/>
  <c r="K3275" i="3"/>
  <c r="K3274" i="3"/>
  <c r="K3273" i="3"/>
  <c r="K3272" i="3"/>
  <c r="K3271" i="3"/>
  <c r="K3270" i="3"/>
  <c r="K3269" i="3"/>
  <c r="K3268" i="3"/>
  <c r="K3267" i="3"/>
  <c r="K3266" i="3"/>
  <c r="K3265" i="3"/>
  <c r="K3264" i="3"/>
  <c r="K3263" i="3"/>
  <c r="K3262" i="3"/>
  <c r="K3261" i="3"/>
  <c r="K3260" i="3"/>
  <c r="K3259" i="3"/>
  <c r="K3258" i="3"/>
  <c r="K3257" i="3"/>
  <c r="K3256" i="3"/>
  <c r="K3255" i="3"/>
  <c r="K3254" i="3"/>
  <c r="K3253" i="3"/>
  <c r="K3252" i="3"/>
  <c r="K3251" i="3"/>
  <c r="K3250" i="3"/>
  <c r="K3249" i="3"/>
  <c r="K3248" i="3"/>
  <c r="K3247" i="3"/>
  <c r="K3246" i="3"/>
  <c r="K3245" i="3"/>
  <c r="K3244" i="3"/>
  <c r="K3243" i="3"/>
  <c r="K3242" i="3"/>
  <c r="K3241" i="3"/>
  <c r="K3240" i="3"/>
  <c r="K3239" i="3"/>
  <c r="K3238" i="3"/>
  <c r="K3237" i="3"/>
  <c r="K3236" i="3"/>
  <c r="K3235" i="3"/>
  <c r="K3234" i="3"/>
  <c r="K3233" i="3"/>
  <c r="K3232" i="3"/>
  <c r="K3231" i="3"/>
  <c r="K3230" i="3"/>
  <c r="K3229" i="3"/>
  <c r="K3228" i="3"/>
  <c r="K3227" i="3"/>
  <c r="K3226" i="3"/>
  <c r="K3225" i="3"/>
  <c r="K3224" i="3"/>
  <c r="K3223" i="3"/>
  <c r="K3222" i="3"/>
  <c r="K3221" i="3"/>
  <c r="K3220" i="3"/>
  <c r="K3219" i="3"/>
  <c r="K3218" i="3"/>
  <c r="K3217" i="3"/>
  <c r="K3216" i="3"/>
  <c r="K3215" i="3"/>
  <c r="K3214" i="3"/>
  <c r="K3213" i="3"/>
  <c r="K3212" i="3"/>
  <c r="K3211" i="3"/>
  <c r="K3210" i="3"/>
  <c r="K3209" i="3"/>
  <c r="K3208" i="3"/>
  <c r="K3207" i="3"/>
  <c r="K3206" i="3"/>
  <c r="K3205" i="3"/>
  <c r="K3204" i="3"/>
  <c r="K3203" i="3"/>
  <c r="K3202" i="3"/>
  <c r="K3201" i="3"/>
  <c r="K3200" i="3"/>
  <c r="K3199" i="3"/>
  <c r="K3198" i="3"/>
  <c r="K3197" i="3"/>
  <c r="K3196" i="3"/>
  <c r="K3195" i="3"/>
  <c r="K3194" i="3"/>
  <c r="K3193" i="3"/>
  <c r="K3192" i="3"/>
  <c r="K3191" i="3"/>
  <c r="K3190" i="3"/>
  <c r="K3189" i="3"/>
  <c r="K3188" i="3"/>
  <c r="K3187" i="3"/>
  <c r="K3186" i="3"/>
  <c r="K3185" i="3"/>
  <c r="K3184" i="3"/>
  <c r="K3183" i="3"/>
  <c r="K3182" i="3"/>
  <c r="K3181" i="3"/>
  <c r="K3180" i="3"/>
  <c r="K3179" i="3"/>
  <c r="K3178" i="3"/>
  <c r="K3177" i="3"/>
  <c r="K3176" i="3"/>
  <c r="K3175" i="3"/>
  <c r="K3174" i="3"/>
  <c r="K3173" i="3"/>
  <c r="K3172" i="3"/>
  <c r="K3171" i="3"/>
  <c r="K3170" i="3"/>
  <c r="K3169" i="3"/>
  <c r="K3168" i="3"/>
  <c r="K3167" i="3"/>
  <c r="K3166" i="3"/>
  <c r="K3165" i="3"/>
  <c r="K3164" i="3"/>
  <c r="K3163" i="3"/>
  <c r="K3162" i="3"/>
  <c r="K3161" i="3"/>
  <c r="K3160" i="3"/>
  <c r="K3159" i="3"/>
  <c r="K3158" i="3"/>
  <c r="K3157" i="3"/>
  <c r="K3156" i="3"/>
  <c r="K3155" i="3"/>
  <c r="K3154" i="3"/>
  <c r="K3153" i="3"/>
  <c r="K3152" i="3"/>
  <c r="K3151" i="3"/>
  <c r="K3150" i="3"/>
  <c r="K3149" i="3"/>
  <c r="K3148" i="3"/>
  <c r="K3147" i="3"/>
  <c r="K3146" i="3"/>
  <c r="K3145" i="3"/>
  <c r="K3144" i="3"/>
  <c r="K3143" i="3"/>
  <c r="K3142" i="3"/>
  <c r="K3141" i="3"/>
  <c r="K3140" i="3"/>
  <c r="K3139" i="3"/>
  <c r="K3138" i="3"/>
  <c r="K3137" i="3"/>
  <c r="K3136" i="3"/>
  <c r="K3135" i="3"/>
  <c r="K3134" i="3"/>
  <c r="K3133" i="3"/>
  <c r="K3132" i="3"/>
  <c r="K3131" i="3"/>
  <c r="K3130" i="3"/>
  <c r="K3129" i="3"/>
  <c r="K3128" i="3"/>
  <c r="K3127" i="3"/>
  <c r="K3126" i="3"/>
  <c r="K3125" i="3"/>
  <c r="K3124" i="3"/>
  <c r="K3123" i="3"/>
  <c r="K3122" i="3"/>
  <c r="K3121" i="3"/>
  <c r="K3120" i="3"/>
  <c r="K3119" i="3"/>
  <c r="K3118" i="3"/>
  <c r="K3117" i="3"/>
  <c r="K3116" i="3"/>
  <c r="K3115" i="3"/>
  <c r="K3114" i="3"/>
  <c r="K3113" i="3"/>
  <c r="K3112" i="3"/>
  <c r="K3111" i="3"/>
  <c r="K3110" i="3"/>
  <c r="K3109" i="3"/>
  <c r="K3108" i="3"/>
  <c r="K3107" i="3"/>
  <c r="K3106" i="3"/>
  <c r="K3105" i="3"/>
  <c r="K3104" i="3"/>
  <c r="K3103" i="3"/>
  <c r="K3102" i="3"/>
  <c r="K3101" i="3"/>
  <c r="K3100" i="3"/>
  <c r="K3099" i="3"/>
  <c r="K3098" i="3"/>
  <c r="K3097" i="3"/>
  <c r="K3096" i="3"/>
  <c r="K3095" i="3"/>
  <c r="K3094" i="3"/>
  <c r="K3093" i="3"/>
  <c r="K3092" i="3"/>
  <c r="K3091" i="3"/>
  <c r="K3090" i="3"/>
  <c r="K3089" i="3"/>
  <c r="K3088" i="3"/>
  <c r="K3087" i="3"/>
  <c r="K3086" i="3"/>
  <c r="K3085" i="3"/>
  <c r="K3084" i="3"/>
  <c r="K3083" i="3"/>
  <c r="K3082" i="3"/>
  <c r="K3081" i="3"/>
  <c r="K3080" i="3"/>
  <c r="K3079" i="3"/>
  <c r="K3078" i="3"/>
  <c r="K3077" i="3"/>
  <c r="K3076" i="3"/>
  <c r="K3075" i="3"/>
  <c r="K3074" i="3"/>
  <c r="K3073" i="3"/>
  <c r="K3072" i="3"/>
  <c r="K3071" i="3"/>
  <c r="K3070" i="3"/>
  <c r="K3069" i="3"/>
  <c r="K3068" i="3"/>
  <c r="K3067" i="3"/>
  <c r="K3066" i="3"/>
  <c r="K3065" i="3"/>
  <c r="K3064" i="3"/>
  <c r="K3063" i="3"/>
  <c r="K3062" i="3"/>
  <c r="K3061" i="3"/>
  <c r="K3060" i="3"/>
  <c r="K3059" i="3"/>
  <c r="K3058" i="3"/>
  <c r="K3057" i="3"/>
  <c r="K3056" i="3"/>
  <c r="K3055" i="3"/>
  <c r="K3054" i="3"/>
  <c r="K3053" i="3"/>
  <c r="K3052" i="3"/>
  <c r="K3051" i="3"/>
  <c r="K3050" i="3"/>
  <c r="K3049" i="3"/>
  <c r="K3048" i="3"/>
  <c r="K3047" i="3"/>
  <c r="K3046" i="3"/>
  <c r="K3045" i="3"/>
  <c r="K3044" i="3"/>
  <c r="K3043" i="3"/>
  <c r="K3042" i="3"/>
  <c r="K3041" i="3"/>
  <c r="K3040" i="3"/>
  <c r="K3039" i="3"/>
  <c r="K3038" i="3"/>
  <c r="K3037" i="3"/>
  <c r="K3036" i="3"/>
  <c r="K3035" i="3"/>
  <c r="K3034" i="3"/>
  <c r="K3033" i="3"/>
  <c r="K3032" i="3"/>
  <c r="K3031" i="3"/>
  <c r="K3030" i="3"/>
  <c r="K3029" i="3"/>
  <c r="K3028" i="3"/>
  <c r="K3027" i="3"/>
  <c r="K3026" i="3"/>
  <c r="K3025" i="3"/>
  <c r="K3024" i="3"/>
  <c r="K3023" i="3"/>
  <c r="K3022" i="3"/>
  <c r="K3021" i="3"/>
  <c r="K3020" i="3"/>
  <c r="K3019" i="3"/>
  <c r="K3018" i="3"/>
  <c r="K3017" i="3"/>
  <c r="K3016" i="3"/>
  <c r="K3015" i="3"/>
  <c r="K3014" i="3"/>
  <c r="K3013" i="3"/>
  <c r="K3012" i="3"/>
  <c r="K3011" i="3"/>
  <c r="K3010" i="3"/>
  <c r="K3009" i="3"/>
  <c r="K3008" i="3"/>
  <c r="K3007" i="3"/>
  <c r="K3006" i="3"/>
  <c r="K3005" i="3"/>
  <c r="K3004" i="3"/>
  <c r="K3003" i="3"/>
  <c r="K3002" i="3"/>
  <c r="K3001" i="3"/>
  <c r="K3000" i="3"/>
  <c r="K2999" i="3"/>
  <c r="K2998" i="3"/>
  <c r="K2997" i="3"/>
  <c r="K2996" i="3"/>
  <c r="K2995" i="3"/>
  <c r="K2994" i="3"/>
  <c r="K2993" i="3"/>
  <c r="K2992" i="3"/>
  <c r="K2991" i="3"/>
  <c r="K2990" i="3"/>
  <c r="K2989" i="3"/>
  <c r="K2988" i="3"/>
  <c r="K2987" i="3"/>
  <c r="K2986" i="3"/>
  <c r="K2985" i="3"/>
  <c r="K2984" i="3"/>
  <c r="K2983" i="3"/>
  <c r="K2982" i="3"/>
  <c r="K2981" i="3"/>
  <c r="K2980" i="3"/>
  <c r="K2979" i="3"/>
  <c r="K2978" i="3"/>
  <c r="K2977" i="3"/>
  <c r="K2976" i="3"/>
  <c r="K2975" i="3"/>
  <c r="K2974" i="3"/>
  <c r="K2973" i="3"/>
  <c r="K2972" i="3"/>
  <c r="K2971" i="3"/>
  <c r="K2970" i="3"/>
  <c r="K2969" i="3"/>
  <c r="K2968" i="3"/>
  <c r="K2967" i="3"/>
  <c r="K2966" i="3"/>
  <c r="K2965" i="3"/>
  <c r="K2964" i="3"/>
  <c r="K2963" i="3"/>
  <c r="K2962" i="3"/>
  <c r="K2961" i="3"/>
  <c r="K2960" i="3"/>
  <c r="K2959" i="3"/>
  <c r="K2958" i="3"/>
  <c r="K2957" i="3"/>
  <c r="K2956" i="3"/>
  <c r="K2955" i="3"/>
  <c r="K2954" i="3"/>
  <c r="K2953" i="3"/>
  <c r="K2952" i="3"/>
  <c r="K2951" i="3"/>
  <c r="K2950" i="3"/>
  <c r="K2949" i="3"/>
  <c r="K2948" i="3"/>
  <c r="K2947" i="3"/>
  <c r="K2946" i="3"/>
  <c r="K2945" i="3"/>
  <c r="K2944" i="3"/>
  <c r="K2943" i="3"/>
  <c r="K2942" i="3"/>
  <c r="K2941" i="3"/>
  <c r="K2940" i="3"/>
  <c r="K2939" i="3"/>
  <c r="K2938" i="3"/>
  <c r="K2937" i="3"/>
  <c r="K2936" i="3"/>
  <c r="K2935" i="3"/>
  <c r="K2934" i="3"/>
  <c r="K2933" i="3"/>
  <c r="K2932" i="3"/>
  <c r="K2931" i="3"/>
  <c r="K2930" i="3"/>
  <c r="K2929" i="3"/>
  <c r="K2928" i="3"/>
  <c r="K2927" i="3"/>
  <c r="K2926" i="3"/>
  <c r="K2925" i="3"/>
  <c r="K2924" i="3"/>
  <c r="K2923" i="3"/>
  <c r="K2922" i="3"/>
  <c r="K2921" i="3"/>
  <c r="K2920" i="3"/>
  <c r="K2919" i="3"/>
  <c r="K2918" i="3"/>
  <c r="K2917" i="3"/>
  <c r="K2916" i="3"/>
  <c r="K2915" i="3"/>
  <c r="K2914" i="3"/>
  <c r="K2913" i="3"/>
  <c r="K2912" i="3"/>
  <c r="K2911" i="3"/>
  <c r="K2910" i="3"/>
  <c r="K2909" i="3"/>
  <c r="K2908" i="3"/>
  <c r="K2907" i="3"/>
  <c r="K2906" i="3"/>
  <c r="K2905" i="3"/>
  <c r="K2904" i="3"/>
  <c r="K2903" i="3"/>
  <c r="K2902" i="3"/>
  <c r="K2901" i="3"/>
  <c r="K2900" i="3"/>
  <c r="K2899" i="3"/>
  <c r="K2898" i="3"/>
  <c r="K2897" i="3"/>
  <c r="K2896" i="3"/>
  <c r="K2895" i="3"/>
  <c r="K2894" i="3"/>
  <c r="K2893" i="3"/>
  <c r="K2892" i="3"/>
  <c r="K2891" i="3"/>
  <c r="K2890" i="3"/>
  <c r="K2889" i="3"/>
  <c r="K2888" i="3"/>
  <c r="K2887" i="3"/>
  <c r="K2886" i="3"/>
  <c r="K2885" i="3"/>
  <c r="K2884" i="3"/>
  <c r="K2883" i="3"/>
  <c r="K2882" i="3"/>
  <c r="K2881" i="3"/>
  <c r="K2880" i="3"/>
  <c r="K2879" i="3"/>
  <c r="K2878" i="3"/>
  <c r="K2877" i="3"/>
  <c r="K2876" i="3"/>
  <c r="K2875" i="3"/>
  <c r="K2874" i="3"/>
  <c r="K2873" i="3"/>
  <c r="K2872" i="3"/>
  <c r="K2871" i="3"/>
  <c r="K2870" i="3"/>
  <c r="K2869" i="3"/>
  <c r="K2868" i="3"/>
  <c r="K2867" i="3"/>
  <c r="K2866" i="3"/>
  <c r="K2865" i="3"/>
  <c r="K2864" i="3"/>
  <c r="K2863" i="3"/>
  <c r="K2862" i="3"/>
  <c r="K2861" i="3"/>
  <c r="K2860" i="3"/>
  <c r="K2859" i="3"/>
  <c r="K2858" i="3"/>
  <c r="K2857" i="3"/>
  <c r="K2856" i="3"/>
  <c r="K2855" i="3"/>
  <c r="K2854" i="3"/>
  <c r="K2853" i="3"/>
  <c r="K2852" i="3"/>
  <c r="K2851" i="3"/>
  <c r="K2850" i="3"/>
  <c r="K2849" i="3"/>
  <c r="K2848" i="3"/>
  <c r="K2847" i="3"/>
  <c r="K2846" i="3"/>
  <c r="K2845" i="3"/>
  <c r="K2844" i="3"/>
  <c r="K2843" i="3"/>
  <c r="K2842" i="3"/>
  <c r="K2841" i="3"/>
  <c r="K2840" i="3"/>
  <c r="K2839" i="3"/>
  <c r="K2838" i="3"/>
  <c r="K2837" i="3"/>
  <c r="K2836" i="3"/>
  <c r="K2835" i="3"/>
  <c r="K2834" i="3"/>
  <c r="K2833" i="3"/>
  <c r="K2832" i="3"/>
  <c r="K2831" i="3"/>
  <c r="K2830" i="3"/>
  <c r="K2829" i="3"/>
  <c r="K2828" i="3"/>
  <c r="K2827" i="3"/>
  <c r="K2826" i="3"/>
  <c r="K2825" i="3"/>
  <c r="K2824" i="3"/>
  <c r="K2823" i="3"/>
  <c r="K2822" i="3"/>
  <c r="K2821" i="3"/>
  <c r="K2820" i="3"/>
  <c r="K2819" i="3"/>
  <c r="K2818" i="3"/>
  <c r="K2817" i="3"/>
  <c r="K2816" i="3"/>
  <c r="K2815" i="3"/>
  <c r="K2814" i="3"/>
  <c r="K2813" i="3"/>
  <c r="K2812" i="3"/>
  <c r="K2811" i="3"/>
  <c r="K2810" i="3"/>
  <c r="K2809" i="3"/>
  <c r="K2808" i="3"/>
  <c r="K2807" i="3"/>
  <c r="K2806" i="3"/>
  <c r="K2805" i="3"/>
  <c r="K2804" i="3"/>
  <c r="K2803" i="3"/>
  <c r="K2802" i="3"/>
  <c r="K2801" i="3"/>
  <c r="K2800" i="3"/>
  <c r="K2799" i="3"/>
  <c r="K2798" i="3"/>
  <c r="K2797" i="3"/>
  <c r="K2796" i="3"/>
  <c r="K2795" i="3"/>
  <c r="K2794" i="3"/>
  <c r="K2793" i="3"/>
  <c r="K2792" i="3"/>
  <c r="K2791" i="3"/>
  <c r="K2790" i="3"/>
  <c r="K2789" i="3"/>
  <c r="K2788" i="3"/>
  <c r="K2787" i="3"/>
  <c r="K2786" i="3"/>
  <c r="K2785" i="3"/>
  <c r="K2784" i="3"/>
  <c r="K2783" i="3"/>
  <c r="K2782" i="3"/>
  <c r="K2781" i="3"/>
  <c r="K2780" i="3"/>
  <c r="K2779" i="3"/>
  <c r="K2778" i="3"/>
  <c r="K2777" i="3"/>
  <c r="K2776" i="3"/>
  <c r="K2775" i="3"/>
  <c r="K2774" i="3"/>
  <c r="K2773" i="3"/>
  <c r="K2772" i="3"/>
  <c r="K2771" i="3"/>
  <c r="K2770" i="3"/>
  <c r="K2769" i="3"/>
  <c r="K2768" i="3"/>
  <c r="K2767" i="3"/>
  <c r="K2766" i="3"/>
  <c r="K2765" i="3"/>
  <c r="K2764" i="3"/>
  <c r="K2763" i="3"/>
  <c r="K2762" i="3"/>
  <c r="K2761" i="3"/>
  <c r="K2760" i="3"/>
  <c r="K2759" i="3"/>
  <c r="K2758" i="3"/>
  <c r="K2757" i="3"/>
  <c r="K2756" i="3"/>
  <c r="K2755" i="3"/>
  <c r="K2754" i="3"/>
  <c r="K2753" i="3"/>
  <c r="K2752" i="3"/>
  <c r="K2751" i="3"/>
  <c r="K2750" i="3"/>
  <c r="K2749" i="3"/>
  <c r="K2748" i="3"/>
  <c r="K2747" i="3"/>
  <c r="K2746" i="3"/>
  <c r="K2745" i="3"/>
  <c r="K2744" i="3"/>
  <c r="K2743" i="3"/>
  <c r="K2742" i="3"/>
  <c r="K2741" i="3"/>
  <c r="K2740" i="3"/>
  <c r="K2739" i="3"/>
  <c r="K2738" i="3"/>
  <c r="K2737" i="3"/>
  <c r="K2736" i="3"/>
  <c r="K2735" i="3"/>
  <c r="K2734" i="3"/>
  <c r="K2733" i="3"/>
  <c r="K2732" i="3"/>
  <c r="K2731" i="3"/>
  <c r="K2730" i="3"/>
  <c r="K2729" i="3"/>
  <c r="K2728" i="3"/>
  <c r="K2727" i="3"/>
  <c r="K2726" i="3"/>
  <c r="K2725" i="3"/>
  <c r="K2724" i="3"/>
  <c r="K2723" i="3"/>
  <c r="K2722" i="3"/>
  <c r="K2721" i="3"/>
  <c r="K2720" i="3"/>
  <c r="K2719" i="3"/>
  <c r="K2718" i="3"/>
  <c r="K2717" i="3"/>
  <c r="K2716" i="3"/>
  <c r="K2715" i="3"/>
  <c r="K2714" i="3"/>
  <c r="K2713" i="3"/>
  <c r="K2712" i="3"/>
  <c r="K2711" i="3"/>
  <c r="K2710" i="3"/>
  <c r="K2709" i="3"/>
  <c r="K2708" i="3"/>
  <c r="K2707" i="3"/>
  <c r="K2706" i="3"/>
  <c r="K2705" i="3"/>
  <c r="K2704" i="3"/>
  <c r="K2703" i="3"/>
  <c r="K2702" i="3"/>
  <c r="K2701" i="3"/>
  <c r="K2700" i="3"/>
  <c r="K2699" i="3"/>
  <c r="K2698" i="3"/>
  <c r="K2697" i="3"/>
  <c r="K2696" i="3"/>
  <c r="K2695" i="3"/>
  <c r="K2694" i="3"/>
  <c r="K2693" i="3"/>
  <c r="K2692" i="3"/>
  <c r="K2691" i="3"/>
  <c r="K2690" i="3"/>
  <c r="K2689" i="3"/>
  <c r="K2688" i="3"/>
  <c r="K2687" i="3"/>
  <c r="K2686" i="3"/>
  <c r="K2685" i="3"/>
  <c r="K2684" i="3"/>
  <c r="K2683" i="3"/>
  <c r="K2682" i="3"/>
  <c r="K2681" i="3"/>
  <c r="K2680" i="3"/>
  <c r="K2679" i="3"/>
  <c r="K2678" i="3"/>
  <c r="K2677" i="3"/>
  <c r="K2676" i="3"/>
  <c r="K2675" i="3"/>
  <c r="K2674" i="3"/>
  <c r="K2673" i="3"/>
  <c r="K2672" i="3"/>
  <c r="K2671" i="3"/>
  <c r="K2670" i="3"/>
  <c r="K2669" i="3"/>
  <c r="K2668" i="3"/>
  <c r="K2667" i="3"/>
  <c r="K2666" i="3"/>
  <c r="K2665" i="3"/>
  <c r="K2664" i="3"/>
  <c r="K2663" i="3"/>
  <c r="K2662" i="3"/>
  <c r="K2661" i="3"/>
  <c r="K2660" i="3"/>
  <c r="K2659" i="3"/>
  <c r="K2658" i="3"/>
  <c r="K2657" i="3"/>
  <c r="K2656" i="3"/>
  <c r="K2655" i="3"/>
  <c r="K2654" i="3"/>
  <c r="K2653" i="3"/>
  <c r="K2652" i="3"/>
  <c r="K2651" i="3"/>
  <c r="K2650" i="3"/>
  <c r="K2649" i="3"/>
  <c r="K2648" i="3"/>
  <c r="K2647" i="3"/>
  <c r="K2646" i="3"/>
  <c r="K2645" i="3"/>
  <c r="K2644" i="3"/>
  <c r="K2643" i="3"/>
  <c r="K2642" i="3"/>
  <c r="K2641" i="3"/>
  <c r="K2640" i="3"/>
  <c r="K2639" i="3"/>
  <c r="K2638" i="3"/>
  <c r="K2637" i="3"/>
  <c r="K2636" i="3"/>
  <c r="K2635" i="3"/>
  <c r="K2634" i="3"/>
  <c r="K2633" i="3"/>
  <c r="K2632" i="3"/>
  <c r="K2631" i="3"/>
  <c r="K2630" i="3"/>
  <c r="K2629" i="3"/>
  <c r="K2628" i="3"/>
  <c r="K2627" i="3"/>
  <c r="K2626" i="3"/>
  <c r="K2625" i="3"/>
  <c r="K2624" i="3"/>
  <c r="K2623" i="3"/>
  <c r="K2622" i="3"/>
  <c r="K2621" i="3"/>
  <c r="K2620" i="3"/>
  <c r="K2619" i="3"/>
  <c r="K2618" i="3"/>
  <c r="K2617" i="3"/>
  <c r="K2616" i="3"/>
  <c r="K2615" i="3"/>
  <c r="K2614" i="3"/>
  <c r="K2613" i="3"/>
  <c r="K2612" i="3"/>
  <c r="K2611" i="3"/>
  <c r="K2610" i="3"/>
  <c r="K2609" i="3"/>
  <c r="K2608" i="3"/>
  <c r="K2607" i="3"/>
  <c r="K2606" i="3"/>
  <c r="K2605" i="3"/>
  <c r="K2604" i="3"/>
  <c r="K2603" i="3"/>
  <c r="K2602" i="3"/>
  <c r="K2601" i="3"/>
  <c r="K2600" i="3"/>
  <c r="K2599" i="3"/>
  <c r="K2598" i="3"/>
  <c r="K2597" i="3"/>
  <c r="K2596" i="3"/>
  <c r="K2595" i="3"/>
  <c r="K2594" i="3"/>
  <c r="K2593" i="3"/>
  <c r="K2592" i="3"/>
  <c r="K2591" i="3"/>
  <c r="K2590" i="3"/>
  <c r="K2589" i="3"/>
  <c r="K2588" i="3"/>
  <c r="K2587" i="3"/>
  <c r="K2586" i="3"/>
  <c r="K2585" i="3"/>
  <c r="K2584" i="3"/>
  <c r="K2583" i="3"/>
  <c r="K2582" i="3"/>
  <c r="K2581" i="3"/>
  <c r="K2580" i="3"/>
  <c r="K2579" i="3"/>
  <c r="K2578" i="3"/>
  <c r="K2577" i="3"/>
  <c r="K2576" i="3"/>
  <c r="K2575" i="3"/>
  <c r="K2574" i="3"/>
  <c r="K2573" i="3"/>
  <c r="K2572" i="3"/>
  <c r="K2571" i="3"/>
  <c r="K2570" i="3"/>
  <c r="K2569" i="3"/>
  <c r="K2568" i="3"/>
  <c r="K2567" i="3"/>
  <c r="K2566" i="3"/>
  <c r="K2565" i="3"/>
  <c r="K2564" i="3"/>
  <c r="K2563" i="3"/>
  <c r="K2562" i="3"/>
  <c r="K2561" i="3"/>
  <c r="K2560" i="3"/>
  <c r="K2559" i="3"/>
  <c r="K2558" i="3"/>
  <c r="K2557" i="3"/>
  <c r="K2556" i="3"/>
  <c r="K2555" i="3"/>
  <c r="K2554" i="3"/>
  <c r="K2553" i="3"/>
  <c r="K2552" i="3"/>
  <c r="K2551" i="3"/>
  <c r="K2550" i="3"/>
  <c r="K2549" i="3"/>
  <c r="K2548" i="3"/>
  <c r="K2547" i="3"/>
  <c r="K2546" i="3"/>
  <c r="K2545" i="3"/>
  <c r="K2544" i="3"/>
  <c r="K2543" i="3"/>
  <c r="K2542" i="3"/>
  <c r="K2541" i="3"/>
  <c r="K2540" i="3"/>
  <c r="K2539" i="3"/>
  <c r="K2538" i="3"/>
  <c r="K2537" i="3"/>
  <c r="K2536" i="3"/>
  <c r="K2535" i="3"/>
  <c r="K2534" i="3"/>
  <c r="K2533" i="3"/>
  <c r="K2532" i="3"/>
  <c r="K2531" i="3"/>
  <c r="K2530" i="3"/>
  <c r="K2529" i="3"/>
  <c r="K2528" i="3"/>
  <c r="K2527" i="3"/>
  <c r="K2526" i="3"/>
  <c r="K2525" i="3"/>
  <c r="K2524" i="3"/>
  <c r="K2523" i="3"/>
  <c r="K2522" i="3"/>
  <c r="K2521" i="3"/>
  <c r="K2520" i="3"/>
  <c r="K2519" i="3"/>
  <c r="K2518" i="3"/>
  <c r="K2517" i="3"/>
  <c r="K2516" i="3"/>
  <c r="K2515" i="3"/>
  <c r="K2514" i="3"/>
  <c r="K2513" i="3"/>
  <c r="K2512" i="3"/>
  <c r="K2511" i="3"/>
  <c r="K2510" i="3"/>
  <c r="K2509" i="3"/>
  <c r="K2508" i="3"/>
  <c r="K2507" i="3"/>
  <c r="K2506" i="3"/>
  <c r="K2505" i="3"/>
  <c r="K2504" i="3"/>
  <c r="K2503" i="3"/>
  <c r="K2502" i="3"/>
  <c r="K2501" i="3"/>
  <c r="K2500" i="3"/>
  <c r="K2499" i="3"/>
  <c r="K2498" i="3"/>
  <c r="K2497" i="3"/>
  <c r="K2496" i="3"/>
  <c r="K2495" i="3"/>
  <c r="K2494" i="3"/>
  <c r="K2493" i="3"/>
  <c r="K2492" i="3"/>
  <c r="K2491" i="3"/>
  <c r="K2490" i="3"/>
  <c r="K2489" i="3"/>
  <c r="K2488" i="3"/>
  <c r="K2487" i="3"/>
  <c r="K2486" i="3"/>
  <c r="K2485" i="3"/>
  <c r="K2484" i="3"/>
  <c r="K2483" i="3"/>
  <c r="K2482" i="3"/>
  <c r="K2481" i="3"/>
  <c r="K2480" i="3"/>
  <c r="K2479" i="3"/>
  <c r="K2478" i="3"/>
  <c r="K2477" i="3"/>
  <c r="K2476" i="3"/>
  <c r="K2475" i="3"/>
  <c r="K2474" i="3"/>
  <c r="K2473" i="3"/>
  <c r="K2472" i="3"/>
  <c r="K2471" i="3"/>
  <c r="K2470" i="3"/>
  <c r="K2469" i="3"/>
  <c r="K2468" i="3"/>
  <c r="K2467" i="3"/>
  <c r="K2466" i="3"/>
  <c r="K2465" i="3"/>
  <c r="K2464" i="3"/>
  <c r="K2463" i="3"/>
  <c r="K2462" i="3"/>
  <c r="K2461" i="3"/>
  <c r="K2460" i="3"/>
  <c r="K2459" i="3"/>
  <c r="K2458" i="3"/>
  <c r="K2457" i="3"/>
  <c r="K2456" i="3"/>
  <c r="K2455" i="3"/>
  <c r="K2454" i="3"/>
  <c r="K2453" i="3"/>
  <c r="K2452" i="3"/>
  <c r="K2451" i="3"/>
  <c r="K2450" i="3"/>
  <c r="K2449" i="3"/>
  <c r="K2448" i="3"/>
  <c r="K2447" i="3"/>
  <c r="K2446" i="3"/>
  <c r="K2445" i="3"/>
  <c r="K2444" i="3"/>
  <c r="K2443" i="3"/>
  <c r="K2442" i="3"/>
  <c r="K2441" i="3"/>
  <c r="K2440" i="3"/>
  <c r="K2439" i="3"/>
  <c r="K2438" i="3"/>
  <c r="K2437" i="3"/>
  <c r="K2436" i="3"/>
  <c r="K2435" i="3"/>
  <c r="K2434" i="3"/>
  <c r="K2433" i="3"/>
  <c r="K2432" i="3"/>
  <c r="K2431" i="3"/>
  <c r="K2430" i="3"/>
  <c r="K2429" i="3"/>
  <c r="K2428" i="3"/>
  <c r="K2427" i="3"/>
  <c r="K2426" i="3"/>
  <c r="K2425" i="3"/>
  <c r="K2424" i="3"/>
  <c r="K2423" i="3"/>
  <c r="K2422" i="3"/>
  <c r="K2421" i="3"/>
  <c r="K2420" i="3"/>
  <c r="K2419" i="3"/>
  <c r="K2418" i="3"/>
  <c r="K2417" i="3"/>
  <c r="K2416" i="3"/>
  <c r="K2415" i="3"/>
  <c r="K2414" i="3"/>
  <c r="K2413" i="3"/>
  <c r="K2412" i="3"/>
  <c r="K2411" i="3"/>
  <c r="K2410" i="3"/>
  <c r="K2409" i="3"/>
  <c r="K2408" i="3"/>
  <c r="K2407" i="3"/>
  <c r="K2406" i="3"/>
  <c r="K2405" i="3"/>
  <c r="K2404" i="3"/>
  <c r="K2403" i="3"/>
  <c r="K2402" i="3"/>
  <c r="K2401" i="3"/>
  <c r="K2400" i="3"/>
  <c r="K2399" i="3"/>
  <c r="K2398" i="3"/>
  <c r="K2397" i="3"/>
  <c r="K2396" i="3"/>
  <c r="K2395" i="3"/>
  <c r="K2394" i="3"/>
  <c r="K2393" i="3"/>
  <c r="K2392" i="3"/>
  <c r="K2391" i="3"/>
  <c r="K2390" i="3"/>
  <c r="K2389" i="3"/>
  <c r="K2388" i="3"/>
  <c r="K2387" i="3"/>
  <c r="K2386" i="3"/>
  <c r="K2385" i="3"/>
  <c r="K2384" i="3"/>
  <c r="K2383" i="3"/>
  <c r="K2382" i="3"/>
  <c r="K2381" i="3"/>
  <c r="K2380" i="3"/>
  <c r="K2379" i="3"/>
  <c r="K2378" i="3"/>
  <c r="K2377" i="3"/>
  <c r="K2376" i="3"/>
  <c r="K2375" i="3"/>
  <c r="K2374" i="3"/>
  <c r="K2373" i="3"/>
  <c r="K2372" i="3"/>
  <c r="K2371" i="3"/>
  <c r="K2370" i="3"/>
  <c r="K2369" i="3"/>
  <c r="K2368" i="3"/>
  <c r="K2367" i="3"/>
  <c r="K2366" i="3"/>
  <c r="K2365" i="3"/>
  <c r="K2364" i="3"/>
  <c r="K2363" i="3"/>
  <c r="K2362" i="3"/>
  <c r="K2361" i="3"/>
  <c r="K2360" i="3"/>
  <c r="K2359" i="3"/>
  <c r="K2358" i="3"/>
  <c r="K2357" i="3"/>
  <c r="K2356" i="3"/>
  <c r="K2355" i="3"/>
  <c r="K2354" i="3"/>
  <c r="K2353" i="3"/>
  <c r="K2352" i="3"/>
  <c r="K2351" i="3"/>
  <c r="K2350" i="3"/>
  <c r="K2349" i="3"/>
  <c r="K2348" i="3"/>
  <c r="K2347" i="3"/>
  <c r="K2346" i="3"/>
  <c r="K2345" i="3"/>
  <c r="K2344" i="3"/>
  <c r="K2343" i="3"/>
  <c r="K2342" i="3"/>
  <c r="K2341" i="3"/>
  <c r="K2340" i="3"/>
  <c r="K2339" i="3"/>
  <c r="K2338" i="3"/>
  <c r="K2337" i="3"/>
  <c r="K2336" i="3"/>
  <c r="K2335" i="3"/>
  <c r="K2334" i="3"/>
  <c r="K2333" i="3"/>
  <c r="K2332" i="3"/>
  <c r="K2331" i="3"/>
  <c r="K2330" i="3"/>
  <c r="K2329" i="3"/>
  <c r="K2328" i="3"/>
  <c r="K2327" i="3"/>
  <c r="K2326" i="3"/>
  <c r="K2325" i="3"/>
  <c r="K2324" i="3"/>
  <c r="K2323" i="3"/>
  <c r="K2322" i="3"/>
  <c r="K2321" i="3"/>
  <c r="K2320" i="3"/>
  <c r="K2319" i="3"/>
  <c r="K2318" i="3"/>
  <c r="K2317" i="3"/>
  <c r="K2316" i="3"/>
  <c r="K2315" i="3"/>
  <c r="K2314" i="3"/>
  <c r="K2313" i="3"/>
  <c r="K2312" i="3"/>
  <c r="K2311" i="3"/>
  <c r="K2310" i="3"/>
  <c r="K2309" i="3"/>
  <c r="K2308" i="3"/>
  <c r="K2307" i="3"/>
  <c r="K2306" i="3"/>
  <c r="K2305" i="3"/>
  <c r="K2304" i="3"/>
  <c r="K2303" i="3"/>
  <c r="K2302" i="3"/>
  <c r="K2301" i="3"/>
  <c r="K2300" i="3"/>
  <c r="K2299" i="3"/>
  <c r="K2298" i="3"/>
  <c r="K2297" i="3"/>
  <c r="K2296" i="3"/>
  <c r="K2295" i="3"/>
  <c r="K2294" i="3"/>
  <c r="K2293" i="3"/>
  <c r="K2292" i="3"/>
  <c r="K2291" i="3"/>
  <c r="K2290" i="3"/>
  <c r="K2289" i="3"/>
  <c r="K2288" i="3"/>
  <c r="K2287" i="3"/>
  <c r="K2286" i="3"/>
  <c r="K2285" i="3"/>
  <c r="K2284" i="3"/>
  <c r="K2283" i="3"/>
  <c r="K2282" i="3"/>
  <c r="K2281" i="3"/>
  <c r="K2280" i="3"/>
  <c r="K2279" i="3"/>
  <c r="K2278" i="3"/>
  <c r="K2277" i="3"/>
  <c r="K2276" i="3"/>
  <c r="K2275" i="3"/>
  <c r="K2274" i="3"/>
  <c r="K2273" i="3"/>
  <c r="K2272" i="3"/>
  <c r="K2271" i="3"/>
  <c r="K2270" i="3"/>
  <c r="K2269" i="3"/>
  <c r="K2268" i="3"/>
  <c r="K2267" i="3"/>
  <c r="K2266" i="3"/>
  <c r="K2265" i="3"/>
  <c r="K2264" i="3"/>
  <c r="K2263" i="3"/>
  <c r="K2262" i="3"/>
  <c r="K2261" i="3"/>
  <c r="K2260" i="3"/>
  <c r="K2259" i="3"/>
  <c r="K2258" i="3"/>
  <c r="K2257" i="3"/>
  <c r="K2256" i="3"/>
  <c r="K2255" i="3"/>
  <c r="K2254" i="3"/>
  <c r="K2253" i="3"/>
  <c r="K2252" i="3"/>
  <c r="K2251" i="3"/>
  <c r="K2250" i="3"/>
  <c r="K2249" i="3"/>
  <c r="K2248" i="3"/>
  <c r="K2247" i="3"/>
  <c r="K2246" i="3"/>
  <c r="K2245" i="3"/>
  <c r="K2244" i="3"/>
  <c r="K2243" i="3"/>
  <c r="K2242" i="3"/>
  <c r="K2241" i="3"/>
  <c r="K2240" i="3"/>
  <c r="K2239" i="3"/>
  <c r="K2238" i="3"/>
  <c r="K2237" i="3"/>
  <c r="K2236" i="3"/>
  <c r="K2235" i="3"/>
  <c r="K2234" i="3"/>
  <c r="K2233" i="3"/>
  <c r="K2232" i="3"/>
  <c r="K2231" i="3"/>
  <c r="K2230" i="3"/>
  <c r="K2229" i="3"/>
  <c r="K2228" i="3"/>
  <c r="K2227" i="3"/>
  <c r="K2226" i="3"/>
  <c r="K2225" i="3"/>
  <c r="K2224" i="3"/>
  <c r="K2223" i="3"/>
  <c r="K2222" i="3"/>
  <c r="K2221" i="3"/>
  <c r="K2220" i="3"/>
  <c r="K2219" i="3"/>
  <c r="K2218" i="3"/>
  <c r="K2217" i="3"/>
  <c r="K2216" i="3"/>
  <c r="K2215" i="3"/>
  <c r="K2214" i="3"/>
  <c r="K2213" i="3"/>
  <c r="K2212" i="3"/>
  <c r="K2211" i="3"/>
  <c r="K2210" i="3"/>
  <c r="K2209" i="3"/>
  <c r="K2208" i="3"/>
  <c r="K2207" i="3"/>
  <c r="K2206" i="3"/>
  <c r="K2205" i="3"/>
  <c r="K2204" i="3"/>
  <c r="K2203" i="3"/>
  <c r="K2202" i="3"/>
  <c r="K2201" i="3"/>
  <c r="K2200" i="3"/>
  <c r="K2199" i="3"/>
  <c r="K2198" i="3"/>
  <c r="K2197" i="3"/>
  <c r="K2196" i="3"/>
  <c r="K2195" i="3"/>
  <c r="K2194" i="3"/>
  <c r="K2193" i="3"/>
  <c r="K2192" i="3"/>
  <c r="K2191" i="3"/>
  <c r="K2190" i="3"/>
  <c r="K2189" i="3"/>
  <c r="K2188" i="3"/>
  <c r="K2187" i="3"/>
  <c r="K2186" i="3"/>
  <c r="K2185" i="3"/>
  <c r="K2184" i="3"/>
  <c r="K2183" i="3"/>
  <c r="K2182" i="3"/>
  <c r="K2181" i="3"/>
  <c r="K2180" i="3"/>
  <c r="K2179" i="3"/>
  <c r="K2178" i="3"/>
  <c r="K2177" i="3"/>
  <c r="K2176" i="3"/>
  <c r="K2175" i="3"/>
  <c r="K2174" i="3"/>
  <c r="K2173" i="3"/>
  <c r="K2172" i="3"/>
  <c r="K2171" i="3"/>
  <c r="K2170" i="3"/>
  <c r="K2169" i="3"/>
  <c r="K2168" i="3"/>
  <c r="K2167" i="3"/>
  <c r="K2166" i="3"/>
  <c r="K2165" i="3"/>
  <c r="K2164" i="3"/>
  <c r="K2163" i="3"/>
  <c r="K2162" i="3"/>
  <c r="K2161" i="3"/>
  <c r="K2160" i="3"/>
  <c r="K2159" i="3"/>
  <c r="K2158" i="3"/>
  <c r="K2157" i="3"/>
  <c r="K2156" i="3"/>
  <c r="K2155" i="3"/>
  <c r="K2154" i="3"/>
  <c r="K2153" i="3"/>
  <c r="K2152" i="3"/>
  <c r="K2151" i="3"/>
  <c r="K2150" i="3"/>
  <c r="K2149" i="3"/>
  <c r="K2148" i="3"/>
  <c r="K2147" i="3"/>
  <c r="K2146" i="3"/>
  <c r="K2145" i="3"/>
  <c r="K2144" i="3"/>
  <c r="K2143" i="3"/>
  <c r="K2142" i="3"/>
  <c r="K2141" i="3"/>
  <c r="K2140" i="3"/>
  <c r="K2139" i="3"/>
  <c r="K2138" i="3"/>
  <c r="K2137" i="3"/>
  <c r="K2136" i="3"/>
  <c r="K2135" i="3"/>
  <c r="K2134" i="3"/>
  <c r="K2133" i="3"/>
  <c r="K2132" i="3"/>
  <c r="K2131" i="3"/>
  <c r="K2130" i="3"/>
  <c r="K2129" i="3"/>
  <c r="K2128" i="3"/>
  <c r="K2127" i="3"/>
  <c r="K2126" i="3"/>
  <c r="K2125" i="3"/>
  <c r="K2124" i="3"/>
  <c r="K2123" i="3"/>
  <c r="K2122" i="3"/>
  <c r="K2121" i="3"/>
  <c r="K2120" i="3"/>
  <c r="K2119" i="3"/>
  <c r="K2118" i="3"/>
  <c r="K2117" i="3"/>
  <c r="K2116" i="3"/>
  <c r="K2115" i="3"/>
  <c r="K2114" i="3"/>
  <c r="K2113" i="3"/>
  <c r="K2112" i="3"/>
  <c r="K2111" i="3"/>
  <c r="K2110" i="3"/>
  <c r="K2109" i="3"/>
  <c r="K2108" i="3"/>
  <c r="K2107" i="3"/>
  <c r="K2106" i="3"/>
  <c r="K2105" i="3"/>
  <c r="K2104" i="3"/>
  <c r="K2103" i="3"/>
  <c r="K2102" i="3"/>
  <c r="K2101" i="3"/>
  <c r="K2100" i="3"/>
  <c r="K2099" i="3"/>
  <c r="K2098" i="3"/>
  <c r="K2097" i="3"/>
  <c r="K2096" i="3"/>
  <c r="K2095" i="3"/>
  <c r="K2094" i="3"/>
  <c r="K2093" i="3"/>
  <c r="K2092" i="3"/>
  <c r="K2091" i="3"/>
  <c r="K2090" i="3"/>
  <c r="K2089" i="3"/>
  <c r="K2088" i="3"/>
  <c r="K2087" i="3"/>
  <c r="K2086" i="3"/>
  <c r="K2085" i="3"/>
  <c r="K2084" i="3"/>
  <c r="K2083" i="3"/>
  <c r="K2082" i="3"/>
  <c r="K2081" i="3"/>
  <c r="K2080" i="3"/>
  <c r="K2079" i="3"/>
  <c r="K2078" i="3"/>
  <c r="K2077" i="3"/>
  <c r="K2076" i="3"/>
  <c r="K2075" i="3"/>
  <c r="K2074" i="3"/>
  <c r="K2073" i="3"/>
  <c r="K2072" i="3"/>
  <c r="K2071" i="3"/>
  <c r="K2070" i="3"/>
  <c r="K2069" i="3"/>
  <c r="K2068" i="3"/>
  <c r="K2067" i="3"/>
  <c r="K2066" i="3"/>
  <c r="K2065" i="3"/>
  <c r="K2064" i="3"/>
  <c r="K2063" i="3"/>
  <c r="K2062" i="3"/>
  <c r="K2061" i="3"/>
  <c r="K2060" i="3"/>
  <c r="K2059" i="3"/>
  <c r="K2058" i="3"/>
  <c r="K2057" i="3"/>
  <c r="K2056" i="3"/>
  <c r="K2055" i="3"/>
  <c r="K2054" i="3"/>
  <c r="K2053" i="3"/>
  <c r="K2052" i="3"/>
  <c r="K2051" i="3"/>
  <c r="K2050" i="3"/>
  <c r="K2049" i="3"/>
  <c r="K2048" i="3"/>
  <c r="K2047" i="3"/>
  <c r="K2046" i="3"/>
  <c r="K2045" i="3"/>
  <c r="K2044" i="3"/>
  <c r="K2043" i="3"/>
  <c r="K2042" i="3"/>
  <c r="K2041" i="3"/>
  <c r="K2040" i="3"/>
  <c r="K2039" i="3"/>
  <c r="K2038" i="3"/>
  <c r="K2037" i="3"/>
  <c r="K2036" i="3"/>
  <c r="K2035" i="3"/>
  <c r="K2034" i="3"/>
  <c r="K2033" i="3"/>
  <c r="K2032" i="3"/>
  <c r="K2031" i="3"/>
  <c r="K2030" i="3"/>
  <c r="K2029" i="3"/>
  <c r="K2028" i="3"/>
  <c r="K2027" i="3"/>
  <c r="K2026" i="3"/>
  <c r="K2025" i="3"/>
  <c r="K2024" i="3"/>
  <c r="K2023" i="3"/>
  <c r="K2022" i="3"/>
  <c r="K2021" i="3"/>
  <c r="K2020" i="3"/>
  <c r="K2019" i="3"/>
  <c r="K2018" i="3"/>
  <c r="K2017" i="3"/>
  <c r="K2016" i="3"/>
  <c r="K2015" i="3"/>
  <c r="K2014" i="3"/>
  <c r="K2013" i="3"/>
  <c r="K2012" i="3"/>
  <c r="K2011" i="3"/>
  <c r="K2010" i="3"/>
  <c r="K2009" i="3"/>
  <c r="K2008" i="3"/>
  <c r="K2007" i="3"/>
  <c r="K2006" i="3"/>
  <c r="K2005" i="3"/>
  <c r="K2004" i="3"/>
  <c r="K2003" i="3"/>
  <c r="K2002" i="3"/>
  <c r="K2001" i="3"/>
  <c r="K2000" i="3"/>
  <c r="K1999" i="3"/>
  <c r="K1998" i="3"/>
  <c r="K1997" i="3"/>
  <c r="K1996" i="3"/>
  <c r="K1995" i="3"/>
  <c r="K1994" i="3"/>
  <c r="K1993" i="3"/>
  <c r="K1992" i="3"/>
  <c r="K1991" i="3"/>
  <c r="K1990" i="3"/>
  <c r="K1989" i="3"/>
  <c r="K1988" i="3"/>
  <c r="K1987" i="3"/>
  <c r="K1986" i="3"/>
  <c r="K1985" i="3"/>
  <c r="K1984" i="3"/>
  <c r="K1983" i="3"/>
  <c r="K1982" i="3"/>
  <c r="K1981" i="3"/>
  <c r="K1980" i="3"/>
  <c r="K1979" i="3"/>
  <c r="K1978" i="3"/>
  <c r="K1977" i="3"/>
  <c r="K1976" i="3"/>
  <c r="K1975" i="3"/>
  <c r="K1974" i="3"/>
  <c r="K1973" i="3"/>
  <c r="K1972" i="3"/>
  <c r="K1971" i="3"/>
  <c r="K1970" i="3"/>
  <c r="K1969" i="3"/>
  <c r="K1968" i="3"/>
  <c r="K1967" i="3"/>
  <c r="K1966" i="3"/>
  <c r="K1965" i="3"/>
  <c r="K1964" i="3"/>
  <c r="K1963" i="3"/>
  <c r="K1962" i="3"/>
  <c r="K1961" i="3"/>
  <c r="K1960" i="3"/>
  <c r="K1959" i="3"/>
  <c r="K1958" i="3"/>
  <c r="K1957" i="3"/>
  <c r="K1956" i="3"/>
  <c r="K1955" i="3"/>
  <c r="K1954" i="3"/>
  <c r="K1953" i="3"/>
  <c r="K1952" i="3"/>
  <c r="K1951" i="3"/>
  <c r="K1950" i="3"/>
  <c r="K1949" i="3"/>
  <c r="K1948" i="3"/>
  <c r="K1947" i="3"/>
  <c r="K1946" i="3"/>
  <c r="K1945" i="3"/>
  <c r="K1944" i="3"/>
  <c r="K1943" i="3"/>
  <c r="K1942" i="3"/>
  <c r="K1941" i="3"/>
  <c r="K1940" i="3"/>
  <c r="K1939" i="3"/>
  <c r="K1938" i="3"/>
  <c r="K1937" i="3"/>
  <c r="K1936" i="3"/>
  <c r="K1935" i="3"/>
  <c r="K1934" i="3"/>
  <c r="K1933" i="3"/>
  <c r="K1932" i="3"/>
  <c r="K1931" i="3"/>
  <c r="K1930" i="3"/>
  <c r="K1929" i="3"/>
  <c r="K1928" i="3"/>
  <c r="K1927" i="3"/>
  <c r="K1926" i="3"/>
  <c r="K1925" i="3"/>
  <c r="K1924" i="3"/>
  <c r="K1923" i="3"/>
  <c r="K1922" i="3"/>
  <c r="K1921" i="3"/>
  <c r="K1920" i="3"/>
  <c r="K1919" i="3"/>
  <c r="K1918" i="3"/>
  <c r="K1917" i="3"/>
  <c r="K1916" i="3"/>
  <c r="K1915" i="3"/>
  <c r="K1914" i="3"/>
  <c r="K1913" i="3"/>
  <c r="K1912" i="3"/>
  <c r="K1911" i="3"/>
  <c r="K1910" i="3"/>
  <c r="K1909" i="3"/>
  <c r="K1908" i="3"/>
  <c r="K1907" i="3"/>
  <c r="K1906" i="3"/>
  <c r="K1905" i="3"/>
  <c r="K1904" i="3"/>
  <c r="K1903" i="3"/>
  <c r="K1902" i="3"/>
  <c r="K1901" i="3"/>
  <c r="K1900" i="3"/>
  <c r="K1899" i="3"/>
  <c r="K1898" i="3"/>
  <c r="K1897" i="3"/>
  <c r="K1896" i="3"/>
  <c r="K1895" i="3"/>
  <c r="K1894" i="3"/>
  <c r="K1893" i="3"/>
  <c r="K1892" i="3"/>
  <c r="K1891" i="3"/>
  <c r="K1890" i="3"/>
  <c r="K1889" i="3"/>
  <c r="K1888" i="3"/>
  <c r="K1887" i="3"/>
  <c r="K1886" i="3"/>
  <c r="K1885" i="3"/>
  <c r="K1884" i="3"/>
  <c r="K1883" i="3"/>
  <c r="K1882" i="3"/>
  <c r="K1881" i="3"/>
  <c r="K1880" i="3"/>
  <c r="K1879" i="3"/>
  <c r="K1878" i="3"/>
  <c r="K1877" i="3"/>
  <c r="K1876" i="3"/>
  <c r="K1875" i="3"/>
  <c r="K1874" i="3"/>
  <c r="K1873" i="3"/>
  <c r="K1872" i="3"/>
  <c r="K1871" i="3"/>
  <c r="K1870" i="3"/>
  <c r="K1869" i="3"/>
  <c r="K1868" i="3"/>
  <c r="K1867" i="3"/>
  <c r="K1866" i="3"/>
  <c r="K1865" i="3"/>
  <c r="K1864" i="3"/>
  <c r="K1863" i="3"/>
  <c r="K1862" i="3"/>
  <c r="K1861" i="3"/>
  <c r="K1860" i="3"/>
  <c r="K1859" i="3"/>
  <c r="K1858" i="3"/>
  <c r="K1857" i="3"/>
  <c r="K1856" i="3"/>
  <c r="K1855" i="3"/>
  <c r="K1854" i="3"/>
  <c r="K1853" i="3"/>
  <c r="K1852" i="3"/>
  <c r="K1851" i="3"/>
  <c r="K1850" i="3"/>
  <c r="K1849" i="3"/>
  <c r="K1848" i="3"/>
  <c r="K1847" i="3"/>
  <c r="K1846" i="3"/>
  <c r="K1845" i="3"/>
  <c r="K1844" i="3"/>
  <c r="K1843" i="3"/>
  <c r="K1842" i="3"/>
  <c r="K1841" i="3"/>
  <c r="K1840" i="3"/>
  <c r="K1839" i="3"/>
  <c r="K1838" i="3"/>
  <c r="K1837" i="3"/>
  <c r="K1836" i="3"/>
  <c r="K1835" i="3"/>
  <c r="K1834" i="3"/>
  <c r="K1833" i="3"/>
  <c r="K1832" i="3"/>
  <c r="K1831" i="3"/>
  <c r="K1830" i="3"/>
  <c r="K1829" i="3"/>
  <c r="K1828" i="3"/>
  <c r="K1827" i="3"/>
  <c r="K1826" i="3"/>
  <c r="K1825" i="3"/>
  <c r="K1824" i="3"/>
  <c r="K1823" i="3"/>
  <c r="K1822" i="3"/>
  <c r="K1821" i="3"/>
  <c r="K1820" i="3"/>
  <c r="K1819" i="3"/>
  <c r="K1818" i="3"/>
  <c r="K1817" i="3"/>
  <c r="K1816" i="3"/>
  <c r="K1815" i="3"/>
  <c r="K1814" i="3"/>
  <c r="K1813" i="3"/>
  <c r="K1812" i="3"/>
  <c r="K1811" i="3"/>
  <c r="K1810" i="3"/>
  <c r="K1809" i="3"/>
  <c r="K1808" i="3"/>
  <c r="K1807" i="3"/>
  <c r="K1806" i="3"/>
  <c r="K1805" i="3"/>
  <c r="K1804" i="3"/>
  <c r="K1803" i="3"/>
  <c r="K1802" i="3"/>
  <c r="K1801" i="3"/>
  <c r="K1800" i="3"/>
  <c r="K1799" i="3"/>
  <c r="K1798" i="3"/>
  <c r="K1797" i="3"/>
  <c r="K1796" i="3"/>
  <c r="K1795" i="3"/>
  <c r="K1794" i="3"/>
  <c r="K1793" i="3"/>
  <c r="K1792" i="3"/>
  <c r="K1791" i="3"/>
  <c r="K1790" i="3"/>
  <c r="K1789" i="3"/>
  <c r="K1788" i="3"/>
  <c r="K1787" i="3"/>
  <c r="K1786" i="3"/>
  <c r="K1785" i="3"/>
  <c r="K1784" i="3"/>
  <c r="K1783" i="3"/>
  <c r="K1782" i="3"/>
  <c r="K1781" i="3"/>
  <c r="K1780" i="3"/>
  <c r="K1779" i="3"/>
  <c r="K1778" i="3"/>
  <c r="K1777" i="3"/>
  <c r="K1776" i="3"/>
  <c r="K1775" i="3"/>
  <c r="K1774" i="3"/>
  <c r="K1773" i="3"/>
  <c r="K1772" i="3"/>
  <c r="K1771" i="3"/>
  <c r="K1770" i="3"/>
  <c r="K1769" i="3"/>
  <c r="K1768" i="3"/>
  <c r="K1767" i="3"/>
  <c r="K1766" i="3"/>
  <c r="K1765" i="3"/>
  <c r="K1764" i="3"/>
  <c r="K1763" i="3"/>
  <c r="K1762" i="3"/>
  <c r="K1761" i="3"/>
  <c r="K1760" i="3"/>
  <c r="K1759" i="3"/>
  <c r="K1758" i="3"/>
  <c r="K1757" i="3"/>
  <c r="K1756" i="3"/>
  <c r="K1755" i="3"/>
  <c r="K1754" i="3"/>
  <c r="K1753" i="3"/>
  <c r="K1752" i="3"/>
  <c r="K1751" i="3"/>
  <c r="K1750" i="3"/>
  <c r="K1749" i="3"/>
  <c r="K1748" i="3"/>
  <c r="K1747" i="3"/>
  <c r="K1746" i="3"/>
  <c r="K1745" i="3"/>
  <c r="K1744" i="3"/>
  <c r="K1743" i="3"/>
  <c r="K1742" i="3"/>
  <c r="K1741" i="3"/>
  <c r="K1740" i="3"/>
  <c r="K1739" i="3"/>
  <c r="K1738" i="3"/>
  <c r="K1737" i="3"/>
  <c r="K1736" i="3"/>
  <c r="K1735" i="3"/>
  <c r="K1734" i="3"/>
  <c r="K1733" i="3"/>
  <c r="K1732" i="3"/>
  <c r="K1731" i="3"/>
  <c r="K1730" i="3"/>
  <c r="K1729" i="3"/>
  <c r="K1728" i="3"/>
  <c r="K1727" i="3"/>
  <c r="K1726" i="3"/>
  <c r="K1725" i="3"/>
  <c r="K1724" i="3"/>
  <c r="K1723" i="3"/>
  <c r="K1722" i="3"/>
  <c r="K1721" i="3"/>
  <c r="K1720" i="3"/>
  <c r="K1719" i="3"/>
  <c r="K1718" i="3"/>
  <c r="K1717" i="3"/>
  <c r="K1716" i="3"/>
  <c r="K1715" i="3"/>
  <c r="K1714" i="3"/>
  <c r="K1713" i="3"/>
  <c r="K1712" i="3"/>
  <c r="K1711" i="3"/>
  <c r="K1710" i="3"/>
  <c r="K1709" i="3"/>
  <c r="K1708" i="3"/>
  <c r="K1707" i="3"/>
  <c r="K1706" i="3"/>
  <c r="K1705" i="3"/>
  <c r="K1704" i="3"/>
  <c r="K1703" i="3"/>
  <c r="K1702" i="3"/>
  <c r="K1701" i="3"/>
  <c r="K1700" i="3"/>
  <c r="K1699" i="3"/>
  <c r="K1698" i="3"/>
  <c r="K1697" i="3"/>
  <c r="K1696" i="3"/>
  <c r="K1695" i="3"/>
  <c r="K1694" i="3"/>
  <c r="K1693" i="3"/>
  <c r="K1692" i="3"/>
  <c r="K1691" i="3"/>
  <c r="K1690" i="3"/>
  <c r="K1689" i="3"/>
  <c r="K1688" i="3"/>
  <c r="K1687" i="3"/>
  <c r="K1686" i="3"/>
  <c r="K1685" i="3"/>
  <c r="K1684" i="3"/>
  <c r="K1683" i="3"/>
  <c r="K1682" i="3"/>
  <c r="K1681" i="3"/>
  <c r="K1680" i="3"/>
  <c r="K1679" i="3"/>
  <c r="K1678" i="3"/>
  <c r="K1677" i="3"/>
  <c r="K1676" i="3"/>
  <c r="K1675" i="3"/>
  <c r="K1674" i="3"/>
  <c r="K1673" i="3"/>
  <c r="K1672" i="3"/>
  <c r="K1671" i="3"/>
  <c r="K1670" i="3"/>
  <c r="K1669" i="3"/>
  <c r="K1668" i="3"/>
  <c r="K1667" i="3"/>
  <c r="K1666" i="3"/>
  <c r="K1665" i="3"/>
  <c r="K1664" i="3"/>
  <c r="K1663" i="3"/>
  <c r="K1662" i="3"/>
  <c r="K1661" i="3"/>
  <c r="K1660" i="3"/>
  <c r="K1659" i="3"/>
  <c r="K1658" i="3"/>
  <c r="K1657" i="3"/>
  <c r="K1656" i="3"/>
  <c r="K1655" i="3"/>
  <c r="K1654" i="3"/>
  <c r="K1653" i="3"/>
  <c r="K1652" i="3"/>
  <c r="K1651" i="3"/>
  <c r="K1650" i="3"/>
  <c r="K1649" i="3"/>
  <c r="K1648" i="3"/>
  <c r="K1647" i="3"/>
  <c r="K1646" i="3"/>
  <c r="K1645" i="3"/>
  <c r="K1644" i="3"/>
  <c r="K1643" i="3"/>
  <c r="K1642" i="3"/>
  <c r="K1641" i="3"/>
  <c r="K1640" i="3"/>
  <c r="K1639" i="3"/>
  <c r="K1638" i="3"/>
  <c r="K1637" i="3"/>
  <c r="K1636" i="3"/>
  <c r="K1635" i="3"/>
  <c r="K1634" i="3"/>
  <c r="K1633" i="3"/>
  <c r="K1632" i="3"/>
  <c r="K1631" i="3"/>
  <c r="K1630" i="3"/>
  <c r="K1629" i="3"/>
  <c r="K1628" i="3"/>
  <c r="K1627" i="3"/>
  <c r="K1626" i="3"/>
  <c r="K1625" i="3"/>
  <c r="K1624" i="3"/>
  <c r="K1623" i="3"/>
  <c r="K1622" i="3"/>
  <c r="K1621" i="3"/>
  <c r="K1620" i="3"/>
  <c r="K1619" i="3"/>
  <c r="K1618" i="3"/>
  <c r="K1617" i="3"/>
  <c r="K1616" i="3"/>
  <c r="K1615" i="3"/>
  <c r="K1614" i="3"/>
  <c r="K1613" i="3"/>
  <c r="K1612" i="3"/>
  <c r="K1611" i="3"/>
  <c r="K1610" i="3"/>
  <c r="K1609" i="3"/>
  <c r="K1608" i="3"/>
  <c r="K1607" i="3"/>
  <c r="K1606" i="3"/>
  <c r="K1605" i="3"/>
  <c r="K1604" i="3"/>
  <c r="K1603" i="3"/>
  <c r="K1602" i="3"/>
  <c r="K1601" i="3"/>
  <c r="K1600" i="3"/>
  <c r="K1599" i="3"/>
  <c r="K1598" i="3"/>
  <c r="K1597" i="3"/>
  <c r="K1596" i="3"/>
  <c r="K1595" i="3"/>
  <c r="K1594" i="3"/>
  <c r="K1593" i="3"/>
  <c r="K1592" i="3"/>
  <c r="K1591" i="3"/>
  <c r="K1590" i="3"/>
  <c r="K1589" i="3"/>
  <c r="K1588" i="3"/>
  <c r="K1587" i="3"/>
  <c r="K1586" i="3"/>
  <c r="K1585" i="3"/>
  <c r="K1584" i="3"/>
  <c r="K1583" i="3"/>
  <c r="K1582" i="3"/>
  <c r="K1581" i="3"/>
  <c r="K1580" i="3"/>
  <c r="K1579" i="3"/>
  <c r="K1578" i="3"/>
  <c r="K1577" i="3"/>
  <c r="K1576" i="3"/>
  <c r="K1575" i="3"/>
  <c r="K1574" i="3"/>
  <c r="K1573" i="3"/>
  <c r="K1572" i="3"/>
  <c r="K1571" i="3"/>
  <c r="K1570" i="3"/>
  <c r="K1569" i="3"/>
  <c r="K1568" i="3"/>
  <c r="K1567" i="3"/>
  <c r="K1566" i="3"/>
  <c r="K1565" i="3"/>
  <c r="K1564" i="3"/>
  <c r="K1563" i="3"/>
  <c r="K1562" i="3"/>
  <c r="K1561" i="3"/>
  <c r="K1560" i="3"/>
  <c r="K1559" i="3"/>
  <c r="K1558" i="3"/>
  <c r="K1557" i="3"/>
  <c r="K1556" i="3"/>
  <c r="K1555" i="3"/>
  <c r="K1554" i="3"/>
  <c r="K1553" i="3"/>
  <c r="K1552" i="3"/>
  <c r="K1551" i="3"/>
  <c r="K1550" i="3"/>
  <c r="K1549" i="3"/>
  <c r="K1548" i="3"/>
  <c r="K1547" i="3"/>
  <c r="K1546" i="3"/>
  <c r="K1545" i="3"/>
  <c r="K1544" i="3"/>
  <c r="K1543" i="3"/>
  <c r="K1542" i="3"/>
  <c r="K1541" i="3"/>
  <c r="K1540" i="3"/>
  <c r="K1539" i="3"/>
  <c r="K1538" i="3"/>
  <c r="K1537" i="3"/>
  <c r="K1536" i="3"/>
  <c r="K1535" i="3"/>
  <c r="K1534" i="3"/>
  <c r="K1533" i="3"/>
  <c r="K1532" i="3"/>
  <c r="K1531" i="3"/>
  <c r="K1530" i="3"/>
  <c r="K1529" i="3"/>
  <c r="K1528" i="3"/>
  <c r="K1527" i="3"/>
  <c r="K1526" i="3"/>
  <c r="K1525" i="3"/>
  <c r="K1524" i="3"/>
  <c r="K1523" i="3"/>
  <c r="K1522" i="3"/>
  <c r="K1521" i="3"/>
  <c r="K1520" i="3"/>
  <c r="K1519" i="3"/>
  <c r="K1518" i="3"/>
  <c r="K1517" i="3"/>
  <c r="K1516" i="3"/>
  <c r="K1515" i="3"/>
  <c r="K1514" i="3"/>
  <c r="K1513" i="3"/>
  <c r="K1512" i="3"/>
  <c r="K1511" i="3"/>
  <c r="K1510" i="3"/>
  <c r="K1509" i="3"/>
  <c r="K1508" i="3"/>
  <c r="K1507" i="3"/>
  <c r="K1506" i="3"/>
  <c r="K1505" i="3"/>
  <c r="K1504" i="3"/>
  <c r="K1503" i="3"/>
  <c r="K1502" i="3"/>
  <c r="K1501" i="3"/>
  <c r="K1500" i="3"/>
  <c r="K1499" i="3"/>
  <c r="K1498" i="3"/>
  <c r="K1497" i="3"/>
  <c r="K1496" i="3"/>
  <c r="K1495" i="3"/>
  <c r="K1494" i="3"/>
  <c r="K1493" i="3"/>
  <c r="K1492" i="3"/>
  <c r="K1491" i="3"/>
  <c r="K1490" i="3"/>
  <c r="K1489" i="3"/>
  <c r="K1488" i="3"/>
  <c r="K1487" i="3"/>
  <c r="K1486" i="3"/>
  <c r="K1485" i="3"/>
  <c r="K1484" i="3"/>
  <c r="K1483" i="3"/>
  <c r="K1482" i="3"/>
  <c r="K1481" i="3"/>
  <c r="K1480" i="3"/>
  <c r="K1479" i="3"/>
  <c r="K1478" i="3"/>
  <c r="K1477" i="3"/>
  <c r="K1476" i="3"/>
  <c r="K1475" i="3"/>
  <c r="K1474" i="3"/>
  <c r="K1473" i="3"/>
  <c r="K1472" i="3"/>
  <c r="K1471" i="3"/>
  <c r="K1470" i="3"/>
  <c r="K1469" i="3"/>
  <c r="K1468" i="3"/>
  <c r="K1467" i="3"/>
  <c r="K1466" i="3"/>
  <c r="K1465" i="3"/>
  <c r="K1464" i="3"/>
  <c r="K1463" i="3"/>
  <c r="K1462" i="3"/>
  <c r="K1461" i="3"/>
  <c r="K1460" i="3"/>
  <c r="K1459" i="3"/>
  <c r="K1458" i="3"/>
  <c r="K1457" i="3"/>
  <c r="K1456" i="3"/>
  <c r="K1455" i="3"/>
  <c r="K1454" i="3"/>
  <c r="K1453" i="3"/>
  <c r="K1452" i="3"/>
  <c r="K1451" i="3"/>
  <c r="K1450" i="3"/>
  <c r="K1449" i="3"/>
  <c r="K1448" i="3"/>
  <c r="K1447" i="3"/>
  <c r="K1446" i="3"/>
  <c r="K1445" i="3"/>
  <c r="K1444" i="3"/>
  <c r="K1443" i="3"/>
  <c r="K1442" i="3"/>
  <c r="K1441" i="3"/>
  <c r="K1440" i="3"/>
  <c r="K1439" i="3"/>
  <c r="K1438" i="3"/>
  <c r="K1437" i="3"/>
  <c r="K1436" i="3"/>
  <c r="K1435" i="3"/>
  <c r="K1434" i="3"/>
  <c r="K1433" i="3"/>
  <c r="K1432" i="3"/>
  <c r="K1431" i="3"/>
  <c r="K1430" i="3"/>
  <c r="K1429" i="3"/>
  <c r="K1428" i="3"/>
  <c r="K1427" i="3"/>
  <c r="K1426" i="3"/>
  <c r="K1425" i="3"/>
  <c r="K1424" i="3"/>
  <c r="K1423" i="3"/>
  <c r="K1422" i="3"/>
  <c r="K1421" i="3"/>
  <c r="K1420" i="3"/>
  <c r="K1419" i="3"/>
  <c r="K1418" i="3"/>
  <c r="K1417" i="3"/>
  <c r="K1416" i="3"/>
  <c r="K1415" i="3"/>
  <c r="K1414" i="3"/>
  <c r="K1413" i="3"/>
  <c r="K1412" i="3"/>
  <c r="K1411" i="3"/>
  <c r="K1410" i="3"/>
  <c r="K1409" i="3"/>
  <c r="K1408" i="3"/>
  <c r="K1407" i="3"/>
  <c r="K1406" i="3"/>
  <c r="K1405" i="3"/>
  <c r="K1404" i="3"/>
  <c r="K1403" i="3"/>
  <c r="K1402" i="3"/>
  <c r="K1401" i="3"/>
  <c r="K1400" i="3"/>
  <c r="K1399" i="3"/>
  <c r="K1398" i="3"/>
  <c r="K1397" i="3"/>
  <c r="K1396" i="3"/>
  <c r="K1395" i="3"/>
  <c r="K1394" i="3"/>
  <c r="K1393" i="3"/>
  <c r="K1392" i="3"/>
  <c r="K1391" i="3"/>
  <c r="K1390" i="3"/>
  <c r="K1389" i="3"/>
  <c r="K1388" i="3"/>
  <c r="K1387" i="3"/>
  <c r="K1386" i="3"/>
  <c r="K1385" i="3"/>
  <c r="K1384" i="3"/>
  <c r="K1383" i="3"/>
  <c r="K1382" i="3"/>
  <c r="K1381" i="3"/>
  <c r="K1380" i="3"/>
  <c r="K1379" i="3"/>
  <c r="K1378" i="3"/>
  <c r="K1377" i="3"/>
  <c r="K1376" i="3"/>
  <c r="K1375" i="3"/>
  <c r="K1374" i="3"/>
  <c r="K1373" i="3"/>
  <c r="K1372" i="3"/>
  <c r="K1371" i="3"/>
  <c r="K1370" i="3"/>
  <c r="K1369" i="3"/>
  <c r="K1368" i="3"/>
  <c r="K1367" i="3"/>
  <c r="K1366" i="3"/>
  <c r="K1365" i="3"/>
  <c r="K1364" i="3"/>
  <c r="K1363" i="3"/>
  <c r="K1362" i="3"/>
  <c r="K1361" i="3"/>
  <c r="K1360" i="3"/>
  <c r="K1359" i="3"/>
  <c r="K1358" i="3"/>
  <c r="K1357" i="3"/>
  <c r="K1356" i="3"/>
  <c r="K1355" i="3"/>
  <c r="K1354" i="3"/>
  <c r="K1353" i="3"/>
  <c r="K1352" i="3"/>
  <c r="K1351" i="3"/>
  <c r="K1350" i="3"/>
  <c r="K1349" i="3"/>
  <c r="K1348" i="3"/>
  <c r="K1347" i="3"/>
  <c r="K1346" i="3"/>
  <c r="K1345" i="3"/>
  <c r="K1344" i="3"/>
  <c r="K1343" i="3"/>
  <c r="K1342" i="3"/>
  <c r="K1341" i="3"/>
  <c r="K1340" i="3"/>
  <c r="K1339" i="3"/>
  <c r="K1338" i="3"/>
  <c r="K1337" i="3"/>
  <c r="K1336" i="3"/>
  <c r="K1335" i="3"/>
  <c r="K1334" i="3"/>
  <c r="K1333" i="3"/>
  <c r="K1332" i="3"/>
  <c r="K1331" i="3"/>
  <c r="K1330" i="3"/>
  <c r="K1329" i="3"/>
  <c r="K1328" i="3"/>
  <c r="K1327" i="3"/>
  <c r="K1326" i="3"/>
  <c r="K1325" i="3"/>
  <c r="K1324" i="3"/>
  <c r="K1323" i="3"/>
  <c r="K1322" i="3"/>
  <c r="K1321" i="3"/>
  <c r="K1320" i="3"/>
  <c r="K1319" i="3"/>
  <c r="K1318" i="3"/>
  <c r="K1317" i="3"/>
  <c r="K1316" i="3"/>
  <c r="K1315" i="3"/>
  <c r="K1314" i="3"/>
  <c r="K1313" i="3"/>
  <c r="K1312" i="3"/>
  <c r="K1311" i="3"/>
  <c r="K1310" i="3"/>
  <c r="K1309" i="3"/>
  <c r="K1308" i="3"/>
  <c r="K1307" i="3"/>
  <c r="K1306" i="3"/>
  <c r="K1305" i="3"/>
  <c r="K1304" i="3"/>
  <c r="K1303" i="3"/>
  <c r="K1302" i="3"/>
  <c r="K1301" i="3"/>
  <c r="K1300" i="3"/>
  <c r="K1299" i="3"/>
  <c r="K1298" i="3"/>
  <c r="K1297" i="3"/>
  <c r="K1296" i="3"/>
  <c r="K1295" i="3"/>
  <c r="K1294" i="3"/>
  <c r="K1293" i="3"/>
  <c r="K1292" i="3"/>
  <c r="K1291" i="3"/>
  <c r="K1290" i="3"/>
  <c r="K1289" i="3"/>
  <c r="K1288" i="3"/>
  <c r="K1287" i="3"/>
  <c r="K1286" i="3"/>
  <c r="K1285" i="3"/>
  <c r="K1284" i="3"/>
  <c r="K1283" i="3"/>
  <c r="K1282" i="3"/>
  <c r="K1281" i="3"/>
  <c r="K1280" i="3"/>
  <c r="K1279" i="3"/>
  <c r="K1278" i="3"/>
  <c r="K1277" i="3"/>
  <c r="K1276" i="3"/>
  <c r="K1275" i="3"/>
  <c r="K1274" i="3"/>
  <c r="K1273" i="3"/>
  <c r="K1272" i="3"/>
  <c r="K1271" i="3"/>
  <c r="K1270" i="3"/>
  <c r="K1269" i="3"/>
  <c r="K1268" i="3"/>
  <c r="K1267" i="3"/>
  <c r="K1266" i="3"/>
  <c r="K1265" i="3"/>
  <c r="K1264" i="3"/>
  <c r="K1263" i="3"/>
  <c r="K1262" i="3"/>
  <c r="K1261" i="3"/>
  <c r="K1260" i="3"/>
  <c r="K1259" i="3"/>
  <c r="K1258" i="3"/>
  <c r="K1257" i="3"/>
  <c r="K1256" i="3"/>
  <c r="K1255" i="3"/>
  <c r="K1254" i="3"/>
  <c r="K1253" i="3"/>
  <c r="K1252" i="3"/>
  <c r="K1251" i="3"/>
  <c r="K1250" i="3"/>
  <c r="K1249" i="3"/>
  <c r="K1248" i="3"/>
  <c r="K1247" i="3"/>
  <c r="K1246" i="3"/>
  <c r="K1245" i="3"/>
  <c r="K1244" i="3"/>
  <c r="K1243" i="3"/>
  <c r="K1242" i="3"/>
  <c r="K1241" i="3"/>
  <c r="K1240" i="3"/>
  <c r="K1239" i="3"/>
  <c r="K1238" i="3"/>
  <c r="K1237" i="3"/>
  <c r="K1236" i="3"/>
  <c r="K1235" i="3"/>
  <c r="K1234" i="3"/>
  <c r="K1233" i="3"/>
  <c r="K1232" i="3"/>
  <c r="K1231" i="3"/>
  <c r="K1230" i="3"/>
  <c r="K1229" i="3"/>
  <c r="K1228" i="3"/>
  <c r="K1227" i="3"/>
  <c r="K1226" i="3"/>
  <c r="K1225" i="3"/>
  <c r="K1224" i="3"/>
  <c r="K1223" i="3"/>
  <c r="K1222" i="3"/>
  <c r="K1221" i="3"/>
  <c r="K1220" i="3"/>
  <c r="K1219" i="3"/>
  <c r="K1218" i="3"/>
  <c r="K1217" i="3"/>
  <c r="K1216" i="3"/>
  <c r="K1215" i="3"/>
  <c r="K1214" i="3"/>
  <c r="K1213" i="3"/>
  <c r="K1212" i="3"/>
  <c r="K1211" i="3"/>
  <c r="K1210" i="3"/>
  <c r="K1209" i="3"/>
  <c r="K1208" i="3"/>
  <c r="K1207" i="3"/>
  <c r="K1206" i="3"/>
  <c r="K1205" i="3"/>
  <c r="K1204" i="3"/>
  <c r="K1203" i="3"/>
  <c r="K1202" i="3"/>
  <c r="K1201" i="3"/>
  <c r="K1200" i="3"/>
  <c r="K1199" i="3"/>
  <c r="K1198" i="3"/>
  <c r="K1197" i="3"/>
  <c r="K1196" i="3"/>
  <c r="K1195" i="3"/>
  <c r="K1194" i="3"/>
  <c r="K1193" i="3"/>
  <c r="K1192" i="3"/>
  <c r="K1191" i="3"/>
  <c r="K1190" i="3"/>
  <c r="K1189" i="3"/>
  <c r="K1188" i="3"/>
  <c r="K1187" i="3"/>
  <c r="K1186" i="3"/>
  <c r="K1185" i="3"/>
  <c r="K1184" i="3"/>
  <c r="K1183" i="3"/>
  <c r="K1182" i="3"/>
  <c r="K1181" i="3"/>
  <c r="K1180" i="3"/>
  <c r="K1179" i="3"/>
  <c r="K1178" i="3"/>
  <c r="K1177" i="3"/>
  <c r="K1176" i="3"/>
  <c r="K1175" i="3"/>
  <c r="K1174" i="3"/>
  <c r="K1173" i="3"/>
  <c r="K1172" i="3"/>
  <c r="K1171" i="3"/>
  <c r="K1170" i="3"/>
  <c r="K1169" i="3"/>
  <c r="K1168" i="3"/>
  <c r="K1167" i="3"/>
  <c r="K1166" i="3"/>
  <c r="K1165" i="3"/>
  <c r="K1164" i="3"/>
  <c r="K1163" i="3"/>
  <c r="K1162" i="3"/>
  <c r="K1161" i="3"/>
  <c r="K1160" i="3"/>
  <c r="K1159" i="3"/>
  <c r="K1158" i="3"/>
  <c r="K1157" i="3"/>
  <c r="K1156" i="3"/>
  <c r="K1155" i="3"/>
  <c r="K1154" i="3"/>
  <c r="K1153" i="3"/>
  <c r="K1152" i="3"/>
  <c r="K1151" i="3"/>
  <c r="K1150" i="3"/>
  <c r="K1149" i="3"/>
  <c r="K1148" i="3"/>
  <c r="K1147" i="3"/>
  <c r="K1146" i="3"/>
  <c r="K1145" i="3"/>
  <c r="K1144" i="3"/>
  <c r="K1143" i="3"/>
  <c r="K1142" i="3"/>
  <c r="K1141" i="3"/>
  <c r="K1140" i="3"/>
  <c r="K1139" i="3"/>
  <c r="K1138" i="3"/>
  <c r="K1137" i="3"/>
  <c r="K1136" i="3"/>
  <c r="K1135" i="3"/>
  <c r="K1134" i="3"/>
  <c r="K1133" i="3"/>
  <c r="K1132" i="3"/>
  <c r="K1131" i="3"/>
  <c r="K1130" i="3"/>
  <c r="K1129" i="3"/>
  <c r="K1128" i="3"/>
  <c r="K1127" i="3"/>
  <c r="K1126" i="3"/>
  <c r="K1125" i="3"/>
  <c r="K1124" i="3"/>
  <c r="K1123" i="3"/>
  <c r="K1122" i="3"/>
  <c r="K1121" i="3"/>
  <c r="K1120" i="3"/>
  <c r="K1119" i="3"/>
  <c r="K1118" i="3"/>
  <c r="K1117" i="3"/>
  <c r="K1116" i="3"/>
  <c r="K1115" i="3"/>
  <c r="K1114" i="3"/>
  <c r="K1113" i="3"/>
  <c r="K1112" i="3"/>
  <c r="K1111" i="3"/>
  <c r="K1110" i="3"/>
  <c r="K1109" i="3"/>
  <c r="K1108" i="3"/>
  <c r="K1107" i="3"/>
  <c r="K1106" i="3"/>
  <c r="K1105" i="3"/>
  <c r="K1104" i="3"/>
  <c r="K1103" i="3"/>
  <c r="K1102" i="3"/>
  <c r="K1101" i="3"/>
  <c r="K1100" i="3"/>
  <c r="K1099" i="3"/>
  <c r="K1098" i="3"/>
  <c r="K1097" i="3"/>
  <c r="K1096" i="3"/>
  <c r="K1095" i="3"/>
  <c r="K1094" i="3"/>
  <c r="K1093" i="3"/>
  <c r="K1092" i="3"/>
  <c r="K1091" i="3"/>
  <c r="K1090" i="3"/>
  <c r="K1089" i="3"/>
  <c r="K1088" i="3"/>
  <c r="K1087" i="3"/>
  <c r="K1086" i="3"/>
  <c r="K1085" i="3"/>
  <c r="K1084" i="3"/>
  <c r="K1083" i="3"/>
  <c r="K1082" i="3"/>
  <c r="K1081" i="3"/>
  <c r="K1080" i="3"/>
  <c r="K1079" i="3"/>
  <c r="K1078" i="3"/>
  <c r="K1077" i="3"/>
  <c r="K1076" i="3"/>
  <c r="K1075" i="3"/>
  <c r="K1074" i="3"/>
  <c r="K1073" i="3"/>
  <c r="K1072" i="3"/>
  <c r="K1071" i="3"/>
  <c r="K1070" i="3"/>
  <c r="K1069" i="3"/>
  <c r="K1068" i="3"/>
  <c r="K1067" i="3"/>
  <c r="K1066" i="3"/>
  <c r="K1065" i="3"/>
  <c r="K1064" i="3"/>
  <c r="K1063" i="3"/>
  <c r="K1062" i="3"/>
  <c r="K1061" i="3"/>
  <c r="K1060" i="3"/>
  <c r="K1059" i="3"/>
  <c r="K1058" i="3"/>
  <c r="K1057" i="3"/>
  <c r="K1056" i="3"/>
  <c r="K1055" i="3"/>
  <c r="K1054" i="3"/>
  <c r="K1053" i="3"/>
  <c r="K1052" i="3"/>
  <c r="K1051" i="3"/>
  <c r="K1050" i="3"/>
  <c r="K1049" i="3"/>
  <c r="K1048" i="3"/>
  <c r="K1047" i="3"/>
  <c r="K1046" i="3"/>
  <c r="K1045" i="3"/>
  <c r="K1044" i="3"/>
  <c r="K1043" i="3"/>
  <c r="K1042" i="3"/>
  <c r="K1041" i="3"/>
  <c r="K1040" i="3"/>
  <c r="K1039" i="3"/>
  <c r="K1038" i="3"/>
  <c r="K1037" i="3"/>
  <c r="K1036" i="3"/>
  <c r="K1035" i="3"/>
  <c r="K1034" i="3"/>
  <c r="K1033" i="3"/>
  <c r="K1032" i="3"/>
  <c r="K1031" i="3"/>
  <c r="K1030" i="3"/>
  <c r="K1029" i="3"/>
  <c r="K1028" i="3"/>
  <c r="K1027" i="3"/>
  <c r="K1026" i="3"/>
  <c r="K1025" i="3"/>
  <c r="K1024" i="3"/>
  <c r="K1023" i="3"/>
  <c r="K1022" i="3"/>
  <c r="K1021" i="3"/>
  <c r="K1020" i="3"/>
  <c r="K1019" i="3"/>
  <c r="K1018" i="3"/>
  <c r="K1017" i="3"/>
  <c r="K1016" i="3"/>
  <c r="K1015" i="3"/>
  <c r="K1014" i="3"/>
  <c r="K1013" i="3"/>
  <c r="K1012" i="3"/>
  <c r="K1011" i="3"/>
  <c r="K1010" i="3"/>
  <c r="K1009" i="3"/>
  <c r="K1008" i="3"/>
  <c r="K1007" i="3"/>
  <c r="K1006" i="3"/>
  <c r="K1005" i="3"/>
  <c r="K1004" i="3"/>
  <c r="K1003" i="3"/>
  <c r="K1002" i="3"/>
  <c r="K1001" i="3"/>
  <c r="K1000" i="3"/>
  <c r="K999" i="3"/>
  <c r="K998" i="3"/>
  <c r="K997" i="3"/>
  <c r="K996" i="3"/>
  <c r="K995" i="3"/>
  <c r="K994" i="3"/>
  <c r="K993" i="3"/>
  <c r="K992" i="3"/>
  <c r="K991" i="3"/>
  <c r="K990" i="3"/>
  <c r="K989" i="3"/>
  <c r="K988" i="3"/>
  <c r="K987" i="3"/>
  <c r="K986" i="3"/>
  <c r="K985" i="3"/>
  <c r="K984" i="3"/>
  <c r="K983" i="3"/>
  <c r="K982" i="3"/>
  <c r="K981" i="3"/>
  <c r="K980" i="3"/>
  <c r="K979" i="3"/>
  <c r="K978" i="3"/>
  <c r="K977" i="3"/>
  <c r="K976" i="3"/>
  <c r="K975" i="3"/>
  <c r="K974" i="3"/>
  <c r="K973" i="3"/>
  <c r="K972" i="3"/>
  <c r="K971" i="3"/>
  <c r="K970" i="3"/>
  <c r="K969" i="3"/>
  <c r="K968" i="3"/>
  <c r="K967" i="3"/>
  <c r="K966" i="3"/>
  <c r="K965" i="3"/>
  <c r="K964" i="3"/>
  <c r="K963" i="3"/>
  <c r="K962" i="3"/>
  <c r="K961" i="3"/>
  <c r="K960" i="3"/>
  <c r="K959" i="3"/>
  <c r="K958" i="3"/>
  <c r="K957" i="3"/>
  <c r="K956" i="3"/>
  <c r="K955" i="3"/>
  <c r="K954" i="3"/>
  <c r="K953" i="3"/>
  <c r="K952" i="3"/>
  <c r="K951" i="3"/>
  <c r="K950" i="3"/>
  <c r="K949" i="3"/>
  <c r="K948" i="3"/>
  <c r="K947" i="3"/>
  <c r="K946" i="3"/>
  <c r="K945" i="3"/>
  <c r="K944" i="3"/>
  <c r="K943" i="3"/>
  <c r="K942" i="3"/>
  <c r="K941" i="3"/>
  <c r="K940" i="3"/>
  <c r="K939" i="3"/>
  <c r="K938" i="3"/>
  <c r="K937" i="3"/>
  <c r="K936" i="3"/>
  <c r="K935" i="3"/>
  <c r="K934" i="3"/>
  <c r="K933" i="3"/>
  <c r="K932" i="3"/>
  <c r="K931" i="3"/>
  <c r="K930" i="3"/>
  <c r="K929" i="3"/>
  <c r="K928" i="3"/>
  <c r="K927" i="3"/>
  <c r="K926" i="3"/>
  <c r="K925" i="3"/>
  <c r="K924" i="3"/>
  <c r="K923" i="3"/>
  <c r="K922" i="3"/>
  <c r="K921" i="3"/>
  <c r="K920" i="3"/>
  <c r="K919" i="3"/>
  <c r="K918" i="3"/>
  <c r="K917" i="3"/>
  <c r="K916" i="3"/>
  <c r="K915" i="3"/>
  <c r="K914" i="3"/>
  <c r="K913" i="3"/>
  <c r="K912" i="3"/>
  <c r="K911" i="3"/>
  <c r="K910" i="3"/>
  <c r="K909" i="3"/>
  <c r="K908" i="3"/>
  <c r="K907" i="3"/>
  <c r="K906" i="3"/>
  <c r="K905" i="3"/>
  <c r="K904" i="3"/>
  <c r="K903" i="3"/>
  <c r="K902" i="3"/>
  <c r="K901" i="3"/>
  <c r="K900" i="3"/>
  <c r="K899" i="3"/>
  <c r="K898" i="3"/>
  <c r="K897" i="3"/>
  <c r="K896" i="3"/>
  <c r="K895" i="3"/>
  <c r="K894" i="3"/>
  <c r="K893" i="3"/>
  <c r="K892" i="3"/>
  <c r="K891" i="3"/>
  <c r="K890" i="3"/>
  <c r="K889" i="3"/>
  <c r="K888" i="3"/>
  <c r="K887" i="3"/>
  <c r="K886" i="3"/>
  <c r="K885" i="3"/>
  <c r="K884" i="3"/>
  <c r="K883" i="3"/>
  <c r="K882" i="3"/>
  <c r="K881" i="3"/>
  <c r="K880" i="3"/>
  <c r="K879" i="3"/>
  <c r="K878" i="3"/>
  <c r="K877" i="3"/>
  <c r="K876" i="3"/>
  <c r="K875" i="3"/>
  <c r="K874" i="3"/>
  <c r="K873" i="3"/>
  <c r="K872" i="3"/>
  <c r="K871" i="3"/>
  <c r="K870" i="3"/>
  <c r="K869" i="3"/>
  <c r="K868" i="3"/>
  <c r="K867" i="3"/>
  <c r="K866" i="3"/>
  <c r="K865" i="3"/>
  <c r="K864" i="3"/>
  <c r="K863" i="3"/>
  <c r="K862" i="3"/>
  <c r="K861" i="3"/>
  <c r="K860" i="3"/>
  <c r="K859" i="3"/>
  <c r="K858" i="3"/>
  <c r="K857" i="3"/>
  <c r="K856" i="3"/>
  <c r="K855" i="3"/>
  <c r="K854" i="3"/>
  <c r="K853" i="3"/>
  <c r="K852" i="3"/>
  <c r="K851" i="3"/>
  <c r="K850" i="3"/>
  <c r="K849" i="3"/>
  <c r="K848" i="3"/>
  <c r="K847" i="3"/>
  <c r="K846" i="3"/>
  <c r="K845" i="3"/>
  <c r="K844" i="3"/>
  <c r="K843" i="3"/>
  <c r="K842" i="3"/>
  <c r="K841" i="3"/>
  <c r="K840" i="3"/>
  <c r="K839" i="3"/>
  <c r="K838" i="3"/>
  <c r="K837" i="3"/>
  <c r="K836" i="3"/>
  <c r="K835" i="3"/>
  <c r="K834" i="3"/>
  <c r="K833" i="3"/>
  <c r="K832" i="3"/>
  <c r="K831" i="3"/>
  <c r="K830" i="3"/>
  <c r="K829" i="3"/>
  <c r="K828" i="3"/>
  <c r="K827" i="3"/>
  <c r="K826" i="3"/>
  <c r="K825" i="3"/>
  <c r="K824" i="3"/>
  <c r="K823" i="3"/>
  <c r="K822" i="3"/>
  <c r="K821" i="3"/>
  <c r="K820" i="3"/>
  <c r="K819" i="3"/>
  <c r="K818" i="3"/>
  <c r="K817" i="3"/>
  <c r="K816" i="3"/>
  <c r="K815" i="3"/>
  <c r="K814" i="3"/>
  <c r="K813" i="3"/>
  <c r="K812" i="3"/>
  <c r="K811" i="3"/>
  <c r="K810" i="3"/>
  <c r="K809" i="3"/>
  <c r="K808" i="3"/>
  <c r="K807" i="3"/>
  <c r="K806" i="3"/>
  <c r="K805" i="3"/>
  <c r="K804" i="3"/>
  <c r="K803" i="3"/>
  <c r="K802" i="3"/>
  <c r="K801" i="3"/>
  <c r="K800" i="3"/>
  <c r="K799" i="3"/>
  <c r="K798" i="3"/>
  <c r="K797" i="3"/>
  <c r="K796" i="3"/>
  <c r="K795" i="3"/>
  <c r="K794" i="3"/>
  <c r="K793" i="3"/>
  <c r="K792" i="3"/>
  <c r="K791" i="3"/>
  <c r="K790" i="3"/>
  <c r="K789" i="3"/>
  <c r="K788" i="3"/>
  <c r="K787" i="3"/>
  <c r="K786" i="3"/>
  <c r="K785" i="3"/>
  <c r="K784" i="3"/>
  <c r="K783" i="3"/>
  <c r="K782" i="3"/>
  <c r="K781" i="3"/>
  <c r="K780" i="3"/>
  <c r="K779" i="3"/>
  <c r="K778" i="3"/>
  <c r="K777" i="3"/>
  <c r="K776" i="3"/>
  <c r="K775" i="3"/>
  <c r="K774" i="3"/>
  <c r="K773" i="3"/>
  <c r="K772" i="3"/>
  <c r="K771" i="3"/>
  <c r="K770" i="3"/>
  <c r="K769" i="3"/>
  <c r="K768" i="3"/>
  <c r="K767" i="3"/>
  <c r="K766" i="3"/>
  <c r="K765" i="3"/>
  <c r="K764" i="3"/>
  <c r="K763" i="3"/>
  <c r="K762" i="3"/>
  <c r="K761" i="3"/>
  <c r="K760" i="3"/>
  <c r="K759" i="3"/>
  <c r="K758" i="3"/>
  <c r="K757" i="3"/>
  <c r="K756" i="3"/>
  <c r="K755" i="3"/>
  <c r="K754" i="3"/>
  <c r="K753" i="3"/>
  <c r="K752" i="3"/>
  <c r="K751" i="3"/>
  <c r="K750" i="3"/>
  <c r="K749" i="3"/>
  <c r="K748" i="3"/>
  <c r="K747" i="3"/>
  <c r="K746" i="3"/>
  <c r="K745" i="3"/>
  <c r="K744" i="3"/>
  <c r="K743" i="3"/>
  <c r="K742" i="3"/>
  <c r="K741" i="3"/>
  <c r="K740" i="3"/>
  <c r="K739" i="3"/>
  <c r="K738" i="3"/>
  <c r="K737" i="3"/>
  <c r="K736" i="3"/>
  <c r="K735" i="3"/>
  <c r="K734" i="3"/>
  <c r="K733" i="3"/>
  <c r="K732" i="3"/>
  <c r="K731" i="3"/>
  <c r="K730" i="3"/>
  <c r="K729" i="3"/>
  <c r="K728" i="3"/>
  <c r="K727" i="3"/>
  <c r="K726" i="3"/>
  <c r="K725" i="3"/>
  <c r="K724" i="3"/>
  <c r="K723" i="3"/>
  <c r="K722" i="3"/>
  <c r="K721" i="3"/>
  <c r="K720" i="3"/>
  <c r="K719" i="3"/>
  <c r="K718" i="3"/>
  <c r="K717" i="3"/>
  <c r="K716" i="3"/>
  <c r="K715" i="3"/>
  <c r="K714" i="3"/>
  <c r="K713" i="3"/>
  <c r="K712" i="3"/>
  <c r="K711" i="3"/>
  <c r="K710" i="3"/>
  <c r="K709" i="3"/>
  <c r="K708" i="3"/>
  <c r="K707" i="3"/>
  <c r="K706" i="3"/>
  <c r="K705" i="3"/>
  <c r="K704" i="3"/>
  <c r="K703" i="3"/>
  <c r="K702" i="3"/>
  <c r="K701" i="3"/>
  <c r="K700" i="3"/>
  <c r="K699" i="3"/>
  <c r="K698" i="3"/>
  <c r="K697" i="3"/>
  <c r="K696" i="3"/>
  <c r="K695" i="3"/>
  <c r="K694" i="3"/>
  <c r="K693" i="3"/>
  <c r="K692" i="3"/>
  <c r="K691" i="3"/>
  <c r="K690" i="3"/>
  <c r="K689" i="3"/>
  <c r="K688" i="3"/>
  <c r="K687" i="3"/>
  <c r="K686" i="3"/>
  <c r="K685" i="3"/>
  <c r="K684" i="3"/>
  <c r="K683" i="3"/>
  <c r="K682" i="3"/>
  <c r="K681" i="3"/>
  <c r="K680" i="3"/>
  <c r="K679" i="3"/>
  <c r="K678" i="3"/>
  <c r="K677" i="3"/>
  <c r="K676" i="3"/>
  <c r="K675" i="3"/>
  <c r="K674" i="3"/>
  <c r="K673" i="3"/>
  <c r="K672" i="3"/>
  <c r="K671" i="3"/>
  <c r="K670" i="3"/>
  <c r="K669" i="3"/>
  <c r="K668" i="3"/>
  <c r="K667" i="3"/>
  <c r="K666" i="3"/>
  <c r="K665" i="3"/>
  <c r="K664" i="3"/>
  <c r="K663" i="3"/>
  <c r="K662" i="3"/>
  <c r="K661" i="3"/>
  <c r="K660" i="3"/>
  <c r="K659" i="3"/>
  <c r="K658" i="3"/>
  <c r="K657" i="3"/>
  <c r="K656" i="3"/>
  <c r="K655" i="3"/>
  <c r="K654" i="3"/>
  <c r="K653" i="3"/>
  <c r="K652" i="3"/>
  <c r="K651" i="3"/>
  <c r="K650" i="3"/>
  <c r="K649" i="3"/>
  <c r="K648" i="3"/>
  <c r="K647" i="3"/>
  <c r="K646" i="3"/>
  <c r="K645" i="3"/>
  <c r="K644" i="3"/>
  <c r="K643" i="3"/>
  <c r="K642" i="3"/>
  <c r="K641" i="3"/>
  <c r="K640" i="3"/>
  <c r="K639" i="3"/>
  <c r="K638" i="3"/>
  <c r="K637" i="3"/>
  <c r="K636" i="3"/>
  <c r="K635" i="3"/>
  <c r="K634" i="3"/>
  <c r="K633" i="3"/>
  <c r="K632" i="3"/>
  <c r="K631" i="3"/>
  <c r="K630" i="3"/>
  <c r="K629" i="3"/>
  <c r="K628" i="3"/>
  <c r="K627" i="3"/>
  <c r="K626" i="3"/>
  <c r="K625" i="3"/>
  <c r="K624" i="3"/>
  <c r="K623" i="3"/>
  <c r="K622" i="3"/>
  <c r="K621" i="3"/>
  <c r="K620" i="3"/>
  <c r="K619" i="3"/>
  <c r="K618" i="3"/>
  <c r="K617" i="3"/>
  <c r="K616" i="3"/>
  <c r="K615" i="3"/>
  <c r="K614" i="3"/>
  <c r="K613" i="3"/>
  <c r="K612" i="3"/>
  <c r="K611" i="3"/>
  <c r="K610" i="3"/>
  <c r="K609" i="3"/>
  <c r="K608" i="3"/>
  <c r="K607" i="3"/>
  <c r="K606" i="3"/>
  <c r="K605" i="3"/>
  <c r="K604" i="3"/>
  <c r="K603" i="3"/>
  <c r="K602" i="3"/>
  <c r="K601" i="3"/>
  <c r="K600" i="3"/>
  <c r="K599" i="3"/>
  <c r="K598" i="3"/>
  <c r="K597" i="3"/>
  <c r="K596" i="3"/>
  <c r="K595" i="3"/>
  <c r="K594" i="3"/>
  <c r="K593" i="3"/>
  <c r="K592" i="3"/>
  <c r="K591" i="3"/>
  <c r="K590" i="3"/>
  <c r="K589" i="3"/>
  <c r="K588" i="3"/>
  <c r="K587" i="3"/>
  <c r="K586" i="3"/>
  <c r="K585" i="3"/>
  <c r="K584" i="3"/>
  <c r="K583" i="3"/>
  <c r="K582" i="3"/>
  <c r="K581" i="3"/>
  <c r="K580" i="3"/>
  <c r="K579" i="3"/>
  <c r="K578" i="3"/>
  <c r="K577" i="3"/>
  <c r="K576" i="3"/>
  <c r="K575" i="3"/>
  <c r="K574" i="3"/>
  <c r="K573" i="3"/>
  <c r="K572" i="3"/>
  <c r="K571" i="3"/>
  <c r="K570" i="3"/>
  <c r="K569" i="3"/>
  <c r="K568" i="3"/>
  <c r="K567" i="3"/>
  <c r="K566" i="3"/>
  <c r="K565" i="3"/>
  <c r="K564" i="3"/>
  <c r="K563" i="3"/>
  <c r="K562" i="3"/>
  <c r="K561" i="3"/>
  <c r="K560" i="3"/>
  <c r="K559" i="3"/>
  <c r="K558" i="3"/>
  <c r="K557" i="3"/>
  <c r="K556" i="3"/>
  <c r="K555" i="3"/>
  <c r="K554" i="3"/>
  <c r="K553" i="3"/>
  <c r="K552" i="3"/>
  <c r="K551" i="3"/>
  <c r="K550" i="3"/>
  <c r="K549" i="3"/>
  <c r="K548" i="3"/>
  <c r="K547" i="3"/>
  <c r="K546" i="3"/>
  <c r="K545" i="3"/>
  <c r="K544" i="3"/>
  <c r="K543" i="3"/>
  <c r="K542" i="3"/>
  <c r="K541" i="3"/>
  <c r="K540" i="3"/>
  <c r="K539" i="3"/>
  <c r="K538" i="3"/>
  <c r="K537" i="3"/>
  <c r="K536" i="3"/>
  <c r="K535" i="3"/>
  <c r="K534" i="3"/>
  <c r="K533" i="3"/>
  <c r="K532" i="3"/>
  <c r="K531" i="3"/>
  <c r="K530" i="3"/>
  <c r="K529" i="3"/>
  <c r="K528" i="3"/>
  <c r="K527" i="3"/>
  <c r="K526" i="3"/>
  <c r="K525" i="3"/>
  <c r="K524" i="3"/>
  <c r="K523" i="3"/>
  <c r="K522" i="3"/>
  <c r="K521" i="3"/>
  <c r="K520" i="3"/>
  <c r="K519" i="3"/>
  <c r="K518" i="3"/>
  <c r="K517" i="3"/>
  <c r="K516" i="3"/>
  <c r="K515" i="3"/>
  <c r="K514" i="3"/>
  <c r="K513" i="3"/>
  <c r="K512" i="3"/>
  <c r="K511" i="3"/>
  <c r="K510" i="3"/>
  <c r="K509" i="3"/>
  <c r="K508" i="3"/>
  <c r="K507" i="3"/>
  <c r="K506" i="3"/>
  <c r="K505" i="3"/>
  <c r="K504" i="3"/>
  <c r="K503" i="3"/>
  <c r="K502" i="3"/>
  <c r="K501" i="3"/>
  <c r="K500" i="3"/>
  <c r="K499" i="3"/>
  <c r="K498" i="3"/>
  <c r="K497" i="3"/>
  <c r="K496" i="3"/>
  <c r="K495" i="3"/>
  <c r="K494" i="3"/>
  <c r="K493" i="3"/>
  <c r="K492" i="3"/>
  <c r="K491" i="3"/>
  <c r="K490" i="3"/>
  <c r="K489" i="3"/>
  <c r="K488" i="3"/>
  <c r="K487" i="3"/>
  <c r="K486" i="3"/>
  <c r="K485" i="3"/>
  <c r="K484" i="3"/>
  <c r="K483" i="3"/>
  <c r="K482" i="3"/>
  <c r="K481" i="3"/>
  <c r="K480" i="3"/>
  <c r="K479" i="3"/>
  <c r="K478" i="3"/>
  <c r="K477" i="3"/>
  <c r="K476" i="3"/>
  <c r="K475" i="3"/>
  <c r="K474" i="3"/>
  <c r="K473" i="3"/>
  <c r="K472" i="3"/>
  <c r="K471" i="3"/>
  <c r="K470" i="3"/>
  <c r="K469" i="3"/>
  <c r="K468" i="3"/>
  <c r="K467" i="3"/>
  <c r="K466" i="3"/>
  <c r="K465" i="3"/>
  <c r="K464" i="3"/>
  <c r="K463" i="3"/>
  <c r="K462" i="3"/>
  <c r="K461" i="3"/>
  <c r="K460" i="3"/>
  <c r="K459" i="3"/>
  <c r="K458" i="3"/>
  <c r="K457" i="3"/>
  <c r="K456" i="3"/>
  <c r="K455" i="3"/>
  <c r="K454" i="3"/>
  <c r="K453" i="3"/>
  <c r="K452" i="3"/>
  <c r="K451" i="3"/>
  <c r="K450" i="3"/>
  <c r="K449" i="3"/>
  <c r="K448" i="3"/>
  <c r="K447" i="3"/>
  <c r="K446" i="3"/>
  <c r="K445" i="3"/>
  <c r="K444" i="3"/>
  <c r="K443" i="3"/>
  <c r="K442" i="3"/>
  <c r="K441" i="3"/>
  <c r="K440" i="3"/>
  <c r="K439" i="3"/>
  <c r="K438" i="3"/>
  <c r="K437" i="3"/>
  <c r="K436" i="3"/>
  <c r="K435" i="3"/>
  <c r="K434" i="3"/>
  <c r="K433" i="3"/>
  <c r="K432" i="3"/>
  <c r="K431" i="3"/>
  <c r="K430" i="3"/>
  <c r="K429" i="3"/>
  <c r="K428" i="3"/>
  <c r="K427" i="3"/>
  <c r="K426" i="3"/>
  <c r="K425" i="3"/>
  <c r="K424" i="3"/>
  <c r="K423" i="3"/>
  <c r="K422" i="3"/>
  <c r="K421" i="3"/>
  <c r="K420" i="3"/>
  <c r="K419" i="3"/>
  <c r="K418" i="3"/>
  <c r="K417" i="3"/>
  <c r="K416" i="3"/>
  <c r="K415" i="3"/>
  <c r="K414" i="3"/>
  <c r="K413" i="3"/>
  <c r="K412" i="3"/>
  <c r="K411" i="3"/>
  <c r="K410" i="3"/>
  <c r="K409" i="3"/>
  <c r="K408" i="3"/>
  <c r="K407" i="3"/>
  <c r="K406" i="3"/>
  <c r="K405" i="3"/>
  <c r="K404" i="3"/>
  <c r="K403" i="3"/>
  <c r="K402" i="3"/>
  <c r="K401" i="3"/>
  <c r="K400" i="3"/>
  <c r="K399" i="3"/>
  <c r="K398" i="3"/>
  <c r="K397" i="3"/>
  <c r="K396" i="3"/>
  <c r="K395" i="3"/>
  <c r="K394" i="3"/>
  <c r="K393" i="3"/>
  <c r="K392" i="3"/>
  <c r="K391" i="3"/>
  <c r="K390" i="3"/>
  <c r="K389" i="3"/>
  <c r="K388" i="3"/>
  <c r="K387" i="3"/>
  <c r="K386" i="3"/>
  <c r="K385" i="3"/>
  <c r="K384" i="3"/>
  <c r="K383" i="3"/>
  <c r="K382" i="3"/>
  <c r="K381" i="3"/>
  <c r="K380" i="3"/>
  <c r="K379" i="3"/>
  <c r="K378" i="3"/>
  <c r="K377" i="3"/>
  <c r="K376" i="3"/>
  <c r="K375" i="3"/>
  <c r="K374" i="3"/>
  <c r="K373" i="3"/>
  <c r="K372" i="3"/>
  <c r="K371" i="3"/>
  <c r="K370" i="3"/>
  <c r="K369" i="3"/>
  <c r="K368" i="3"/>
  <c r="K367" i="3"/>
  <c r="K366" i="3"/>
  <c r="K365" i="3"/>
  <c r="K364" i="3"/>
  <c r="K363" i="3"/>
  <c r="K362" i="3"/>
  <c r="K361" i="3"/>
  <c r="K360" i="3"/>
  <c r="K359" i="3"/>
  <c r="K358" i="3"/>
  <c r="K357" i="3"/>
  <c r="K356" i="3"/>
  <c r="K355" i="3"/>
  <c r="K354" i="3"/>
  <c r="K353" i="3"/>
  <c r="K352" i="3"/>
  <c r="K351" i="3"/>
  <c r="K350" i="3"/>
  <c r="K349" i="3"/>
  <c r="K348" i="3"/>
  <c r="K347" i="3"/>
  <c r="K346" i="3"/>
  <c r="K345" i="3"/>
  <c r="K344" i="3"/>
  <c r="K343" i="3"/>
  <c r="K342" i="3"/>
  <c r="K341" i="3"/>
  <c r="K340" i="3"/>
  <c r="K339" i="3"/>
  <c r="K338" i="3"/>
  <c r="K337" i="3"/>
  <c r="K336" i="3"/>
  <c r="K335" i="3"/>
  <c r="K334" i="3"/>
  <c r="K333" i="3"/>
  <c r="K332" i="3"/>
  <c r="K331" i="3"/>
  <c r="K330" i="3"/>
  <c r="K329" i="3"/>
  <c r="K328" i="3"/>
  <c r="K327" i="3"/>
  <c r="K326" i="3"/>
  <c r="K325" i="3"/>
  <c r="K324" i="3"/>
  <c r="K323" i="3"/>
  <c r="K322" i="3"/>
  <c r="K321" i="3"/>
  <c r="K320" i="3"/>
  <c r="K319" i="3"/>
  <c r="K318" i="3"/>
  <c r="K317" i="3"/>
  <c r="K316" i="3"/>
  <c r="K315" i="3"/>
  <c r="K314" i="3"/>
  <c r="K313" i="3"/>
  <c r="K312" i="3"/>
  <c r="K311" i="3"/>
  <c r="K310" i="3"/>
  <c r="K309" i="3"/>
  <c r="K308" i="3"/>
  <c r="K307" i="3"/>
  <c r="K306" i="3"/>
  <c r="K305" i="3"/>
  <c r="K304" i="3"/>
  <c r="K303" i="3"/>
  <c r="K302" i="3"/>
  <c r="K301" i="3"/>
  <c r="K300" i="3"/>
  <c r="K299" i="3"/>
  <c r="K298" i="3"/>
  <c r="K297" i="3"/>
  <c r="K296" i="3"/>
  <c r="K295" i="3"/>
  <c r="K294" i="3"/>
  <c r="K293" i="3"/>
  <c r="K292" i="3"/>
  <c r="K291" i="3"/>
  <c r="K290" i="3"/>
  <c r="K289" i="3"/>
  <c r="K288" i="3"/>
  <c r="K287" i="3"/>
  <c r="K286" i="3"/>
  <c r="K285" i="3"/>
  <c r="K284" i="3"/>
  <c r="K283" i="3"/>
  <c r="K282" i="3"/>
  <c r="K281" i="3"/>
  <c r="K280" i="3"/>
  <c r="K279" i="3"/>
  <c r="K278" i="3"/>
  <c r="K277" i="3"/>
  <c r="K276" i="3"/>
  <c r="K275" i="3"/>
  <c r="K274" i="3"/>
  <c r="K273" i="3"/>
  <c r="K272" i="3"/>
  <c r="K271" i="3"/>
  <c r="K270" i="3"/>
  <c r="K269" i="3"/>
  <c r="K268" i="3"/>
  <c r="K267" i="3"/>
  <c r="K266" i="3"/>
  <c r="K265" i="3"/>
  <c r="K264" i="3"/>
  <c r="K263" i="3"/>
  <c r="K262" i="3"/>
  <c r="K261" i="3"/>
  <c r="K260" i="3"/>
  <c r="K259" i="3"/>
  <c r="K258" i="3"/>
  <c r="K257" i="3"/>
  <c r="K256" i="3"/>
  <c r="K255" i="3"/>
  <c r="K254" i="3"/>
  <c r="K253" i="3"/>
  <c r="K252" i="3"/>
  <c r="K251" i="3"/>
  <c r="K250" i="3"/>
  <c r="K249" i="3"/>
  <c r="K248" i="3"/>
  <c r="K247" i="3"/>
  <c r="K246" i="3"/>
  <c r="K245" i="3"/>
  <c r="K244" i="3"/>
  <c r="K243" i="3"/>
  <c r="K242" i="3"/>
  <c r="K241" i="3"/>
  <c r="K240" i="3"/>
  <c r="K239" i="3"/>
  <c r="K238" i="3"/>
  <c r="K237" i="3"/>
  <c r="K236" i="3"/>
  <c r="K235" i="3"/>
  <c r="K234" i="3"/>
  <c r="K233" i="3"/>
  <c r="K232" i="3"/>
  <c r="K231" i="3"/>
  <c r="K230" i="3"/>
  <c r="K229" i="3"/>
  <c r="K228" i="3"/>
  <c r="K227" i="3"/>
  <c r="K226" i="3"/>
  <c r="K225" i="3"/>
  <c r="K224" i="3"/>
  <c r="K223" i="3"/>
  <c r="K222" i="3"/>
  <c r="K221" i="3"/>
  <c r="K220" i="3"/>
  <c r="K219" i="3"/>
  <c r="K218" i="3"/>
  <c r="K217" i="3"/>
  <c r="K216" i="3"/>
  <c r="K215" i="3"/>
  <c r="K214" i="3"/>
  <c r="K213" i="3"/>
  <c r="K212" i="3"/>
  <c r="K211" i="3"/>
  <c r="K210" i="3"/>
  <c r="K209" i="3"/>
  <c r="K208" i="3"/>
  <c r="K207" i="3"/>
  <c r="K206" i="3"/>
  <c r="K205" i="3"/>
  <c r="K204" i="3"/>
  <c r="K203" i="3"/>
  <c r="K202" i="3"/>
  <c r="K201" i="3"/>
  <c r="K200" i="3"/>
  <c r="K199" i="3"/>
  <c r="K198" i="3"/>
  <c r="K197" i="3"/>
  <c r="K196" i="3"/>
  <c r="K195" i="3"/>
  <c r="K194" i="3"/>
  <c r="K193" i="3"/>
  <c r="K192" i="3"/>
  <c r="K191" i="3"/>
  <c r="K190" i="3"/>
  <c r="K189" i="3"/>
  <c r="K188" i="3"/>
  <c r="K187" i="3"/>
  <c r="K186" i="3"/>
  <c r="K185" i="3"/>
  <c r="K184" i="3"/>
  <c r="K183" i="3"/>
  <c r="K182" i="3"/>
  <c r="K181" i="3"/>
  <c r="K180" i="3"/>
  <c r="K179" i="3"/>
  <c r="K178" i="3"/>
  <c r="K177" i="3"/>
  <c r="K176" i="3"/>
  <c r="K175" i="3"/>
  <c r="K174" i="3"/>
  <c r="K173" i="3"/>
  <c r="BB18" i="13" l="1"/>
  <c r="AH18" i="13"/>
  <c r="AZ18" i="13"/>
  <c r="AL18" i="13"/>
  <c r="AO18" i="13"/>
  <c r="AN18" i="13"/>
  <c r="AR18" i="13"/>
  <c r="AJ18" i="13"/>
  <c r="AM18" i="13"/>
  <c r="AQ18" i="13"/>
  <c r="BA18" i="13"/>
  <c r="AK18" i="13"/>
  <c r="AT18" i="13"/>
  <c r="AV18" i="13"/>
  <c r="AW18" i="13"/>
  <c r="AG18" i="13"/>
  <c r="AY18" i="13"/>
  <c r="AF18" i="13"/>
  <c r="AI18" i="13"/>
  <c r="AU18" i="13"/>
  <c r="AX18" i="13"/>
  <c r="AE18" i="13"/>
  <c r="AP18" i="13"/>
  <c r="AS18" i="13"/>
  <c r="C36" i="13"/>
  <c r="AC36" i="13" s="1"/>
  <c r="BC36" i="11"/>
  <c r="BD36" i="11" s="1"/>
  <c r="BC27" i="13"/>
  <c r="BD27" i="13" s="1"/>
  <c r="C45" i="10"/>
  <c r="AC45" i="10" s="1"/>
  <c r="BC36" i="10"/>
  <c r="CU23" i="10"/>
  <c r="AO27" i="13" l="1"/>
  <c r="AT27" i="13"/>
  <c r="AR27" i="13"/>
  <c r="AV27" i="13"/>
  <c r="AZ27" i="13"/>
  <c r="AE27" i="13"/>
  <c r="BA27" i="13"/>
  <c r="AK27" i="13"/>
  <c r="AN27" i="13"/>
  <c r="AM27" i="13"/>
  <c r="AQ27" i="13"/>
  <c r="AU27" i="13"/>
  <c r="AW27" i="13"/>
  <c r="AG27" i="13"/>
  <c r="AI27" i="13"/>
  <c r="AH27" i="13"/>
  <c r="AL27" i="13"/>
  <c r="AP27" i="13"/>
  <c r="AS27" i="13"/>
  <c r="AY27" i="13"/>
  <c r="AX27" i="13"/>
  <c r="BB27" i="13"/>
  <c r="AF27" i="13"/>
  <c r="AJ27" i="13"/>
  <c r="C45" i="13"/>
  <c r="AC45" i="13" s="1"/>
  <c r="BC45" i="11"/>
  <c r="BD45" i="11" s="1"/>
  <c r="BC36" i="13"/>
  <c r="BD36" i="13" s="1"/>
  <c r="C54" i="10"/>
  <c r="AC54" i="10" s="1"/>
  <c r="BC45" i="10"/>
  <c r="CV23" i="10"/>
  <c r="AQ36" i="13" l="1"/>
  <c r="AX36" i="13"/>
  <c r="BB36" i="13"/>
  <c r="AG36" i="13"/>
  <c r="AK36" i="13"/>
  <c r="AO36" i="13"/>
  <c r="AM36" i="13"/>
  <c r="AS36" i="13"/>
  <c r="AW36" i="13"/>
  <c r="BA36" i="13"/>
  <c r="AF36" i="13"/>
  <c r="AJ36" i="13"/>
  <c r="AY36" i="13"/>
  <c r="AI36" i="13"/>
  <c r="AN36" i="13"/>
  <c r="AR36" i="13"/>
  <c r="AV36" i="13"/>
  <c r="AZ36" i="13"/>
  <c r="AU36" i="13"/>
  <c r="AE36" i="13"/>
  <c r="AH36" i="13"/>
  <c r="AL36" i="13"/>
  <c r="AP36" i="13"/>
  <c r="AT36" i="13"/>
  <c r="C54" i="13"/>
  <c r="AC54" i="13" s="1"/>
  <c r="BC54" i="11"/>
  <c r="BD54" i="11" s="1"/>
  <c r="BC45" i="13"/>
  <c r="BD45" i="13" s="1"/>
  <c r="C63" i="10"/>
  <c r="AC63" i="10" s="1"/>
  <c r="BC54" i="10"/>
  <c r="CW23" i="10"/>
  <c r="BM5" i="10"/>
  <c r="BN5" i="10" s="1"/>
  <c r="BO5" i="10" s="1"/>
  <c r="BP5" i="10" s="1"/>
  <c r="BQ5" i="10" s="1"/>
  <c r="BR5" i="10" s="1"/>
  <c r="BS5" i="10" s="1"/>
  <c r="BT5" i="10" s="1"/>
  <c r="BU5" i="10" s="1"/>
  <c r="BV5" i="10" s="1"/>
  <c r="BW5" i="10" s="1"/>
  <c r="BX5" i="10" s="1"/>
  <c r="BY5" i="10" s="1"/>
  <c r="BZ5" i="10" s="1"/>
  <c r="CA5" i="10" s="1"/>
  <c r="CB5" i="10" s="1"/>
  <c r="CC5" i="10" s="1"/>
  <c r="CD5" i="10" s="1"/>
  <c r="CE5" i="10" s="1"/>
  <c r="CF5" i="10" s="1"/>
  <c r="CG5" i="10" s="1"/>
  <c r="CH5" i="10" s="1"/>
  <c r="CI5" i="10" s="1"/>
  <c r="AX45" i="13" l="1"/>
  <c r="AY45" i="13"/>
  <c r="AI45" i="13"/>
  <c r="AJ45" i="13"/>
  <c r="AV45" i="13"/>
  <c r="AS45" i="13"/>
  <c r="AO45" i="13"/>
  <c r="AT45" i="13"/>
  <c r="AU45" i="13"/>
  <c r="AE45" i="13"/>
  <c r="AW45" i="13"/>
  <c r="AN45" i="13"/>
  <c r="AK45" i="13"/>
  <c r="AZ45" i="13"/>
  <c r="AP45" i="13"/>
  <c r="AQ45" i="13"/>
  <c r="AF45" i="13"/>
  <c r="BB45" i="13"/>
  <c r="AL45" i="13"/>
  <c r="AM45" i="13"/>
  <c r="AR45" i="13"/>
  <c r="AH45" i="13"/>
  <c r="BA45" i="13"/>
  <c r="AG45" i="13"/>
  <c r="C63" i="13"/>
  <c r="AC63" i="13" s="1"/>
  <c r="BC63" i="11"/>
  <c r="BD63" i="11" s="1"/>
  <c r="BC54" i="13"/>
  <c r="BD54" i="13" s="1"/>
  <c r="BC63" i="10"/>
  <c r="CX23" i="10"/>
  <c r="BI13" i="10"/>
  <c r="BI12" i="10"/>
  <c r="BI11" i="10"/>
  <c r="BI10" i="10"/>
  <c r="BI9" i="10"/>
  <c r="BI8" i="10"/>
  <c r="BI7" i="10"/>
  <c r="BI5" i="10"/>
  <c r="BI4" i="10"/>
  <c r="B60" i="10"/>
  <c r="B51" i="10"/>
  <c r="B42" i="10"/>
  <c r="B33" i="10"/>
  <c r="B24" i="10"/>
  <c r="B15" i="10"/>
  <c r="B6" i="10"/>
  <c r="AZ54" i="13" l="1"/>
  <c r="AJ54" i="13"/>
  <c r="AQ54" i="13"/>
  <c r="AU54" i="13"/>
  <c r="AY54" i="13"/>
  <c r="AX54" i="13"/>
  <c r="AV54" i="13"/>
  <c r="AF54" i="13"/>
  <c r="AL54" i="13"/>
  <c r="AP54" i="13"/>
  <c r="AT54" i="13"/>
  <c r="AS54" i="13"/>
  <c r="AR54" i="13"/>
  <c r="BB54" i="13"/>
  <c r="AG54" i="13"/>
  <c r="AK54" i="13"/>
  <c r="AO54" i="13"/>
  <c r="AM54" i="13"/>
  <c r="AN54" i="13"/>
  <c r="AW54" i="13"/>
  <c r="BA54" i="13"/>
  <c r="AE54" i="13"/>
  <c r="AI54" i="13"/>
  <c r="AH54" i="13"/>
  <c r="BC63" i="13"/>
  <c r="BD63" i="13" s="1"/>
  <c r="CY23" i="10"/>
  <c r="B34" i="10"/>
  <c r="B7" i="10"/>
  <c r="B43" i="10"/>
  <c r="B16" i="10"/>
  <c r="B52" i="10"/>
  <c r="B25" i="10"/>
  <c r="B61" i="10"/>
  <c r="AO63" i="13" l="1"/>
  <c r="AV63" i="13"/>
  <c r="AF63" i="13"/>
  <c r="AM63" i="13"/>
  <c r="AL63" i="13"/>
  <c r="AP63" i="13"/>
  <c r="AU63" i="13"/>
  <c r="BA63" i="13"/>
  <c r="AK63" i="13"/>
  <c r="AR63" i="13"/>
  <c r="AY63" i="13"/>
  <c r="AI63" i="13"/>
  <c r="BB63" i="13"/>
  <c r="AW63" i="13"/>
  <c r="AG63" i="13"/>
  <c r="AN63" i="13"/>
  <c r="AE63" i="13"/>
  <c r="AS63" i="13"/>
  <c r="AZ63" i="13"/>
  <c r="AJ63" i="13"/>
  <c r="AQ63" i="13"/>
  <c r="AT63" i="13"/>
  <c r="AX63" i="13"/>
  <c r="AH63" i="13"/>
  <c r="CZ23" i="10"/>
  <c r="B62" i="10"/>
  <c r="B53" i="10"/>
  <c r="B26" i="10"/>
  <c r="B17" i="10"/>
  <c r="B44" i="10"/>
  <c r="B35" i="10"/>
  <c r="B8" i="10"/>
  <c r="E6" i="3"/>
  <c r="F6" i="3" s="1"/>
  <c r="DA23" i="10" l="1"/>
  <c r="B9" i="10"/>
  <c r="BD9" i="10" s="1"/>
  <c r="B36" i="10"/>
  <c r="BD36" i="10" s="1"/>
  <c r="B45" i="10"/>
  <c r="BD45" i="10" s="1"/>
  <c r="B63" i="10"/>
  <c r="BD63" i="10" s="1"/>
  <c r="B18" i="10"/>
  <c r="BD18" i="10" s="1"/>
  <c r="B27" i="10"/>
  <c r="BD27" i="10" s="1"/>
  <c r="B54" i="10"/>
  <c r="BD54" i="10" s="1"/>
  <c r="E7" i="3"/>
  <c r="DB23" i="10" l="1"/>
  <c r="B28" i="10"/>
  <c r="B64" i="10"/>
  <c r="B37" i="10"/>
  <c r="B10" i="10"/>
  <c r="B19" i="10"/>
  <c r="B46" i="10"/>
  <c r="B55" i="10"/>
  <c r="E8" i="3"/>
  <c r="F7" i="3"/>
  <c r="DC23" i="10" l="1"/>
  <c r="B56" i="10"/>
  <c r="B65" i="10"/>
  <c r="B29" i="10"/>
  <c r="B47" i="10"/>
  <c r="B11" i="10"/>
  <c r="B20" i="10"/>
  <c r="B38" i="10"/>
  <c r="F8" i="3"/>
  <c r="E9" i="3"/>
  <c r="DD23" i="10" l="1"/>
  <c r="B21" i="10"/>
  <c r="B48" i="10"/>
  <c r="B30" i="10"/>
  <c r="B66" i="10"/>
  <c r="B39" i="10"/>
  <c r="B12" i="10"/>
  <c r="B57" i="10"/>
  <c r="F9" i="3"/>
  <c r="E10" i="3"/>
  <c r="AB4" i="3"/>
  <c r="DE23" i="10" l="1"/>
  <c r="B13" i="10"/>
  <c r="B31" i="10"/>
  <c r="B58" i="10"/>
  <c r="B40" i="10"/>
  <c r="B49" i="10"/>
  <c r="B67" i="10"/>
  <c r="B22" i="10"/>
  <c r="E11" i="3"/>
  <c r="F10" i="3"/>
  <c r="AB5" i="3"/>
  <c r="DF23" i="10" l="1"/>
  <c r="F11" i="3"/>
  <c r="E12" i="3"/>
  <c r="DG23" i="10" l="1"/>
  <c r="F12" i="3"/>
  <c r="E13" i="3"/>
  <c r="AK3" i="3"/>
  <c r="AJ3" i="3"/>
  <c r="AI3" i="3"/>
  <c r="AH3" i="3"/>
  <c r="AG3" i="3"/>
  <c r="AF3" i="3"/>
  <c r="AE3" i="3"/>
  <c r="F5" i="3"/>
  <c r="DH23" i="10" l="1"/>
  <c r="E14" i="3"/>
  <c r="F13" i="3"/>
  <c r="DI23" i="10" l="1"/>
  <c r="E15" i="3"/>
  <c r="F14" i="3"/>
  <c r="DJ23" i="10" l="1"/>
  <c r="E16" i="3"/>
  <c r="F15" i="3"/>
  <c r="DK23" i="10" l="1"/>
  <c r="F16" i="3"/>
  <c r="E17" i="3"/>
  <c r="DL23" i="10" l="1"/>
  <c r="F17" i="3"/>
  <c r="E18" i="3"/>
  <c r="DM23" i="10" l="1"/>
  <c r="E19" i="3"/>
  <c r="F18" i="3"/>
  <c r="F19" i="3" l="1"/>
  <c r="E20" i="3"/>
  <c r="F20" i="3" l="1"/>
  <c r="E21" i="3"/>
  <c r="E22" i="3" l="1"/>
  <c r="F21" i="3"/>
  <c r="F22" i="3" l="1"/>
  <c r="E23" i="3"/>
  <c r="E24" i="3" l="1"/>
  <c r="F23" i="3"/>
  <c r="E25" i="3" l="1"/>
  <c r="F24" i="3"/>
  <c r="F25" i="3" l="1"/>
  <c r="E26" i="3"/>
  <c r="F26" i="3" l="1"/>
  <c r="E27" i="3"/>
  <c r="F27" i="3" l="1"/>
  <c r="E28" i="3"/>
  <c r="E29" i="3" l="1"/>
  <c r="F28" i="3"/>
  <c r="F29" i="3" l="1"/>
  <c r="E30" i="3"/>
  <c r="F30" i="3" l="1"/>
  <c r="E31" i="3"/>
  <c r="F31" i="3" l="1"/>
  <c r="E32" i="3"/>
  <c r="F32" i="3" l="1"/>
  <c r="E33" i="3"/>
  <c r="F33" i="3" l="1"/>
  <c r="E34" i="3"/>
  <c r="F34" i="3" l="1"/>
  <c r="E35" i="3"/>
  <c r="F35" i="3" l="1"/>
  <c r="E36" i="3"/>
  <c r="F36" i="3" l="1"/>
  <c r="E37" i="3"/>
  <c r="F37" i="3" l="1"/>
  <c r="E38" i="3"/>
  <c r="F38" i="3" l="1"/>
  <c r="E39" i="3"/>
  <c r="F39" i="3" l="1"/>
  <c r="E40" i="3"/>
  <c r="F40" i="3" l="1"/>
  <c r="E41" i="3"/>
  <c r="F41" i="3" l="1"/>
  <c r="E42" i="3"/>
  <c r="F42" i="3" l="1"/>
  <c r="E43" i="3"/>
  <c r="F43" i="3" l="1"/>
  <c r="E44" i="3"/>
  <c r="F44" i="3" l="1"/>
  <c r="E45" i="3"/>
  <c r="F45" i="3" l="1"/>
  <c r="E46" i="3"/>
  <c r="F46" i="3" l="1"/>
  <c r="E47" i="3"/>
  <c r="F47" i="3" l="1"/>
  <c r="E48" i="3"/>
  <c r="F48" i="3" l="1"/>
  <c r="E49" i="3"/>
  <c r="F49" i="3" l="1"/>
  <c r="E50" i="3"/>
  <c r="F50" i="3" l="1"/>
  <c r="E51" i="3"/>
  <c r="F51" i="3" l="1"/>
  <c r="E52" i="3"/>
  <c r="F52" i="3" l="1"/>
  <c r="E53" i="3"/>
  <c r="F53" i="3" l="1"/>
  <c r="E54" i="3"/>
  <c r="F54" i="3" l="1"/>
  <c r="E55" i="3"/>
  <c r="E56" i="3" l="1"/>
  <c r="F55" i="3"/>
  <c r="E57" i="3" l="1"/>
  <c r="F56" i="3"/>
  <c r="E58" i="3" l="1"/>
  <c r="F57" i="3"/>
  <c r="E59" i="3" l="1"/>
  <c r="F58" i="3"/>
  <c r="E60" i="3" l="1"/>
  <c r="F59" i="3"/>
  <c r="E61" i="3" l="1"/>
  <c r="F60" i="3"/>
  <c r="E62" i="3" l="1"/>
  <c r="F61" i="3"/>
  <c r="E63" i="3" l="1"/>
  <c r="F62" i="3"/>
  <c r="E64" i="3" l="1"/>
  <c r="F63" i="3"/>
  <c r="E65" i="3" l="1"/>
  <c r="F64" i="3"/>
  <c r="E66" i="3" l="1"/>
  <c r="F65" i="3"/>
  <c r="E67" i="3" l="1"/>
  <c r="F66" i="3"/>
  <c r="E68" i="3" l="1"/>
  <c r="F67" i="3"/>
  <c r="E69" i="3" l="1"/>
  <c r="F68" i="3"/>
  <c r="E70" i="3" l="1"/>
  <c r="F69" i="3"/>
  <c r="E71" i="3" l="1"/>
  <c r="F70" i="3"/>
  <c r="E72" i="3" l="1"/>
  <c r="F71" i="3"/>
  <c r="E73" i="3" l="1"/>
  <c r="F72" i="3"/>
  <c r="E74" i="3" l="1"/>
  <c r="F73" i="3"/>
  <c r="E75" i="3" l="1"/>
  <c r="F74" i="3"/>
  <c r="E76" i="3" l="1"/>
  <c r="F75" i="3"/>
  <c r="E77" i="3" l="1"/>
  <c r="F76" i="3"/>
  <c r="E78" i="3" l="1"/>
  <c r="F77" i="3"/>
  <c r="E79" i="3" l="1"/>
  <c r="F78" i="3"/>
  <c r="E80" i="3" l="1"/>
  <c r="F79" i="3"/>
  <c r="E81" i="3" l="1"/>
  <c r="F80" i="3"/>
  <c r="E82" i="3" l="1"/>
  <c r="F81" i="3"/>
  <c r="E83" i="3" l="1"/>
  <c r="F82" i="3"/>
  <c r="E84" i="3" l="1"/>
  <c r="F83" i="3"/>
  <c r="E85" i="3" l="1"/>
  <c r="F84" i="3"/>
  <c r="E86" i="3" l="1"/>
  <c r="F85" i="3"/>
  <c r="E87" i="3" l="1"/>
  <c r="F86" i="3"/>
  <c r="E88" i="3" l="1"/>
  <c r="F87" i="3"/>
  <c r="E89" i="3" l="1"/>
  <c r="F88" i="3"/>
  <c r="E90" i="3" l="1"/>
  <c r="F89" i="3"/>
  <c r="E91" i="3" l="1"/>
  <c r="F90" i="3"/>
  <c r="E92" i="3" l="1"/>
  <c r="F91" i="3"/>
  <c r="E93" i="3" l="1"/>
  <c r="F92" i="3"/>
  <c r="E94" i="3" l="1"/>
  <c r="F93" i="3"/>
  <c r="E95" i="3" l="1"/>
  <c r="F94" i="3"/>
  <c r="E96" i="3" l="1"/>
  <c r="F95" i="3"/>
  <c r="E97" i="3" l="1"/>
  <c r="F96" i="3"/>
  <c r="E98" i="3" l="1"/>
  <c r="F97" i="3"/>
  <c r="E99" i="3" l="1"/>
  <c r="F98" i="3"/>
  <c r="E100" i="3" l="1"/>
  <c r="F99" i="3"/>
  <c r="E101" i="3" l="1"/>
  <c r="F100" i="3"/>
  <c r="E102" i="3" l="1"/>
  <c r="F101" i="3"/>
  <c r="E103" i="3" l="1"/>
  <c r="F102" i="3"/>
  <c r="E104" i="3" l="1"/>
  <c r="F103" i="3"/>
  <c r="E105" i="3" l="1"/>
  <c r="F104" i="3"/>
  <c r="E106" i="3" l="1"/>
  <c r="F105" i="3"/>
  <c r="E107" i="3" l="1"/>
  <c r="F106" i="3"/>
  <c r="E108" i="3" l="1"/>
  <c r="F107" i="3"/>
  <c r="E109" i="3" l="1"/>
  <c r="F108" i="3"/>
  <c r="E110" i="3" l="1"/>
  <c r="F109" i="3"/>
  <c r="F110" i="3" l="1"/>
  <c r="E111" i="3"/>
  <c r="F111" i="3" l="1"/>
  <c r="E112" i="3"/>
  <c r="F112" i="3" l="1"/>
  <c r="E113" i="3"/>
  <c r="E114" i="3" l="1"/>
  <c r="F113" i="3"/>
  <c r="F114" i="3" l="1"/>
  <c r="E115" i="3"/>
  <c r="E116" i="3" l="1"/>
  <c r="F115" i="3"/>
  <c r="F116" i="3" l="1"/>
  <c r="E117" i="3"/>
  <c r="E118" i="3" l="1"/>
  <c r="F117" i="3"/>
  <c r="F118" i="3" l="1"/>
  <c r="E119" i="3"/>
  <c r="F119" i="3" l="1"/>
  <c r="E120" i="3"/>
  <c r="F120" i="3" l="1"/>
  <c r="E121" i="3"/>
  <c r="E122" i="3" l="1"/>
  <c r="F121" i="3"/>
  <c r="F122" i="3" l="1"/>
  <c r="E123" i="3"/>
  <c r="E124" i="3" l="1"/>
  <c r="E125" i="3" s="1"/>
  <c r="F123" i="3"/>
  <c r="F125" i="3" l="1"/>
  <c r="E126" i="3"/>
  <c r="F124" i="3"/>
  <c r="E127" i="3" l="1"/>
  <c r="F126" i="3"/>
  <c r="AF17" i="3"/>
  <c r="AG17" i="3"/>
  <c r="AG28" i="3"/>
  <c r="AI18" i="3"/>
  <c r="AI9" i="3"/>
  <c r="AH24" i="3"/>
  <c r="AJ6" i="3"/>
  <c r="AE28" i="3"/>
  <c r="AK12" i="3"/>
  <c r="AI10" i="3"/>
  <c r="AI15" i="3"/>
  <c r="AF14" i="3"/>
  <c r="AG27" i="3"/>
  <c r="AE27" i="3"/>
  <c r="AG20" i="3"/>
  <c r="AF18" i="3"/>
  <c r="AF28" i="3"/>
  <c r="AK18" i="3"/>
  <c r="AH7" i="3"/>
  <c r="AG8" i="3"/>
  <c r="AI21" i="3"/>
  <c r="AF10" i="3"/>
  <c r="AF25" i="3"/>
  <c r="AH18" i="3"/>
  <c r="AJ21" i="3"/>
  <c r="AG21" i="3"/>
  <c r="AE25" i="3"/>
  <c r="AK20" i="3"/>
  <c r="AE16" i="3"/>
  <c r="AF15" i="3"/>
  <c r="AH9" i="3"/>
  <c r="AJ22" i="3"/>
  <c r="AK21" i="3"/>
  <c r="AK28" i="3"/>
  <c r="AI11" i="3"/>
  <c r="AK10" i="3"/>
  <c r="AG14" i="3"/>
  <c r="AG16" i="3"/>
  <c r="AH11" i="3"/>
  <c r="AE6" i="3"/>
  <c r="AH20" i="3"/>
  <c r="AE15" i="3"/>
  <c r="AJ7" i="3"/>
  <c r="AK19" i="3"/>
  <c r="AK14" i="3"/>
  <c r="AG12" i="3"/>
  <c r="AE26" i="3"/>
  <c r="AK23" i="3"/>
  <c r="AF22" i="3"/>
  <c r="AF20" i="3"/>
  <c r="AJ25" i="3"/>
  <c r="AH15" i="3"/>
  <c r="AG24" i="3"/>
  <c r="AE23" i="3"/>
  <c r="AH12" i="3"/>
  <c r="AJ10" i="3"/>
  <c r="AH23" i="3"/>
  <c r="AI19" i="3"/>
  <c r="AF12" i="3"/>
  <c r="AE22" i="3"/>
  <c r="AG19" i="3"/>
  <c r="AI16" i="3"/>
  <c r="AH8" i="3"/>
  <c r="AJ27" i="3"/>
  <c r="AK15" i="3"/>
  <c r="AJ18" i="3"/>
  <c r="AI12" i="3"/>
  <c r="AF9" i="3"/>
  <c r="AG25" i="3"/>
  <c r="AH28" i="3"/>
  <c r="AF23" i="3"/>
  <c r="AH19" i="3"/>
  <c r="AI25" i="3"/>
  <c r="AF13" i="3"/>
  <c r="AG22" i="3"/>
  <c r="AE7" i="3"/>
  <c r="AJ8" i="3"/>
  <c r="AK24" i="3"/>
  <c r="AH10" i="3"/>
  <c r="AK7" i="3"/>
  <c r="AJ24" i="3"/>
  <c r="AF7" i="3"/>
  <c r="AK8" i="3"/>
  <c r="AE11" i="3"/>
  <c r="AH22" i="3"/>
  <c r="AH14" i="3"/>
  <c r="AG7" i="3"/>
  <c r="AE13" i="3"/>
  <c r="AI8" i="3"/>
  <c r="AF21" i="3"/>
  <c r="AK6" i="3"/>
  <c r="AK25" i="3"/>
  <c r="AI27" i="3"/>
  <c r="AJ15" i="3"/>
  <c r="AE17" i="3"/>
  <c r="AF8" i="3"/>
  <c r="AI13" i="3"/>
  <c r="AH27" i="3"/>
  <c r="AH17" i="3"/>
  <c r="AI17" i="3"/>
  <c r="AJ19" i="3"/>
  <c r="AI20" i="3"/>
  <c r="AE18" i="3"/>
  <c r="AG26" i="3"/>
  <c r="AH13" i="3"/>
  <c r="AG13" i="3"/>
  <c r="AE10" i="3"/>
  <c r="AI28" i="3"/>
  <c r="AG11" i="3"/>
  <c r="AH25" i="3"/>
  <c r="AF26" i="3"/>
  <c r="AH16" i="3"/>
  <c r="AH5" i="3"/>
  <c r="AJ20" i="3"/>
  <c r="AJ26" i="3"/>
  <c r="AE19" i="3"/>
  <c r="AF5" i="3"/>
  <c r="AJ12" i="3"/>
  <c r="AK26" i="3"/>
  <c r="AH6" i="3"/>
  <c r="AG15" i="3"/>
  <c r="AI5" i="3"/>
  <c r="AK9" i="3"/>
  <c r="AJ17" i="3"/>
  <c r="AI26" i="3"/>
  <c r="AK11" i="3"/>
  <c r="AE20" i="3"/>
  <c r="AH21" i="3"/>
  <c r="AG9" i="3"/>
  <c r="AF6" i="3"/>
  <c r="AJ28" i="3"/>
  <c r="AE9" i="3"/>
  <c r="AF19" i="3"/>
  <c r="AI7" i="3"/>
  <c r="AE14" i="3"/>
  <c r="AJ11" i="3"/>
  <c r="AE8" i="3"/>
  <c r="AI24" i="3"/>
  <c r="AJ13" i="3"/>
  <c r="AI23" i="3"/>
  <c r="AG23" i="3"/>
  <c r="AG18" i="3"/>
  <c r="AE12" i="3"/>
  <c r="AH26" i="3"/>
  <c r="AE5" i="3"/>
  <c r="AK13" i="3"/>
  <c r="AJ16" i="3"/>
  <c r="AK16" i="3"/>
  <c r="AG10" i="3"/>
  <c r="AF11" i="3"/>
  <c r="AI14" i="3"/>
  <c r="AJ23" i="3"/>
  <c r="AK27" i="3"/>
  <c r="AJ14" i="3"/>
  <c r="AF16" i="3"/>
  <c r="AG5" i="3"/>
  <c r="AK22" i="3"/>
  <c r="AE21" i="3"/>
  <c r="AF27" i="3"/>
  <c r="AE24" i="3"/>
  <c r="AK5" i="3"/>
  <c r="AJ9" i="3"/>
  <c r="AI22" i="3"/>
  <c r="AF24" i="3"/>
  <c r="AK17" i="3"/>
  <c r="AG6" i="3"/>
  <c r="AI6" i="3"/>
  <c r="AJ5" i="3"/>
  <c r="F127" i="3" l="1"/>
  <c r="E128" i="3"/>
  <c r="AJ30" i="3"/>
  <c r="AS27" i="3" s="1"/>
  <c r="AG30" i="3"/>
  <c r="AP28" i="3" s="1"/>
  <c r="AE30" i="3"/>
  <c r="AN9" i="3" s="1"/>
  <c r="AK30" i="3"/>
  <c r="AT13" i="3" s="1"/>
  <c r="AH30" i="3"/>
  <c r="AQ16" i="3" s="1"/>
  <c r="AF30" i="3"/>
  <c r="AO24" i="3" s="1"/>
  <c r="AI30" i="3"/>
  <c r="AR12" i="3" s="1"/>
  <c r="E129" i="3" l="1"/>
  <c r="F128" i="3"/>
  <c r="AN28" i="3"/>
  <c r="AT22" i="3"/>
  <c r="AP16" i="3"/>
  <c r="AT18" i="3"/>
  <c r="AT20" i="3"/>
  <c r="AO14" i="3"/>
  <c r="AS8" i="3"/>
  <c r="AO10" i="3"/>
  <c r="AQ14" i="3"/>
  <c r="AN25" i="3"/>
  <c r="AN23" i="3"/>
  <c r="AQ23" i="3"/>
  <c r="AO17" i="3"/>
  <c r="AR10" i="3"/>
  <c r="AQ5" i="3"/>
  <c r="AN22" i="3"/>
  <c r="AP12" i="3"/>
  <c r="AS23" i="3"/>
  <c r="AR18" i="3"/>
  <c r="AO25" i="3"/>
  <c r="AQ7" i="3"/>
  <c r="AQ18" i="3"/>
  <c r="AQ10" i="3"/>
  <c r="AS7" i="3"/>
  <c r="AS11" i="3"/>
  <c r="AQ20" i="3"/>
  <c r="AS5" i="3"/>
  <c r="AS14" i="3"/>
  <c r="AQ24" i="3"/>
  <c r="AQ11" i="3"/>
  <c r="AS10" i="3"/>
  <c r="AQ8" i="3"/>
  <c r="AS19" i="3"/>
  <c r="AS9" i="3"/>
  <c r="AP10" i="3"/>
  <c r="AP13" i="3"/>
  <c r="AP27" i="3"/>
  <c r="AP21" i="3"/>
  <c r="AP11" i="3"/>
  <c r="AS26" i="3"/>
  <c r="AS20" i="3"/>
  <c r="AS13" i="3"/>
  <c r="AP8" i="3"/>
  <c r="AT12" i="3"/>
  <c r="AR9" i="3"/>
  <c r="AT21" i="3"/>
  <c r="AT9" i="3"/>
  <c r="AS21" i="3"/>
  <c r="AT23" i="3"/>
  <c r="AP25" i="3"/>
  <c r="AS25" i="3"/>
  <c r="AT8" i="3"/>
  <c r="AP6" i="3"/>
  <c r="AP26" i="3"/>
  <c r="AS28" i="3"/>
  <c r="AP15" i="3"/>
  <c r="AS16" i="3"/>
  <c r="AS12" i="3"/>
  <c r="AP22" i="3"/>
  <c r="AP20" i="3"/>
  <c r="AP14" i="3"/>
  <c r="AP19" i="3"/>
  <c r="AP17" i="3"/>
  <c r="AS6" i="3"/>
  <c r="AT10" i="3"/>
  <c r="AP23" i="3"/>
  <c r="AS18" i="3"/>
  <c r="AP24" i="3"/>
  <c r="AS22" i="3"/>
  <c r="AP5" i="3"/>
  <c r="AS17" i="3"/>
  <c r="AS24" i="3"/>
  <c r="AP9" i="3"/>
  <c r="AS15" i="3"/>
  <c r="AP18" i="3"/>
  <c r="AP7" i="3"/>
  <c r="AR15" i="3"/>
  <c r="AR11" i="3"/>
  <c r="AR8" i="3"/>
  <c r="AR20" i="3"/>
  <c r="AR5" i="3"/>
  <c r="AR7" i="3"/>
  <c r="AR25" i="3"/>
  <c r="AR22" i="3"/>
  <c r="AR26" i="3"/>
  <c r="AN5" i="3"/>
  <c r="AO12" i="3"/>
  <c r="AR23" i="3"/>
  <c r="AO6" i="3"/>
  <c r="AN17" i="3"/>
  <c r="AN7" i="3"/>
  <c r="AR24" i="3"/>
  <c r="AN12" i="3"/>
  <c r="AR27" i="3"/>
  <c r="AT26" i="3"/>
  <c r="AT24" i="3"/>
  <c r="AT6" i="3"/>
  <c r="AQ13" i="3"/>
  <c r="AQ6" i="3"/>
  <c r="AR19" i="3"/>
  <c r="AN16" i="3"/>
  <c r="AN15" i="3"/>
  <c r="AN26" i="3"/>
  <c r="AN27" i="3"/>
  <c r="AN6" i="3"/>
  <c r="AN8" i="3"/>
  <c r="AN13" i="3"/>
  <c r="AQ17" i="3"/>
  <c r="AT25" i="3"/>
  <c r="AR14" i="3"/>
  <c r="AO8" i="3"/>
  <c r="AN20" i="3"/>
  <c r="AR13" i="3"/>
  <c r="AN24" i="3"/>
  <c r="AR21" i="3"/>
  <c r="AT28" i="3"/>
  <c r="AT19" i="3"/>
  <c r="AT14" i="3"/>
  <c r="AT15" i="3"/>
  <c r="AT16" i="3"/>
  <c r="AT5" i="3"/>
  <c r="AT7" i="3"/>
  <c r="AO23" i="3"/>
  <c r="AO5" i="3"/>
  <c r="AT27" i="3"/>
  <c r="AN18" i="3"/>
  <c r="AN10" i="3"/>
  <c r="AR17" i="3"/>
  <c r="AR16" i="3"/>
  <c r="AN14" i="3"/>
  <c r="AR28" i="3"/>
  <c r="AO15" i="3"/>
  <c r="AO22" i="3"/>
  <c r="AO20" i="3"/>
  <c r="AO18" i="3"/>
  <c r="AO28" i="3"/>
  <c r="AO21" i="3"/>
  <c r="AO16" i="3"/>
  <c r="AO7" i="3"/>
  <c r="AO26" i="3"/>
  <c r="AO9" i="3"/>
  <c r="AO27" i="3"/>
  <c r="AO11" i="3"/>
  <c r="AQ15" i="3"/>
  <c r="AQ9" i="3"/>
  <c r="AQ12" i="3"/>
  <c r="AQ25" i="3"/>
  <c r="AQ28" i="3"/>
  <c r="AQ22" i="3"/>
  <c r="AQ26" i="3"/>
  <c r="AQ27" i="3"/>
  <c r="AO19" i="3"/>
  <c r="AT17" i="3"/>
  <c r="AQ19" i="3"/>
  <c r="AT11" i="3"/>
  <c r="AO13" i="3"/>
  <c r="AN11" i="3"/>
  <c r="AN19" i="3"/>
  <c r="AQ21" i="3"/>
  <c r="AN21" i="3"/>
  <c r="AR6" i="3"/>
  <c r="F129" i="3" l="1"/>
  <c r="E130" i="3"/>
  <c r="AS9" i="11"/>
  <c r="AY18" i="11"/>
  <c r="BB27" i="11"/>
  <c r="AL36" i="11"/>
  <c r="AJ45" i="11"/>
  <c r="AY54" i="11"/>
  <c r="AR63" i="11"/>
  <c r="BC8" i="10"/>
  <c r="BD8" i="10" s="1"/>
  <c r="AJ27" i="10"/>
  <c r="AW63" i="10"/>
  <c r="AX36" i="10"/>
  <c r="AV9" i="10"/>
  <c r="AR18" i="10"/>
  <c r="AY45" i="10"/>
  <c r="AP54" i="10"/>
  <c r="BC10" i="10"/>
  <c r="BD10" i="10" s="1"/>
  <c r="BC11" i="10"/>
  <c r="BD11" i="10" s="1"/>
  <c r="BC12" i="10"/>
  <c r="BD12" i="10" s="1"/>
  <c r="C22" i="10"/>
  <c r="BC5" i="11"/>
  <c r="BD5" i="11" s="1"/>
  <c r="C5" i="10"/>
  <c r="E131" i="3" l="1"/>
  <c r="F130" i="3"/>
  <c r="C22" i="13"/>
  <c r="AC22" i="13" s="1"/>
  <c r="AC22" i="10"/>
  <c r="BC5" i="10"/>
  <c r="BD5" i="10" s="1"/>
  <c r="AC5" i="10"/>
  <c r="BC22" i="13"/>
  <c r="BD22" i="13" s="1"/>
  <c r="AX45" i="10"/>
  <c r="AO18" i="10"/>
  <c r="AN63" i="10"/>
  <c r="BB45" i="10"/>
  <c r="C21" i="10"/>
  <c r="AU45" i="10"/>
  <c r="C17" i="10"/>
  <c r="AC17" i="10" s="1"/>
  <c r="AE12" i="10"/>
  <c r="AU9" i="10"/>
  <c r="AO63" i="10"/>
  <c r="AS27" i="10"/>
  <c r="C14" i="10"/>
  <c r="C20" i="10"/>
  <c r="AO45" i="10"/>
  <c r="AQ18" i="10"/>
  <c r="AQ9" i="10"/>
  <c r="AI63" i="10"/>
  <c r="AK63" i="10"/>
  <c r="AU27" i="10"/>
  <c r="BA9" i="10"/>
  <c r="AG63" i="10"/>
  <c r="AU11" i="10"/>
  <c r="AK9" i="10"/>
  <c r="AE27" i="11"/>
  <c r="AG45" i="10"/>
  <c r="AK45" i="10"/>
  <c r="AM18" i="10"/>
  <c r="AL9" i="10"/>
  <c r="AO9" i="10"/>
  <c r="AE9" i="10"/>
  <c r="AF9" i="10"/>
  <c r="AY63" i="10"/>
  <c r="AX27" i="10"/>
  <c r="BA45" i="11"/>
  <c r="AP27" i="11"/>
  <c r="AO45" i="11"/>
  <c r="AU18" i="10"/>
  <c r="AP9" i="10"/>
  <c r="AW9" i="10"/>
  <c r="AM9" i="10"/>
  <c r="AW27" i="10"/>
  <c r="AV45" i="11"/>
  <c r="BA45" i="10"/>
  <c r="BB18" i="10"/>
  <c r="AV18" i="10"/>
  <c r="AY9" i="10"/>
  <c r="BB9" i="10"/>
  <c r="AX9" i="10"/>
  <c r="AI9" i="10"/>
  <c r="AM63" i="10"/>
  <c r="AP27" i="10"/>
  <c r="BB27" i="10"/>
  <c r="AF45" i="11"/>
  <c r="AW45" i="11"/>
  <c r="AJ27" i="11"/>
  <c r="AQ18" i="11"/>
  <c r="AJ36" i="11"/>
  <c r="AY36" i="11"/>
  <c r="AW54" i="11"/>
  <c r="AZ36" i="11"/>
  <c r="AS36" i="11"/>
  <c r="AO36" i="11"/>
  <c r="AZ18" i="11"/>
  <c r="AH36" i="11"/>
  <c r="AV27" i="11"/>
  <c r="AJ18" i="11"/>
  <c r="AE18" i="11"/>
  <c r="AE54" i="11"/>
  <c r="AE45" i="11"/>
  <c r="AX36" i="11"/>
  <c r="AT36" i="11"/>
  <c r="AL27" i="11"/>
  <c r="AX27" i="11"/>
  <c r="AR18" i="11"/>
  <c r="AG18" i="11"/>
  <c r="BC22" i="10"/>
  <c r="BD22" i="10" s="1"/>
  <c r="C31" i="10"/>
  <c r="AU12" i="10"/>
  <c r="BC13" i="10"/>
  <c r="BD13" i="10" s="1"/>
  <c r="AR54" i="10"/>
  <c r="AO54" i="10"/>
  <c r="AI54" i="10"/>
  <c r="AS54" i="10"/>
  <c r="AJ54" i="10"/>
  <c r="BA36" i="10"/>
  <c r="AG36" i="10"/>
  <c r="AJ36" i="10"/>
  <c r="AR36" i="10"/>
  <c r="AM36" i="10"/>
  <c r="BC6" i="10"/>
  <c r="BD6" i="10" s="1"/>
  <c r="C15" i="10"/>
  <c r="AK54" i="10"/>
  <c r="BB54" i="10"/>
  <c r="AW54" i="10"/>
  <c r="AQ54" i="10"/>
  <c r="AZ54" i="10"/>
  <c r="AN54" i="10"/>
  <c r="AS45" i="10"/>
  <c r="AE45" i="10"/>
  <c r="AV45" i="10"/>
  <c r="AJ45" i="10"/>
  <c r="AQ45" i="10"/>
  <c r="AX18" i="10"/>
  <c r="AT18" i="10"/>
  <c r="BA18" i="10"/>
  <c r="AS18" i="10"/>
  <c r="AL18" i="10"/>
  <c r="AJ18" i="10"/>
  <c r="AE18" i="10"/>
  <c r="AS9" i="10"/>
  <c r="AS36" i="10"/>
  <c r="BB36" i="10"/>
  <c r="AL36" i="10"/>
  <c r="AU36" i="10"/>
  <c r="AO36" i="10"/>
  <c r="AE36" i="10"/>
  <c r="AL63" i="10"/>
  <c r="AP63" i="10"/>
  <c r="AJ63" i="10"/>
  <c r="AU63" i="10"/>
  <c r="BA63" i="10"/>
  <c r="AT27" i="10"/>
  <c r="AQ27" i="10"/>
  <c r="AE27" i="10"/>
  <c r="AG27" i="10"/>
  <c r="AL27" i="10"/>
  <c r="AI27" i="10"/>
  <c r="AZ27" i="10"/>
  <c r="AU54" i="10"/>
  <c r="AL54" i="10"/>
  <c r="AM54" i="10"/>
  <c r="AT54" i="10"/>
  <c r="AH54" i="10"/>
  <c r="AF54" i="10"/>
  <c r="AT45" i="10"/>
  <c r="AW45" i="10"/>
  <c r="AH45" i="10"/>
  <c r="AI45" i="10"/>
  <c r="AF45" i="10"/>
  <c r="AR45" i="10"/>
  <c r="AZ18" i="10"/>
  <c r="AH18" i="10"/>
  <c r="AI18" i="10"/>
  <c r="AF18" i="10"/>
  <c r="AP18" i="10"/>
  <c r="AT9" i="10"/>
  <c r="AG9" i="10"/>
  <c r="AH9" i="10"/>
  <c r="AH36" i="10"/>
  <c r="AZ36" i="10"/>
  <c r="AW36" i="10"/>
  <c r="AP36" i="10"/>
  <c r="AQ36" i="10"/>
  <c r="AK36" i="10"/>
  <c r="AQ63" i="10"/>
  <c r="AS63" i="10"/>
  <c r="AR63" i="10"/>
  <c r="AZ63" i="10"/>
  <c r="BB63" i="10"/>
  <c r="AE63" i="10"/>
  <c r="AY27" i="10"/>
  <c r="AF27" i="10"/>
  <c r="AH27" i="10"/>
  <c r="AV27" i="10"/>
  <c r="AN27" i="10"/>
  <c r="C19" i="10"/>
  <c r="AE54" i="10"/>
  <c r="AV54" i="10"/>
  <c r="AX54" i="10"/>
  <c r="AY54" i="10"/>
  <c r="AG54" i="10"/>
  <c r="BA54" i="10"/>
  <c r="AZ45" i="10"/>
  <c r="AM45" i="10"/>
  <c r="AN45" i="10"/>
  <c r="AL45" i="10"/>
  <c r="AP45" i="10"/>
  <c r="AK18" i="10"/>
  <c r="AY18" i="10"/>
  <c r="AW18" i="10"/>
  <c r="AG18" i="10"/>
  <c r="AN18" i="10"/>
  <c r="AR9" i="10"/>
  <c r="AZ9" i="10"/>
  <c r="AN9" i="10"/>
  <c r="AJ9" i="10"/>
  <c r="AF36" i="10"/>
  <c r="AI36" i="10"/>
  <c r="AN36" i="10"/>
  <c r="AY36" i="10"/>
  <c r="AT36" i="10"/>
  <c r="AV36" i="10"/>
  <c r="AX63" i="10"/>
  <c r="AV63" i="10"/>
  <c r="AF63" i="10"/>
  <c r="AH63" i="10"/>
  <c r="AT63" i="10"/>
  <c r="AK27" i="10"/>
  <c r="AR27" i="10"/>
  <c r="AM27" i="10"/>
  <c r="AO27" i="10"/>
  <c r="BA27" i="10"/>
  <c r="C26" i="10"/>
  <c r="C16" i="10"/>
  <c r="BC7" i="10"/>
  <c r="BD7" i="10" s="1"/>
  <c r="BC13" i="11"/>
  <c r="BD13" i="11" s="1"/>
  <c r="BC11" i="11"/>
  <c r="BD11" i="11" s="1"/>
  <c r="BC12" i="11"/>
  <c r="BD12" i="11" s="1"/>
  <c r="BC16" i="11"/>
  <c r="BD16" i="11" s="1"/>
  <c r="BC6" i="11"/>
  <c r="BD6" i="11" s="1"/>
  <c r="BB63" i="11"/>
  <c r="AH63" i="11"/>
  <c r="AZ63" i="11"/>
  <c r="AU63" i="11"/>
  <c r="AJ63" i="11"/>
  <c r="AS63" i="11"/>
  <c r="BC10" i="11"/>
  <c r="BD10" i="11" s="1"/>
  <c r="AG63" i="11"/>
  <c r="AP63" i="11"/>
  <c r="AO63" i="11"/>
  <c r="AK63" i="11"/>
  <c r="AF63" i="11"/>
  <c r="AQ63" i="11"/>
  <c r="AT63" i="11"/>
  <c r="BC8" i="11"/>
  <c r="BD8" i="11" s="1"/>
  <c r="AE63" i="11"/>
  <c r="AI63" i="11"/>
  <c r="AX63" i="11"/>
  <c r="AW63" i="11"/>
  <c r="AL63" i="11"/>
  <c r="BC7" i="11"/>
  <c r="BD7" i="11" s="1"/>
  <c r="AV63" i="11"/>
  <c r="AN63" i="11"/>
  <c r="BA63" i="11"/>
  <c r="AM63" i="11"/>
  <c r="AY63" i="11"/>
  <c r="BB54" i="11"/>
  <c r="AJ54" i="11"/>
  <c r="AM54" i="11"/>
  <c r="AI54" i="11"/>
  <c r="AN54" i="11"/>
  <c r="AG54" i="11"/>
  <c r="AH45" i="11"/>
  <c r="AY45" i="11"/>
  <c r="AS45" i="11"/>
  <c r="BB45" i="11"/>
  <c r="AP45" i="11"/>
  <c r="AN45" i="11"/>
  <c r="AH54" i="11"/>
  <c r="AU54" i="11"/>
  <c r="AK54" i="11"/>
  <c r="AZ54" i="11"/>
  <c r="AO54" i="11"/>
  <c r="AV54" i="11"/>
  <c r="AZ45" i="11"/>
  <c r="AT45" i="11"/>
  <c r="AK45" i="11"/>
  <c r="AQ45" i="11"/>
  <c r="AM45" i="11"/>
  <c r="AU45" i="11"/>
  <c r="AS54" i="11"/>
  <c r="AT54" i="11"/>
  <c r="AX54" i="11"/>
  <c r="AR54" i="11"/>
  <c r="AQ54" i="11"/>
  <c r="AI45" i="11"/>
  <c r="AL54" i="11"/>
  <c r="AF54" i="11"/>
  <c r="AP54" i="11"/>
  <c r="BA54" i="11"/>
  <c r="AG45" i="11"/>
  <c r="AX45" i="11"/>
  <c r="AR45" i="11"/>
  <c r="AL45" i="11"/>
  <c r="AN36" i="11"/>
  <c r="AE36" i="11"/>
  <c r="AW36" i="11"/>
  <c r="AI36" i="11"/>
  <c r="AR36" i="11"/>
  <c r="AV36" i="11"/>
  <c r="AF36" i="11"/>
  <c r="AK36" i="11"/>
  <c r="AM36" i="11"/>
  <c r="AP36" i="11"/>
  <c r="AQ36" i="11"/>
  <c r="BB36" i="11"/>
  <c r="AG36" i="11"/>
  <c r="AU36" i="11"/>
  <c r="BA36" i="11"/>
  <c r="AR27" i="11"/>
  <c r="AI27" i="11"/>
  <c r="AZ27" i="11"/>
  <c r="AH27" i="11"/>
  <c r="AG27" i="11"/>
  <c r="AY27" i="11"/>
  <c r="AQ27" i="11"/>
  <c r="AW27" i="11"/>
  <c r="AT27" i="11"/>
  <c r="AS27" i="11"/>
  <c r="AU27" i="11"/>
  <c r="AK27" i="11"/>
  <c r="AN27" i="11"/>
  <c r="AO27" i="11"/>
  <c r="BA27" i="11"/>
  <c r="AM27" i="11"/>
  <c r="AF27" i="11"/>
  <c r="AU18" i="11"/>
  <c r="AV18" i="11"/>
  <c r="BB18" i="11"/>
  <c r="AM18" i="11"/>
  <c r="AI18" i="11"/>
  <c r="AX18" i="11"/>
  <c r="AT18" i="11"/>
  <c r="AN9" i="11"/>
  <c r="AT9" i="11"/>
  <c r="AW9" i="11"/>
  <c r="AH9" i="11"/>
  <c r="AK9" i="11"/>
  <c r="AM9" i="11"/>
  <c r="AL18" i="11"/>
  <c r="AK18" i="11"/>
  <c r="AH18" i="11"/>
  <c r="BA18" i="11"/>
  <c r="AS18" i="11"/>
  <c r="AL9" i="11"/>
  <c r="AO9" i="11"/>
  <c r="AQ9" i="11"/>
  <c r="AY9" i="11"/>
  <c r="AZ9" i="11"/>
  <c r="AF9" i="11"/>
  <c r="AG9" i="11"/>
  <c r="AI9" i="11"/>
  <c r="AJ9" i="11"/>
  <c r="AR9" i="11"/>
  <c r="AX9" i="11"/>
  <c r="BA9" i="11"/>
  <c r="AP18" i="11"/>
  <c r="AO18" i="11"/>
  <c r="AW18" i="11"/>
  <c r="AN18" i="11"/>
  <c r="AF18" i="11"/>
  <c r="AU9" i="11"/>
  <c r="AV9" i="11"/>
  <c r="BB9" i="11"/>
  <c r="AE9" i="11"/>
  <c r="AP9" i="11"/>
  <c r="F131" i="3" l="1"/>
  <c r="E132" i="3"/>
  <c r="C26" i="13"/>
  <c r="AC26" i="13" s="1"/>
  <c r="AC26" i="10"/>
  <c r="C15" i="13"/>
  <c r="AC15" i="13" s="1"/>
  <c r="AC15" i="10"/>
  <c r="C19" i="13"/>
  <c r="AC19" i="13" s="1"/>
  <c r="AC19" i="10"/>
  <c r="C31" i="13"/>
  <c r="AC31" i="13" s="1"/>
  <c r="AC31" i="10"/>
  <c r="BC20" i="10"/>
  <c r="BD20" i="10" s="1"/>
  <c r="AC20" i="10"/>
  <c r="C30" i="10"/>
  <c r="AC21" i="10"/>
  <c r="BB21" i="10" s="1"/>
  <c r="C16" i="13"/>
  <c r="AC16" i="13" s="1"/>
  <c r="AC16" i="10"/>
  <c r="C23" i="10"/>
  <c r="AC14" i="10"/>
  <c r="AV12" i="10"/>
  <c r="AH12" i="10"/>
  <c r="AF12" i="10"/>
  <c r="AX11" i="10"/>
  <c r="AK11" i="10"/>
  <c r="AI11" i="10"/>
  <c r="AY11" i="10"/>
  <c r="BB11" i="10"/>
  <c r="AF11" i="10"/>
  <c r="AQ11" i="10"/>
  <c r="AO11" i="10"/>
  <c r="AP11" i="10"/>
  <c r="AJ11" i="10"/>
  <c r="AT11" i="10"/>
  <c r="AN11" i="10"/>
  <c r="AE11" i="10"/>
  <c r="AS11" i="10"/>
  <c r="BA11" i="10"/>
  <c r="BC16" i="13"/>
  <c r="BD16" i="13" s="1"/>
  <c r="BC19" i="13"/>
  <c r="BD19" i="13" s="1"/>
  <c r="BC15" i="13"/>
  <c r="BD15" i="13" s="1"/>
  <c r="C29" i="10"/>
  <c r="AC29" i="10" s="1"/>
  <c r="BC21" i="10"/>
  <c r="BD21" i="10" s="1"/>
  <c r="C21" i="13"/>
  <c r="AC21" i="13" s="1"/>
  <c r="C14" i="13"/>
  <c r="AC14" i="13" s="1"/>
  <c r="BC14" i="11"/>
  <c r="BD14" i="11" s="1"/>
  <c r="BC26" i="13"/>
  <c r="BD26" i="13" s="1"/>
  <c r="BC31" i="13"/>
  <c r="BD31" i="13" s="1"/>
  <c r="BC17" i="10"/>
  <c r="BD17" i="10" s="1"/>
  <c r="AV22" i="13"/>
  <c r="AM22" i="13"/>
  <c r="AX22" i="13"/>
  <c r="AG22" i="13"/>
  <c r="AU22" i="13"/>
  <c r="BA22" i="13"/>
  <c r="AR22" i="13"/>
  <c r="AZ22" i="13"/>
  <c r="AI22" i="13"/>
  <c r="AP22" i="13"/>
  <c r="AS22" i="13"/>
  <c r="AN22" i="13"/>
  <c r="AE22" i="13"/>
  <c r="AW22" i="13"/>
  <c r="AO22" i="13"/>
  <c r="BB22" i="13"/>
  <c r="AJ22" i="13"/>
  <c r="AQ22" i="13"/>
  <c r="AY22" i="13"/>
  <c r="AH22" i="13"/>
  <c r="AK22" i="13"/>
  <c r="AF22" i="13"/>
  <c r="AT22" i="13"/>
  <c r="AL22" i="13"/>
  <c r="AP12" i="10"/>
  <c r="AS12" i="10"/>
  <c r="AT12" i="10"/>
  <c r="AR12" i="10"/>
  <c r="AJ12" i="10"/>
  <c r="AX12" i="10"/>
  <c r="AI12" i="10"/>
  <c r="AM12" i="10"/>
  <c r="AL12" i="10"/>
  <c r="AY12" i="10"/>
  <c r="AK12" i="10"/>
  <c r="AN12" i="10"/>
  <c r="AW12" i="10"/>
  <c r="AZ12" i="10"/>
  <c r="AO12" i="10"/>
  <c r="BA12" i="10"/>
  <c r="BB12" i="10"/>
  <c r="AQ12" i="10"/>
  <c r="AG12" i="10"/>
  <c r="AW11" i="10"/>
  <c r="AH11" i="10"/>
  <c r="AL11" i="10"/>
  <c r="AM11" i="10"/>
  <c r="AG11" i="10"/>
  <c r="AV11" i="10"/>
  <c r="AZ11" i="10"/>
  <c r="AR11" i="10"/>
  <c r="BC14" i="10"/>
  <c r="BD14" i="10" s="1"/>
  <c r="BC19" i="11"/>
  <c r="BD19" i="11" s="1"/>
  <c r="BC16" i="10"/>
  <c r="BD16" i="10" s="1"/>
  <c r="C25" i="10"/>
  <c r="BC19" i="10"/>
  <c r="BD19" i="10" s="1"/>
  <c r="C28" i="10"/>
  <c r="BC23" i="11"/>
  <c r="BD23" i="11" s="1"/>
  <c r="BB10" i="11"/>
  <c r="BA10" i="11"/>
  <c r="AZ10" i="11"/>
  <c r="AX10" i="11"/>
  <c r="AW10" i="11"/>
  <c r="AQ10" i="11"/>
  <c r="AI10" i="11"/>
  <c r="AN10" i="11"/>
  <c r="AS10" i="11"/>
  <c r="AM10" i="11"/>
  <c r="AJ10" i="11"/>
  <c r="AH10" i="11"/>
  <c r="AF10" i="11"/>
  <c r="AT10" i="11"/>
  <c r="AU10" i="11"/>
  <c r="AR10" i="11"/>
  <c r="AP10" i="11"/>
  <c r="AO10" i="11"/>
  <c r="AG10" i="11"/>
  <c r="AL10" i="11"/>
  <c r="AV10" i="11"/>
  <c r="AK10" i="11"/>
  <c r="AE10" i="11"/>
  <c r="AY10" i="11"/>
  <c r="AQ6" i="11"/>
  <c r="AL6" i="11"/>
  <c r="BA6" i="11"/>
  <c r="AH6" i="11"/>
  <c r="AR6" i="11"/>
  <c r="AW6" i="11"/>
  <c r="AV6" i="11"/>
  <c r="AE6" i="11"/>
  <c r="AK6" i="11"/>
  <c r="AZ6" i="11"/>
  <c r="AG6" i="11"/>
  <c r="AI6" i="11"/>
  <c r="AJ6" i="11"/>
  <c r="AM6" i="11"/>
  <c r="AS6" i="11"/>
  <c r="BB6" i="11"/>
  <c r="AO6" i="11"/>
  <c r="AT6" i="11"/>
  <c r="AY6" i="11"/>
  <c r="AF6" i="11"/>
  <c r="AU6" i="11"/>
  <c r="AP6" i="11"/>
  <c r="AN6" i="11"/>
  <c r="AX6" i="11"/>
  <c r="BC21" i="11"/>
  <c r="BD21" i="11" s="1"/>
  <c r="AU11" i="11"/>
  <c r="AQ11" i="11"/>
  <c r="AL11" i="11"/>
  <c r="AP11" i="11"/>
  <c r="AH11" i="11"/>
  <c r="AK11" i="11"/>
  <c r="AF11" i="11"/>
  <c r="AZ11" i="11"/>
  <c r="AX11" i="11"/>
  <c r="AM11" i="11"/>
  <c r="BA11" i="11"/>
  <c r="AY11" i="11"/>
  <c r="AN11" i="11"/>
  <c r="BB11" i="11"/>
  <c r="AS11" i="11"/>
  <c r="AG11" i="11"/>
  <c r="AR11" i="11"/>
  <c r="AI11" i="11"/>
  <c r="AT11" i="11"/>
  <c r="AO11" i="11"/>
  <c r="AW11" i="11"/>
  <c r="AJ11" i="11"/>
  <c r="AE11" i="11"/>
  <c r="AV11" i="11"/>
  <c r="BC22" i="11"/>
  <c r="BD22" i="11" s="1"/>
  <c r="AE7" i="10"/>
  <c r="AS7" i="10"/>
  <c r="AU7" i="10"/>
  <c r="BB7" i="10"/>
  <c r="AL7" i="10"/>
  <c r="AJ7" i="10"/>
  <c r="AQ7" i="10"/>
  <c r="AH7" i="10"/>
  <c r="AR7" i="10"/>
  <c r="AV7" i="10"/>
  <c r="AI7" i="10"/>
  <c r="AW7" i="10"/>
  <c r="AX7" i="10"/>
  <c r="AP7" i="10"/>
  <c r="AT7" i="10"/>
  <c r="AY7" i="10"/>
  <c r="AF7" i="10"/>
  <c r="AO7" i="10"/>
  <c r="AN7" i="10"/>
  <c r="AG7" i="10"/>
  <c r="BA7" i="10"/>
  <c r="AM7" i="10"/>
  <c r="AZ7" i="10"/>
  <c r="AK7" i="10"/>
  <c r="AE8" i="10"/>
  <c r="AZ8" i="10"/>
  <c r="BA8" i="10"/>
  <c r="AM8" i="10"/>
  <c r="AI8" i="10"/>
  <c r="AN8" i="10"/>
  <c r="AH8" i="10"/>
  <c r="AR8" i="10"/>
  <c r="AL8" i="10"/>
  <c r="AK8" i="10"/>
  <c r="AG8" i="10"/>
  <c r="AT8" i="10"/>
  <c r="AU8" i="10"/>
  <c r="AV8" i="10"/>
  <c r="AY8" i="10"/>
  <c r="AS8" i="10"/>
  <c r="AQ8" i="10"/>
  <c r="AX8" i="10"/>
  <c r="AP8" i="10"/>
  <c r="AW8" i="10"/>
  <c r="AF8" i="10"/>
  <c r="BB8" i="10"/>
  <c r="AO8" i="10"/>
  <c r="AJ8" i="10"/>
  <c r="BC15" i="10"/>
  <c r="BD15" i="10" s="1"/>
  <c r="C24" i="10"/>
  <c r="AH13" i="10"/>
  <c r="AL13" i="10"/>
  <c r="BA13" i="10"/>
  <c r="AQ13" i="10"/>
  <c r="AU13" i="10"/>
  <c r="AW13" i="10"/>
  <c r="AM13" i="10"/>
  <c r="AE13" i="10"/>
  <c r="AI13" i="10"/>
  <c r="AV13" i="10"/>
  <c r="AZ13" i="10"/>
  <c r="AK13" i="10"/>
  <c r="BB13" i="10"/>
  <c r="AY13" i="10"/>
  <c r="AO13" i="10"/>
  <c r="AN13" i="10"/>
  <c r="AT13" i="10"/>
  <c r="AX13" i="10"/>
  <c r="AJ13" i="10"/>
  <c r="AG13" i="10"/>
  <c r="AR13" i="10"/>
  <c r="AS13" i="10"/>
  <c r="AP13" i="10"/>
  <c r="AF13" i="10"/>
  <c r="AH5" i="11"/>
  <c r="AI5" i="11"/>
  <c r="AG5" i="11"/>
  <c r="AF5" i="11"/>
  <c r="AJ5" i="11"/>
  <c r="AL5" i="11"/>
  <c r="AK5" i="11"/>
  <c r="AR5" i="11"/>
  <c r="AY5" i="11"/>
  <c r="AM5" i="11"/>
  <c r="AP5" i="11"/>
  <c r="AN5" i="11"/>
  <c r="AU5" i="11"/>
  <c r="AX5" i="11"/>
  <c r="AT5" i="11"/>
  <c r="BB5" i="11"/>
  <c r="AQ5" i="11"/>
  <c r="AS5" i="11"/>
  <c r="AZ5" i="11"/>
  <c r="AW5" i="11"/>
  <c r="BA5" i="11"/>
  <c r="AO5" i="11"/>
  <c r="AV5" i="11"/>
  <c r="AE5" i="11"/>
  <c r="AZ22" i="10"/>
  <c r="AX22" i="10"/>
  <c r="AK22" i="10"/>
  <c r="AW22" i="10"/>
  <c r="AE22" i="10"/>
  <c r="AI22" i="10"/>
  <c r="AY22" i="10"/>
  <c r="BA22" i="10"/>
  <c r="AO22" i="10"/>
  <c r="AP22" i="10"/>
  <c r="AT22" i="10"/>
  <c r="AR22" i="10"/>
  <c r="AV22" i="10"/>
  <c r="AU22" i="10"/>
  <c r="AL22" i="10"/>
  <c r="AN22" i="10"/>
  <c r="AF22" i="10"/>
  <c r="AH22" i="10"/>
  <c r="BB22" i="10"/>
  <c r="AJ22" i="10"/>
  <c r="AM22" i="10"/>
  <c r="AQ22" i="10"/>
  <c r="AG22" i="10"/>
  <c r="AS22" i="10"/>
  <c r="AT7" i="11"/>
  <c r="AI7" i="11"/>
  <c r="AZ7" i="11"/>
  <c r="AK7" i="11"/>
  <c r="AH7" i="11"/>
  <c r="AQ7" i="11"/>
  <c r="AU7" i="11"/>
  <c r="AR7" i="11"/>
  <c r="AL7" i="11"/>
  <c r="AP7" i="11"/>
  <c r="AM7" i="11"/>
  <c r="AF7" i="11"/>
  <c r="AG7" i="11"/>
  <c r="BA7" i="11"/>
  <c r="AX7" i="11"/>
  <c r="AJ7" i="11"/>
  <c r="AN7" i="11"/>
  <c r="AS7" i="11"/>
  <c r="AO7" i="11"/>
  <c r="BB7" i="11"/>
  <c r="AE7" i="11"/>
  <c r="AY7" i="11"/>
  <c r="AV7" i="11"/>
  <c r="AW7" i="11"/>
  <c r="BC25" i="11"/>
  <c r="BD25" i="11" s="1"/>
  <c r="AF12" i="11"/>
  <c r="AZ12" i="11"/>
  <c r="AU12" i="11"/>
  <c r="AQ12" i="11"/>
  <c r="AT12" i="11"/>
  <c r="AS12" i="11"/>
  <c r="AX12" i="11"/>
  <c r="BA12" i="11"/>
  <c r="AO12" i="11"/>
  <c r="AW12" i="11"/>
  <c r="BB12" i="11"/>
  <c r="AV12" i="11"/>
  <c r="AK12" i="11"/>
  <c r="AI12" i="11"/>
  <c r="AP12" i="11"/>
  <c r="AJ12" i="11"/>
  <c r="AN12" i="11"/>
  <c r="AG12" i="11"/>
  <c r="AY12" i="11"/>
  <c r="AH12" i="11"/>
  <c r="AR12" i="11"/>
  <c r="AE12" i="11"/>
  <c r="AM12" i="11"/>
  <c r="AL12" i="11"/>
  <c r="BC26" i="11"/>
  <c r="BD26" i="11" s="1"/>
  <c r="AG13" i="11"/>
  <c r="AR13" i="11"/>
  <c r="AV13" i="11"/>
  <c r="AU13" i="11"/>
  <c r="AE13" i="11"/>
  <c r="AM13" i="11"/>
  <c r="AI13" i="11"/>
  <c r="AT13" i="11"/>
  <c r="AP13" i="11"/>
  <c r="AN13" i="11"/>
  <c r="AO13" i="11"/>
  <c r="BB13" i="11"/>
  <c r="AH13" i="11"/>
  <c r="AF13" i="11"/>
  <c r="AQ13" i="11"/>
  <c r="AW13" i="11"/>
  <c r="AL13" i="11"/>
  <c r="BA13" i="11"/>
  <c r="AK13" i="11"/>
  <c r="AZ13" i="11"/>
  <c r="AJ13" i="11"/>
  <c r="AY13" i="11"/>
  <c r="AX13" i="11"/>
  <c r="AS13" i="11"/>
  <c r="AK17" i="10"/>
  <c r="AO17" i="10"/>
  <c r="AG17" i="10"/>
  <c r="AM17" i="10"/>
  <c r="AY17" i="10"/>
  <c r="AU17" i="10"/>
  <c r="AV17" i="10"/>
  <c r="AS17" i="10"/>
  <c r="AW17" i="10"/>
  <c r="AI17" i="10"/>
  <c r="AT17" i="10"/>
  <c r="AE17" i="10"/>
  <c r="AJ17" i="10"/>
  <c r="BA17" i="10"/>
  <c r="AZ17" i="10"/>
  <c r="AR17" i="10"/>
  <c r="AQ17" i="10"/>
  <c r="AN17" i="10"/>
  <c r="AL17" i="10"/>
  <c r="AX17" i="10"/>
  <c r="AF17" i="10"/>
  <c r="AH17" i="10"/>
  <c r="AP17" i="10"/>
  <c r="BB17" i="10"/>
  <c r="AG6" i="10"/>
  <c r="AE6" i="10"/>
  <c r="BA6" i="10"/>
  <c r="AS6" i="10"/>
  <c r="AZ6" i="10"/>
  <c r="AQ6" i="10"/>
  <c r="AO6" i="10"/>
  <c r="AY6" i="10"/>
  <c r="AX6" i="10"/>
  <c r="AV6" i="10"/>
  <c r="AJ6" i="10"/>
  <c r="AT6" i="10"/>
  <c r="AU6" i="10"/>
  <c r="AM6" i="10"/>
  <c r="AI6" i="10"/>
  <c r="AH6" i="10"/>
  <c r="AL6" i="10"/>
  <c r="AR6" i="10"/>
  <c r="AW6" i="10"/>
  <c r="BB6" i="10"/>
  <c r="AK6" i="10"/>
  <c r="AF6" i="10"/>
  <c r="AN6" i="10"/>
  <c r="AP6" i="10"/>
  <c r="AL20" i="10"/>
  <c r="AV20" i="10"/>
  <c r="AK20" i="10"/>
  <c r="AT20" i="10"/>
  <c r="AS20" i="10"/>
  <c r="AR20" i="10"/>
  <c r="AU20" i="10"/>
  <c r="AH20" i="10"/>
  <c r="AX20" i="10"/>
  <c r="AP20" i="10"/>
  <c r="AE20" i="10"/>
  <c r="AY20" i="10"/>
  <c r="BB20" i="10"/>
  <c r="AF20" i="10"/>
  <c r="AG20" i="10"/>
  <c r="AW20" i="10"/>
  <c r="BA20" i="10"/>
  <c r="AZ20" i="10"/>
  <c r="AQ20" i="10"/>
  <c r="AO20" i="10"/>
  <c r="AI20" i="10"/>
  <c r="AN20" i="10"/>
  <c r="AM20" i="10"/>
  <c r="AJ20" i="10"/>
  <c r="BC30" i="10"/>
  <c r="BD30" i="10" s="1"/>
  <c r="C39" i="10"/>
  <c r="BC31" i="10"/>
  <c r="BD31" i="10" s="1"/>
  <c r="C40" i="10"/>
  <c r="AS8" i="11"/>
  <c r="AE8" i="11"/>
  <c r="AH8" i="11"/>
  <c r="BB8" i="11"/>
  <c r="AY8" i="11"/>
  <c r="AV8" i="11"/>
  <c r="AX8" i="11"/>
  <c r="AW8" i="11"/>
  <c r="AI8" i="11"/>
  <c r="AJ8" i="11"/>
  <c r="AN8" i="11"/>
  <c r="AP8" i="11"/>
  <c r="AF8" i="11"/>
  <c r="AQ8" i="11"/>
  <c r="AR8" i="11"/>
  <c r="AO8" i="11"/>
  <c r="AL8" i="11"/>
  <c r="BA8" i="11"/>
  <c r="AU8" i="11"/>
  <c r="AK8" i="11"/>
  <c r="AZ8" i="11"/>
  <c r="AG8" i="11"/>
  <c r="AT8" i="11"/>
  <c r="AM8" i="11"/>
  <c r="AT16" i="11"/>
  <c r="AM16" i="11"/>
  <c r="AZ16" i="11"/>
  <c r="AK16" i="11"/>
  <c r="AH16" i="11"/>
  <c r="AQ16" i="11"/>
  <c r="AU16" i="11"/>
  <c r="AR16" i="11"/>
  <c r="AL16" i="11"/>
  <c r="AP16" i="11"/>
  <c r="AI16" i="11"/>
  <c r="AS16" i="11"/>
  <c r="AF16" i="11"/>
  <c r="AG16" i="11"/>
  <c r="BA16" i="11"/>
  <c r="AX16" i="11"/>
  <c r="AJ16" i="11"/>
  <c r="AN16" i="11"/>
  <c r="AO16" i="11"/>
  <c r="BB16" i="11"/>
  <c r="AE16" i="11"/>
  <c r="AY16" i="11"/>
  <c r="AV16" i="11"/>
  <c r="AW16" i="11"/>
  <c r="AP10" i="10"/>
  <c r="AW10" i="10"/>
  <c r="BA10" i="10"/>
  <c r="AJ10" i="10"/>
  <c r="AK10" i="10"/>
  <c r="AR10" i="10"/>
  <c r="AT10" i="10"/>
  <c r="AO10" i="10"/>
  <c r="AH10" i="10"/>
  <c r="AI10" i="10"/>
  <c r="AM10" i="10"/>
  <c r="AZ10" i="10"/>
  <c r="AE10" i="10"/>
  <c r="AN10" i="10"/>
  <c r="BB10" i="10"/>
  <c r="AQ10" i="10"/>
  <c r="AU10" i="10"/>
  <c r="AV10" i="10"/>
  <c r="AL10" i="10"/>
  <c r="AG10" i="10"/>
  <c r="AS10" i="10"/>
  <c r="AF10" i="10"/>
  <c r="AY10" i="10"/>
  <c r="AX10" i="10"/>
  <c r="AI21" i="10"/>
  <c r="AU5" i="10"/>
  <c r="AI5" i="10"/>
  <c r="AE5" i="10"/>
  <c r="AJ5" i="10"/>
  <c r="AM5" i="10"/>
  <c r="AX5" i="10"/>
  <c r="AW5" i="10"/>
  <c r="AL5" i="10"/>
  <c r="AK5" i="10"/>
  <c r="AQ5" i="10"/>
  <c r="AN5" i="10"/>
  <c r="AF5" i="10"/>
  <c r="AT5" i="10"/>
  <c r="AG5" i="10"/>
  <c r="AY5" i="10"/>
  <c r="AS5" i="10"/>
  <c r="AZ5" i="10"/>
  <c r="AV5" i="10"/>
  <c r="AO5" i="10"/>
  <c r="AR5" i="10"/>
  <c r="BB5" i="10"/>
  <c r="BA5" i="10"/>
  <c r="AH5" i="10"/>
  <c r="AP5" i="10"/>
  <c r="BC26" i="10"/>
  <c r="BD26" i="10" s="1"/>
  <c r="C35" i="10"/>
  <c r="BC15" i="11"/>
  <c r="BD15" i="11" s="1"/>
  <c r="AG14" i="11"/>
  <c r="AH14" i="11"/>
  <c r="AJ14" i="11"/>
  <c r="AF14" i="11"/>
  <c r="AI14" i="11"/>
  <c r="AK14" i="11"/>
  <c r="AL14" i="11"/>
  <c r="AU14" i="11"/>
  <c r="AM14" i="11"/>
  <c r="AS14" i="11"/>
  <c r="AV14" i="11"/>
  <c r="AY14" i="11"/>
  <c r="AT14" i="11"/>
  <c r="AP14" i="11"/>
  <c r="AW14" i="11"/>
  <c r="BA14" i="11"/>
  <c r="AR14" i="11"/>
  <c r="BB14" i="11"/>
  <c r="AZ14" i="11"/>
  <c r="AN14" i="11"/>
  <c r="AO14" i="11"/>
  <c r="AQ14" i="11"/>
  <c r="AX14" i="11"/>
  <c r="AE14" i="11"/>
  <c r="BC23" i="10"/>
  <c r="BD23" i="10" s="1"/>
  <c r="C32" i="10"/>
  <c r="E133" i="3" l="1"/>
  <c r="F132" i="3"/>
  <c r="BA21" i="10"/>
  <c r="AR21" i="10"/>
  <c r="AE21" i="10"/>
  <c r="AF21" i="10"/>
  <c r="AQ21" i="10"/>
  <c r="AW21" i="10"/>
  <c r="AP21" i="10"/>
  <c r="AK21" i="10"/>
  <c r="AG21" i="10"/>
  <c r="AV21" i="10"/>
  <c r="AX21" i="10"/>
  <c r="C40" i="13"/>
  <c r="AC40" i="13" s="1"/>
  <c r="AC40" i="10"/>
  <c r="C23" i="13"/>
  <c r="AC23" i="10"/>
  <c r="AE23" i="10" s="1"/>
  <c r="C30" i="13"/>
  <c r="AC30" i="10"/>
  <c r="AH30" i="10" s="1"/>
  <c r="AZ21" i="10"/>
  <c r="AM21" i="10"/>
  <c r="AS21" i="10"/>
  <c r="C25" i="13"/>
  <c r="AC25" i="13" s="1"/>
  <c r="AC25" i="10"/>
  <c r="C32" i="13"/>
  <c r="AC32" i="13" s="1"/>
  <c r="AC32" i="10"/>
  <c r="C28" i="13"/>
  <c r="AC28" i="13" s="1"/>
  <c r="AC28" i="10"/>
  <c r="AU21" i="10"/>
  <c r="AH21" i="10"/>
  <c r="AL21" i="10"/>
  <c r="C35" i="13"/>
  <c r="AC35" i="13" s="1"/>
  <c r="AC35" i="10"/>
  <c r="AJ21" i="10"/>
  <c r="AO21" i="10"/>
  <c r="AT21" i="10"/>
  <c r="AN21" i="10"/>
  <c r="AY21" i="10"/>
  <c r="C39" i="13"/>
  <c r="AC39" i="13" s="1"/>
  <c r="AC39" i="10"/>
  <c r="C24" i="13"/>
  <c r="AC24" i="13" s="1"/>
  <c r="AC24" i="10"/>
  <c r="BC32" i="13"/>
  <c r="BD32" i="13" s="1"/>
  <c r="BB31" i="13"/>
  <c r="AL31" i="13"/>
  <c r="AM31" i="13"/>
  <c r="AI31" i="13"/>
  <c r="AF31" i="13"/>
  <c r="AE31" i="13"/>
  <c r="AX31" i="13"/>
  <c r="AH31" i="13"/>
  <c r="AG31" i="13"/>
  <c r="BA31" i="13"/>
  <c r="AZ31" i="13"/>
  <c r="AY31" i="13"/>
  <c r="AT31" i="13"/>
  <c r="AW31" i="13"/>
  <c r="AV31" i="13"/>
  <c r="AU31" i="13"/>
  <c r="AS31" i="13"/>
  <c r="AQ31" i="13"/>
  <c r="AP31" i="13"/>
  <c r="AR31" i="13"/>
  <c r="AO31" i="13"/>
  <c r="AN31" i="13"/>
  <c r="AK31" i="13"/>
  <c r="AJ31" i="13"/>
  <c r="BC21" i="13"/>
  <c r="BD21" i="13" s="1"/>
  <c r="AR15" i="13"/>
  <c r="AY15" i="13"/>
  <c r="AI15" i="13"/>
  <c r="AT15" i="13"/>
  <c r="BA15" i="13"/>
  <c r="AK15" i="13"/>
  <c r="AN15" i="13"/>
  <c r="AU15" i="13"/>
  <c r="AE15" i="13"/>
  <c r="AP15" i="13"/>
  <c r="AW15" i="13"/>
  <c r="AG15" i="13"/>
  <c r="BB15" i="13"/>
  <c r="AZ15" i="13"/>
  <c r="AJ15" i="13"/>
  <c r="AQ15" i="13"/>
  <c r="AL15" i="13"/>
  <c r="AS15" i="13"/>
  <c r="AV15" i="13"/>
  <c r="AF15" i="13"/>
  <c r="AM15" i="13"/>
  <c r="AX15" i="13"/>
  <c r="AH15" i="13"/>
  <c r="AO15" i="13"/>
  <c r="AN19" i="13"/>
  <c r="AS19" i="13"/>
  <c r="AW19" i="13"/>
  <c r="BA19" i="13"/>
  <c r="AE19" i="13"/>
  <c r="AI19" i="13"/>
  <c r="AZ19" i="13"/>
  <c r="AJ19" i="13"/>
  <c r="AM19" i="13"/>
  <c r="AQ19" i="13"/>
  <c r="AU19" i="13"/>
  <c r="AY19" i="13"/>
  <c r="AV19" i="13"/>
  <c r="AF19" i="13"/>
  <c r="AH19" i="13"/>
  <c r="AL19" i="13"/>
  <c r="AP19" i="13"/>
  <c r="AT19" i="13"/>
  <c r="AR19" i="13"/>
  <c r="AX19" i="13"/>
  <c r="BB19" i="13"/>
  <c r="AG19" i="13"/>
  <c r="AK19" i="13"/>
  <c r="AO19" i="13"/>
  <c r="BC40" i="13"/>
  <c r="BD40" i="13" s="1"/>
  <c r="BC14" i="13"/>
  <c r="BD14" i="13" s="1"/>
  <c r="BC35" i="13"/>
  <c r="BD35" i="13" s="1"/>
  <c r="BC24" i="13"/>
  <c r="BD24" i="13" s="1"/>
  <c r="C17" i="13"/>
  <c r="AC17" i="13" s="1"/>
  <c r="BC17" i="11"/>
  <c r="BD17" i="11" s="1"/>
  <c r="AW26" i="13"/>
  <c r="AJ26" i="13"/>
  <c r="AU26" i="13"/>
  <c r="AT26" i="13"/>
  <c r="AY26" i="13"/>
  <c r="AI26" i="13"/>
  <c r="AR26" i="13"/>
  <c r="AV26" i="13"/>
  <c r="AZ26" i="13"/>
  <c r="AX26" i="13"/>
  <c r="AL26" i="13"/>
  <c r="AP26" i="13"/>
  <c r="AQ26" i="13"/>
  <c r="BB26" i="13"/>
  <c r="AG26" i="13"/>
  <c r="AK26" i="13"/>
  <c r="AO26" i="13"/>
  <c r="AN26" i="13"/>
  <c r="AM26" i="13"/>
  <c r="BA26" i="13"/>
  <c r="AF26" i="13"/>
  <c r="AH26" i="13"/>
  <c r="AE26" i="13"/>
  <c r="AS26" i="13"/>
  <c r="C20" i="13"/>
  <c r="AC20" i="13" s="1"/>
  <c r="BC20" i="11"/>
  <c r="BD20" i="11" s="1"/>
  <c r="AM16" i="13"/>
  <c r="AX16" i="13"/>
  <c r="AH16" i="13"/>
  <c r="AO16" i="13"/>
  <c r="AV16" i="13"/>
  <c r="AF16" i="13"/>
  <c r="AY16" i="13"/>
  <c r="AI16" i="13"/>
  <c r="AT16" i="13"/>
  <c r="BA16" i="13"/>
  <c r="AK16" i="13"/>
  <c r="AR16" i="13"/>
  <c r="AU16" i="13"/>
  <c r="AE16" i="13"/>
  <c r="AP16" i="13"/>
  <c r="AW16" i="13"/>
  <c r="AG16" i="13"/>
  <c r="AN16" i="13"/>
  <c r="AQ16" i="13"/>
  <c r="BB16" i="13"/>
  <c r="AL16" i="13"/>
  <c r="AS16" i="13"/>
  <c r="AZ16" i="13"/>
  <c r="AJ16" i="13"/>
  <c r="BC39" i="13"/>
  <c r="BD39" i="13" s="1"/>
  <c r="C38" i="10"/>
  <c r="AC38" i="10" s="1"/>
  <c r="BC29" i="10"/>
  <c r="BD29" i="10" s="1"/>
  <c r="AG14" i="10"/>
  <c r="AY14" i="10"/>
  <c r="AT14" i="10"/>
  <c r="AM14" i="10"/>
  <c r="AL14" i="10"/>
  <c r="AH14" i="10"/>
  <c r="AN14" i="10"/>
  <c r="AI14" i="10"/>
  <c r="AP14" i="10"/>
  <c r="AR14" i="10"/>
  <c r="AZ14" i="10"/>
  <c r="AU14" i="10"/>
  <c r="AK14" i="10"/>
  <c r="BB14" i="10"/>
  <c r="AW14" i="10"/>
  <c r="AO14" i="10"/>
  <c r="AS14" i="10"/>
  <c r="AQ14" i="10"/>
  <c r="AV14" i="10"/>
  <c r="AF14" i="10"/>
  <c r="AE14" i="10"/>
  <c r="AX14" i="10"/>
  <c r="AJ14" i="10"/>
  <c r="BA14" i="10"/>
  <c r="BC35" i="10"/>
  <c r="BD35" i="10" s="1"/>
  <c r="C44" i="10"/>
  <c r="BW15" i="10"/>
  <c r="BY15" i="10"/>
  <c r="BZ15" i="10"/>
  <c r="BM15" i="10"/>
  <c r="BS15" i="10"/>
  <c r="BQ15" i="10"/>
  <c r="BC40" i="10"/>
  <c r="BD40" i="10" s="1"/>
  <c r="C49" i="10"/>
  <c r="AI26" i="11"/>
  <c r="AM26" i="11"/>
  <c r="AH26" i="11"/>
  <c r="AK26" i="11"/>
  <c r="AL26" i="11"/>
  <c r="AT26" i="11"/>
  <c r="AX26" i="11"/>
  <c r="AJ26" i="11"/>
  <c r="AV26" i="11"/>
  <c r="BA26" i="11"/>
  <c r="AQ26" i="11"/>
  <c r="AG26" i="11"/>
  <c r="AP26" i="11"/>
  <c r="AR26" i="11"/>
  <c r="AE26" i="11"/>
  <c r="AY26" i="11"/>
  <c r="AO26" i="11"/>
  <c r="AF26" i="11"/>
  <c r="BB26" i="11"/>
  <c r="AW26" i="11"/>
  <c r="AS26" i="11"/>
  <c r="AZ26" i="11"/>
  <c r="AU26" i="11"/>
  <c r="AN26" i="11"/>
  <c r="CH15" i="11"/>
  <c r="BX15" i="11"/>
  <c r="CB15" i="11"/>
  <c r="CF15" i="11"/>
  <c r="BQ15" i="11"/>
  <c r="BO15" i="11"/>
  <c r="BC24" i="10"/>
  <c r="BD24" i="10" s="1"/>
  <c r="C33" i="10"/>
  <c r="AS22" i="11"/>
  <c r="AP22" i="11"/>
  <c r="AO22" i="11"/>
  <c r="AG22" i="11"/>
  <c r="BA22" i="11"/>
  <c r="AW22" i="11"/>
  <c r="AJ22" i="11"/>
  <c r="AX22" i="11"/>
  <c r="AM22" i="11"/>
  <c r="AT22" i="11"/>
  <c r="AL22" i="11"/>
  <c r="AK22" i="11"/>
  <c r="AH22" i="11"/>
  <c r="AU22" i="11"/>
  <c r="BB22" i="11"/>
  <c r="AQ22" i="11"/>
  <c r="AI22" i="11"/>
  <c r="AF22" i="11"/>
  <c r="AE22" i="11"/>
  <c r="AZ22" i="11"/>
  <c r="AY22" i="11"/>
  <c r="AV22" i="11"/>
  <c r="AN22" i="11"/>
  <c r="AR22" i="11"/>
  <c r="BC25" i="10"/>
  <c r="BD25" i="10" s="1"/>
  <c r="C34" i="10"/>
  <c r="AY23" i="10"/>
  <c r="AF23" i="10"/>
  <c r="AX23" i="10"/>
  <c r="AG23" i="10"/>
  <c r="BB23" i="10"/>
  <c r="AU23" i="10"/>
  <c r="AQ23" i="10"/>
  <c r="AJ23" i="10"/>
  <c r="AV23" i="10"/>
  <c r="AT23" i="10"/>
  <c r="AR23" i="10"/>
  <c r="AS23" i="10"/>
  <c r="BC24" i="11"/>
  <c r="BD24" i="11" s="1"/>
  <c r="AN26" i="10"/>
  <c r="AI26" i="10"/>
  <c r="AT26" i="10"/>
  <c r="AM26" i="10"/>
  <c r="AJ26" i="10"/>
  <c r="AK26" i="10"/>
  <c r="AO26" i="10"/>
  <c r="AY26" i="10"/>
  <c r="AV26" i="10"/>
  <c r="BB26" i="10"/>
  <c r="AU26" i="10"/>
  <c r="AQ26" i="10"/>
  <c r="AX26" i="10"/>
  <c r="AR26" i="10"/>
  <c r="AZ26" i="10"/>
  <c r="AH26" i="10"/>
  <c r="AF26" i="10"/>
  <c r="AP26" i="10"/>
  <c r="AE26" i="10"/>
  <c r="AL26" i="10"/>
  <c r="AW26" i="10"/>
  <c r="AG26" i="10"/>
  <c r="BA26" i="10"/>
  <c r="AS26" i="10"/>
  <c r="BO15" i="10"/>
  <c r="BV15" i="10"/>
  <c r="CF15" i="10"/>
  <c r="BU15" i="10"/>
  <c r="CD15" i="10"/>
  <c r="BL15" i="10"/>
  <c r="AQ31" i="10"/>
  <c r="AF31" i="10"/>
  <c r="AL31" i="10"/>
  <c r="AJ31" i="10"/>
  <c r="BB31" i="10"/>
  <c r="AV31" i="10"/>
  <c r="AZ31" i="10"/>
  <c r="AW31" i="10"/>
  <c r="AS31" i="10"/>
  <c r="AG31" i="10"/>
  <c r="AO31" i="10"/>
  <c r="AX31" i="10"/>
  <c r="AK31" i="10"/>
  <c r="AH31" i="10"/>
  <c r="AE31" i="10"/>
  <c r="AI31" i="10"/>
  <c r="AP31" i="10"/>
  <c r="AU31" i="10"/>
  <c r="AY31" i="10"/>
  <c r="AR31" i="10"/>
  <c r="BA31" i="10"/>
  <c r="AT31" i="10"/>
  <c r="AN31" i="10"/>
  <c r="AM31" i="10"/>
  <c r="BC39" i="10"/>
  <c r="BD39" i="10" s="1"/>
  <c r="C48" i="10"/>
  <c r="BC34" i="11"/>
  <c r="BD34" i="11" s="1"/>
  <c r="BL15" i="11"/>
  <c r="CD15" i="11"/>
  <c r="CI15" i="11"/>
  <c r="BU15" i="11"/>
  <c r="BY15" i="11"/>
  <c r="BM15" i="11"/>
  <c r="AL15" i="10"/>
  <c r="AN15" i="10"/>
  <c r="AX15" i="10"/>
  <c r="BB15" i="10"/>
  <c r="AU15" i="10"/>
  <c r="AW15" i="10"/>
  <c r="AY15" i="10"/>
  <c r="AM15" i="10"/>
  <c r="BA15" i="10"/>
  <c r="AT15" i="10"/>
  <c r="AS15" i="10"/>
  <c r="AI15" i="10"/>
  <c r="AQ15" i="10"/>
  <c r="AZ15" i="10"/>
  <c r="AK15" i="10"/>
  <c r="AE15" i="10"/>
  <c r="AH15" i="10"/>
  <c r="AO15" i="10"/>
  <c r="AV15" i="10"/>
  <c r="AP15" i="10"/>
  <c r="AG15" i="10"/>
  <c r="AJ15" i="10"/>
  <c r="AR15" i="10"/>
  <c r="AF15" i="10"/>
  <c r="AF23" i="11"/>
  <c r="AG23" i="11"/>
  <c r="AI23" i="11"/>
  <c r="AH23" i="11"/>
  <c r="AJ23" i="11"/>
  <c r="AK23" i="11"/>
  <c r="AP23" i="11"/>
  <c r="AR23" i="11"/>
  <c r="AV23" i="11"/>
  <c r="AZ23" i="11"/>
  <c r="AN23" i="11"/>
  <c r="AS23" i="11"/>
  <c r="AL23" i="11"/>
  <c r="AX23" i="11"/>
  <c r="AW23" i="11"/>
  <c r="AU23" i="11"/>
  <c r="AM23" i="11"/>
  <c r="AO23" i="11"/>
  <c r="AQ23" i="11"/>
  <c r="BA23" i="11"/>
  <c r="AT23" i="11"/>
  <c r="AY23" i="11"/>
  <c r="BB23" i="11"/>
  <c r="AE23" i="11"/>
  <c r="AZ19" i="10"/>
  <c r="BA19" i="10"/>
  <c r="AF19" i="10"/>
  <c r="AU19" i="10"/>
  <c r="AH19" i="10"/>
  <c r="AV19" i="10"/>
  <c r="AX19" i="10"/>
  <c r="AP19" i="10"/>
  <c r="AE19" i="10"/>
  <c r="AN19" i="10"/>
  <c r="AS19" i="10"/>
  <c r="AW19" i="10"/>
  <c r="AO19" i="10"/>
  <c r="AK19" i="10"/>
  <c r="AM19" i="10"/>
  <c r="AT19" i="10"/>
  <c r="AQ19" i="10"/>
  <c r="BB19" i="10"/>
  <c r="AJ19" i="10"/>
  <c r="AI19" i="10"/>
  <c r="AL19" i="10"/>
  <c r="AY19" i="10"/>
  <c r="AR19" i="10"/>
  <c r="AG19" i="10"/>
  <c r="AK16" i="10"/>
  <c r="AZ16" i="10"/>
  <c r="AJ16" i="10"/>
  <c r="AE16" i="10"/>
  <c r="AX16" i="10"/>
  <c r="BB16" i="10"/>
  <c r="BA16" i="10"/>
  <c r="AI16" i="10"/>
  <c r="AG16" i="10"/>
  <c r="AM16" i="10"/>
  <c r="AS16" i="10"/>
  <c r="AN16" i="10"/>
  <c r="AO16" i="10"/>
  <c r="AV16" i="10"/>
  <c r="AY16" i="10"/>
  <c r="AL16" i="10"/>
  <c r="AT16" i="10"/>
  <c r="AR16" i="10"/>
  <c r="AP16" i="10"/>
  <c r="AQ16" i="10"/>
  <c r="AH16" i="10"/>
  <c r="AF16" i="10"/>
  <c r="AU16" i="10"/>
  <c r="AW16" i="10"/>
  <c r="AQ19" i="11"/>
  <c r="AI19" i="11"/>
  <c r="AR19" i="11"/>
  <c r="AF19" i="11"/>
  <c r="AW19" i="11"/>
  <c r="AY19" i="11"/>
  <c r="BA19" i="11"/>
  <c r="AK19" i="11"/>
  <c r="AV19" i="11"/>
  <c r="AL19" i="11"/>
  <c r="AE19" i="11"/>
  <c r="AX19" i="11"/>
  <c r="AN19" i="11"/>
  <c r="AH19" i="11"/>
  <c r="AO19" i="11"/>
  <c r="AT19" i="11"/>
  <c r="AM19" i="11"/>
  <c r="AZ19" i="11"/>
  <c r="AP19" i="11"/>
  <c r="AJ19" i="11"/>
  <c r="BB19" i="11"/>
  <c r="AU19" i="11"/>
  <c r="AS19" i="11"/>
  <c r="AG19" i="11"/>
  <c r="BC32" i="10"/>
  <c r="BD32" i="10" s="1"/>
  <c r="C41" i="10"/>
  <c r="CH15" i="10"/>
  <c r="CC15" i="10"/>
  <c r="BN15" i="10"/>
  <c r="BX15" i="10"/>
  <c r="CE15" i="10"/>
  <c r="BP15" i="10"/>
  <c r="AL30" i="10"/>
  <c r="AE30" i="10"/>
  <c r="AU30" i="10"/>
  <c r="AO30" i="10"/>
  <c r="AZ30" i="10"/>
  <c r="AM30" i="10"/>
  <c r="BC35" i="11"/>
  <c r="BD35" i="11" s="1"/>
  <c r="AJ25" i="11"/>
  <c r="AN25" i="11"/>
  <c r="AL25" i="11"/>
  <c r="AW25" i="11"/>
  <c r="AH25" i="11"/>
  <c r="AM25" i="11"/>
  <c r="AT25" i="11"/>
  <c r="AU25" i="11"/>
  <c r="AZ25" i="11"/>
  <c r="AF25" i="11"/>
  <c r="AE25" i="11"/>
  <c r="AK25" i="11"/>
  <c r="AS25" i="11"/>
  <c r="AQ25" i="11"/>
  <c r="AV25" i="11"/>
  <c r="AO25" i="11"/>
  <c r="AG25" i="11"/>
  <c r="AR25" i="11"/>
  <c r="BA25" i="11"/>
  <c r="BB25" i="11"/>
  <c r="AX25" i="11"/>
  <c r="AY25" i="11"/>
  <c r="AI25" i="11"/>
  <c r="AP25" i="11"/>
  <c r="CC15" i="11"/>
  <c r="CG15" i="11"/>
  <c r="CA15" i="11"/>
  <c r="BW15" i="11"/>
  <c r="BR15" i="11"/>
  <c r="BN15" i="11"/>
  <c r="BC30" i="11"/>
  <c r="BD30" i="11" s="1"/>
  <c r="BC32" i="11"/>
  <c r="BD32" i="11" s="1"/>
  <c r="BC28" i="10"/>
  <c r="BD28" i="10" s="1"/>
  <c r="C37" i="10"/>
  <c r="AK15" i="11"/>
  <c r="AO15" i="11"/>
  <c r="AE15" i="11"/>
  <c r="AH15" i="11"/>
  <c r="AQ15" i="11"/>
  <c r="AN15" i="11"/>
  <c r="AT15" i="11"/>
  <c r="AX15" i="11"/>
  <c r="AJ15" i="11"/>
  <c r="AY15" i="11"/>
  <c r="AF15" i="11"/>
  <c r="AS15" i="11"/>
  <c r="AU15" i="11"/>
  <c r="AR15" i="11"/>
  <c r="AL15" i="11"/>
  <c r="AG15" i="11"/>
  <c r="BA15" i="11"/>
  <c r="BB15" i="11"/>
  <c r="AM15" i="11"/>
  <c r="AZ15" i="11"/>
  <c r="AW15" i="11"/>
  <c r="AV15" i="11"/>
  <c r="AP15" i="11"/>
  <c r="AI15" i="11"/>
  <c r="CI15" i="10"/>
  <c r="CG15" i="10"/>
  <c r="CA15" i="10"/>
  <c r="BR15" i="10"/>
  <c r="BT15" i="10"/>
  <c r="CB15" i="10"/>
  <c r="BV15" i="11"/>
  <c r="BZ15" i="11"/>
  <c r="CE15" i="11"/>
  <c r="BT15" i="11"/>
  <c r="BS15" i="11"/>
  <c r="BP15" i="11"/>
  <c r="BC31" i="11"/>
  <c r="BD31" i="11" s="1"/>
  <c r="AZ21" i="11"/>
  <c r="AG21" i="11"/>
  <c r="AH21" i="11"/>
  <c r="AY21" i="11"/>
  <c r="AL21" i="11"/>
  <c r="AO21" i="11"/>
  <c r="AP21" i="11"/>
  <c r="AX21" i="11"/>
  <c r="AU21" i="11"/>
  <c r="AF21" i="11"/>
  <c r="AR21" i="11"/>
  <c r="AW21" i="11"/>
  <c r="BB21" i="11"/>
  <c r="AE21" i="11"/>
  <c r="AN21" i="11"/>
  <c r="BA21" i="11"/>
  <c r="AJ21" i="11"/>
  <c r="AM21" i="11"/>
  <c r="AK21" i="11"/>
  <c r="AV21" i="11"/>
  <c r="AS21" i="11"/>
  <c r="AT21" i="11"/>
  <c r="AI21" i="11"/>
  <c r="AQ21" i="11"/>
  <c r="BC28" i="11"/>
  <c r="BD28" i="11" s="1"/>
  <c r="F133" i="3" l="1"/>
  <c r="E134" i="3"/>
  <c r="AW23" i="10"/>
  <c r="AI23" i="10"/>
  <c r="BA23" i="10"/>
  <c r="AL23" i="10"/>
  <c r="AO23" i="10"/>
  <c r="AK23" i="10"/>
  <c r="AM23" i="10"/>
  <c r="AN23" i="10"/>
  <c r="AZ23" i="10"/>
  <c r="AP23" i="10"/>
  <c r="AH23" i="10"/>
  <c r="C41" i="13"/>
  <c r="AC41" i="13" s="1"/>
  <c r="AC41" i="10"/>
  <c r="C33" i="13"/>
  <c r="AC33" i="13" s="1"/>
  <c r="AC33" i="10"/>
  <c r="AG30" i="10"/>
  <c r="AJ30" i="10"/>
  <c r="AF30" i="10"/>
  <c r="AX30" i="10"/>
  <c r="AI30" i="10"/>
  <c r="BB30" i="10"/>
  <c r="C48" i="13"/>
  <c r="AC48" i="13" s="1"/>
  <c r="AC48" i="10"/>
  <c r="BC25" i="13"/>
  <c r="BD25" i="13" s="1"/>
  <c r="AC30" i="13"/>
  <c r="BC30" i="13"/>
  <c r="BD30" i="13" s="1"/>
  <c r="BA30" i="10"/>
  <c r="AN30" i="10"/>
  <c r="AK30" i="10"/>
  <c r="AV30" i="10"/>
  <c r="AR30" i="10"/>
  <c r="AY30" i="10"/>
  <c r="C34" i="13"/>
  <c r="AC34" i="13" s="1"/>
  <c r="AC34" i="10"/>
  <c r="C49" i="13"/>
  <c r="AC49" i="13" s="1"/>
  <c r="AC49" i="10"/>
  <c r="C44" i="13"/>
  <c r="AC44" i="13" s="1"/>
  <c r="AC44" i="10"/>
  <c r="C37" i="13"/>
  <c r="AC37" i="13" s="1"/>
  <c r="AC37" i="10"/>
  <c r="AW30" i="10"/>
  <c r="AS30" i="10"/>
  <c r="AQ30" i="10"/>
  <c r="AT30" i="10"/>
  <c r="AP30" i="10"/>
  <c r="BC28" i="13"/>
  <c r="BD28" i="13" s="1"/>
  <c r="AC23" i="13"/>
  <c r="BC23" i="13"/>
  <c r="BD23" i="13" s="1"/>
  <c r="BC41" i="13"/>
  <c r="BD41" i="13" s="1"/>
  <c r="AH29" i="10"/>
  <c r="AY29" i="10"/>
  <c r="AP29" i="10"/>
  <c r="AL29" i="10"/>
  <c r="BA29" i="10"/>
  <c r="AG29" i="10"/>
  <c r="AZ29" i="10"/>
  <c r="AK29" i="10"/>
  <c r="AI29" i="10"/>
  <c r="AW29" i="10"/>
  <c r="AN29" i="10"/>
  <c r="AJ29" i="10"/>
  <c r="AX29" i="10"/>
  <c r="BB29" i="10"/>
  <c r="AQ29" i="10"/>
  <c r="AR29" i="10"/>
  <c r="AT29" i="10"/>
  <c r="AO29" i="10"/>
  <c r="AE29" i="10"/>
  <c r="AU29" i="10"/>
  <c r="AS29" i="10"/>
  <c r="AV29" i="10"/>
  <c r="AM29" i="10"/>
  <c r="AF29" i="10"/>
  <c r="BC20" i="13"/>
  <c r="BD20" i="13" s="1"/>
  <c r="AU40" i="13"/>
  <c r="AE40" i="13"/>
  <c r="AJ40" i="13"/>
  <c r="AH40" i="13"/>
  <c r="AL40" i="13"/>
  <c r="AP40" i="13"/>
  <c r="AQ40" i="13"/>
  <c r="AZ40" i="13"/>
  <c r="AX40" i="13"/>
  <c r="BB40" i="13"/>
  <c r="AG40" i="13"/>
  <c r="AK40" i="13"/>
  <c r="AM40" i="13"/>
  <c r="AT40" i="13"/>
  <c r="AS40" i="13"/>
  <c r="AW40" i="13"/>
  <c r="BA40" i="13"/>
  <c r="AF40" i="13"/>
  <c r="AY40" i="13"/>
  <c r="AI40" i="13"/>
  <c r="AO40" i="13"/>
  <c r="AN40" i="13"/>
  <c r="AR40" i="13"/>
  <c r="AV40" i="13"/>
  <c r="AY28" i="13"/>
  <c r="AI28" i="13"/>
  <c r="AN28" i="13"/>
  <c r="AR28" i="13"/>
  <c r="AV28" i="13"/>
  <c r="AZ28" i="13"/>
  <c r="AU28" i="13"/>
  <c r="AE28" i="13"/>
  <c r="AH28" i="13"/>
  <c r="AL28" i="13"/>
  <c r="AP28" i="13"/>
  <c r="AT28" i="13"/>
  <c r="AQ28" i="13"/>
  <c r="AX28" i="13"/>
  <c r="BB28" i="13"/>
  <c r="AG28" i="13"/>
  <c r="AK28" i="13"/>
  <c r="AO28" i="13"/>
  <c r="AM28" i="13"/>
  <c r="AS28" i="13"/>
  <c r="AW28" i="13"/>
  <c r="BA28" i="13"/>
  <c r="AF28" i="13"/>
  <c r="AJ28" i="13"/>
  <c r="BC37" i="13"/>
  <c r="BD37" i="13" s="1"/>
  <c r="BC33" i="13"/>
  <c r="BD33" i="13" s="1"/>
  <c r="AZ39" i="13"/>
  <c r="AJ39" i="13"/>
  <c r="AQ39" i="13"/>
  <c r="AU39" i="13"/>
  <c r="AY39" i="13"/>
  <c r="AX39" i="13"/>
  <c r="AV39" i="13"/>
  <c r="AF39" i="13"/>
  <c r="AL39" i="13"/>
  <c r="AP39" i="13"/>
  <c r="AT39" i="13"/>
  <c r="AS39" i="13"/>
  <c r="AR39" i="13"/>
  <c r="BB39" i="13"/>
  <c r="AG39" i="13"/>
  <c r="AK39" i="13"/>
  <c r="AO39" i="13"/>
  <c r="AM39" i="13"/>
  <c r="AN39" i="13"/>
  <c r="AW39" i="13"/>
  <c r="BA39" i="13"/>
  <c r="AE39" i="13"/>
  <c r="AI39" i="13"/>
  <c r="AH39" i="13"/>
  <c r="AO25" i="13"/>
  <c r="AU25" i="13"/>
  <c r="AX25" i="13"/>
  <c r="BB25" i="13"/>
  <c r="AF25" i="13"/>
  <c r="AW25" i="13"/>
  <c r="AN25" i="13"/>
  <c r="BA25" i="13"/>
  <c r="AK25" i="13"/>
  <c r="AP25" i="13"/>
  <c r="AT25" i="13"/>
  <c r="AR25" i="13"/>
  <c r="AV25" i="13"/>
  <c r="AG25" i="13"/>
  <c r="AM25" i="13"/>
  <c r="AJ25" i="13"/>
  <c r="AS25" i="13"/>
  <c r="AZ25" i="13"/>
  <c r="AE25" i="13"/>
  <c r="AI25" i="13"/>
  <c r="AH25" i="13"/>
  <c r="AL25" i="13"/>
  <c r="AY25" i="13"/>
  <c r="AQ25" i="13"/>
  <c r="BB35" i="13"/>
  <c r="AL35" i="13"/>
  <c r="AS35" i="13"/>
  <c r="AZ35" i="13"/>
  <c r="AJ35" i="13"/>
  <c r="AX35" i="13"/>
  <c r="AH35" i="13"/>
  <c r="AO35" i="13"/>
  <c r="AV35" i="13"/>
  <c r="AF35" i="13"/>
  <c r="AM35" i="13"/>
  <c r="AR35" i="13"/>
  <c r="AI35" i="13"/>
  <c r="AN35" i="13"/>
  <c r="AE35" i="13"/>
  <c r="AQ35" i="13"/>
  <c r="AT35" i="13"/>
  <c r="BA35" i="13"/>
  <c r="AK35" i="13"/>
  <c r="AY35" i="13"/>
  <c r="AG35" i="13"/>
  <c r="AP35" i="13"/>
  <c r="AW35" i="13"/>
  <c r="AU35" i="13"/>
  <c r="BC34" i="13"/>
  <c r="BD34" i="13" s="1"/>
  <c r="BC38" i="10"/>
  <c r="BD38" i="10" s="1"/>
  <c r="C47" i="10"/>
  <c r="AC47" i="10" s="1"/>
  <c r="AN20" i="11"/>
  <c r="AT20" i="11"/>
  <c r="AJ20" i="11"/>
  <c r="AX20" i="11"/>
  <c r="AY20" i="11"/>
  <c r="AH20" i="11"/>
  <c r="AK20" i="11"/>
  <c r="AR20" i="11"/>
  <c r="BB20" i="11"/>
  <c r="AZ20" i="11"/>
  <c r="AL20" i="11"/>
  <c r="AG20" i="11"/>
  <c r="AU20" i="11"/>
  <c r="AS20" i="11"/>
  <c r="AV20" i="11"/>
  <c r="AW20" i="11"/>
  <c r="AM20" i="11"/>
  <c r="AO20" i="11"/>
  <c r="AF20" i="11"/>
  <c r="AE20" i="11"/>
  <c r="AP20" i="11"/>
  <c r="BA20" i="11"/>
  <c r="AQ20" i="11"/>
  <c r="AI20" i="11"/>
  <c r="AR17" i="11"/>
  <c r="AS17" i="11"/>
  <c r="BZ16" i="11" s="1"/>
  <c r="AT17" i="11"/>
  <c r="CA16" i="11" s="1"/>
  <c r="AO17" i="11"/>
  <c r="AN17" i="11"/>
  <c r="BU16" i="11" s="1"/>
  <c r="AG17" i="11"/>
  <c r="AV17" i="11"/>
  <c r="CC16" i="11" s="1"/>
  <c r="AY17" i="11"/>
  <c r="AJ17" i="11"/>
  <c r="BB17" i="11"/>
  <c r="AP17" i="11"/>
  <c r="AF17" i="11"/>
  <c r="AH17" i="11"/>
  <c r="AL17" i="11"/>
  <c r="AZ17" i="11"/>
  <c r="CG16" i="11" s="1"/>
  <c r="AE17" i="11"/>
  <c r="BL16" i="11" s="1"/>
  <c r="AU17" i="11"/>
  <c r="CB16" i="11" s="1"/>
  <c r="AI17" i="11"/>
  <c r="AQ17" i="11"/>
  <c r="BX16" i="11" s="1"/>
  <c r="BA17" i="11"/>
  <c r="AW17" i="11"/>
  <c r="AK17" i="11"/>
  <c r="AX17" i="11"/>
  <c r="AM17" i="11"/>
  <c r="BA14" i="13"/>
  <c r="AK14" i="13"/>
  <c r="AR14" i="13"/>
  <c r="AY14" i="13"/>
  <c r="AI14" i="13"/>
  <c r="AT14" i="13"/>
  <c r="AW14" i="13"/>
  <c r="AG14" i="13"/>
  <c r="AN14" i="13"/>
  <c r="AU14" i="13"/>
  <c r="AE14" i="13"/>
  <c r="AP14" i="13"/>
  <c r="AS14" i="13"/>
  <c r="AZ14" i="13"/>
  <c r="AJ14" i="13"/>
  <c r="AQ14" i="13"/>
  <c r="BB14" i="13"/>
  <c r="AL14" i="13"/>
  <c r="AO14" i="13"/>
  <c r="AV14" i="13"/>
  <c r="AF14" i="13"/>
  <c r="AM14" i="13"/>
  <c r="AX14" i="13"/>
  <c r="AH14" i="13"/>
  <c r="AP32" i="13"/>
  <c r="AV32" i="13"/>
  <c r="AZ32" i="13"/>
  <c r="AE32" i="13"/>
  <c r="AI32" i="13"/>
  <c r="AW32" i="13"/>
  <c r="BB32" i="13"/>
  <c r="AL32" i="13"/>
  <c r="AQ32" i="13"/>
  <c r="AU32" i="13"/>
  <c r="AY32" i="13"/>
  <c r="AR32" i="13"/>
  <c r="AX32" i="13"/>
  <c r="AH32" i="13"/>
  <c r="AK32" i="13"/>
  <c r="AO32" i="13"/>
  <c r="AS32" i="13"/>
  <c r="AM32" i="13"/>
  <c r="AT32" i="13"/>
  <c r="BA32" i="13"/>
  <c r="AF32" i="13"/>
  <c r="AJ32" i="13"/>
  <c r="AN32" i="13"/>
  <c r="AG32" i="13"/>
  <c r="BC48" i="13"/>
  <c r="BD48" i="13" s="1"/>
  <c r="BC44" i="13"/>
  <c r="BD44" i="13" s="1"/>
  <c r="C29" i="13"/>
  <c r="AC29" i="13" s="1"/>
  <c r="BC29" i="11"/>
  <c r="BD29" i="11" s="1"/>
  <c r="BC17" i="13"/>
  <c r="BD17" i="13" s="1"/>
  <c r="AV24" i="13"/>
  <c r="AF24" i="13"/>
  <c r="AI24" i="13"/>
  <c r="AH24" i="13"/>
  <c r="AL24" i="13"/>
  <c r="AP24" i="13"/>
  <c r="AR24" i="13"/>
  <c r="AY24" i="13"/>
  <c r="AX24" i="13"/>
  <c r="BB24" i="13"/>
  <c r="AG24" i="13"/>
  <c r="AK24" i="13"/>
  <c r="AN24" i="13"/>
  <c r="AT24" i="13"/>
  <c r="AS24" i="13"/>
  <c r="AW24" i="13"/>
  <c r="BA24" i="13"/>
  <c r="AE24" i="13"/>
  <c r="AZ24" i="13"/>
  <c r="AJ24" i="13"/>
  <c r="AO24" i="13"/>
  <c r="AM24" i="13"/>
  <c r="AQ24" i="13"/>
  <c r="AU24" i="13"/>
  <c r="BA21" i="13"/>
  <c r="AK21" i="13"/>
  <c r="AR21" i="13"/>
  <c r="AY21" i="13"/>
  <c r="AI21" i="13"/>
  <c r="AT21" i="13"/>
  <c r="AW21" i="13"/>
  <c r="AG21" i="13"/>
  <c r="AN21" i="13"/>
  <c r="AU21" i="13"/>
  <c r="AE21" i="13"/>
  <c r="AP21" i="13"/>
  <c r="AS21" i="13"/>
  <c r="AZ21" i="13"/>
  <c r="AJ21" i="13"/>
  <c r="AQ21" i="13"/>
  <c r="BB21" i="13"/>
  <c r="AL21" i="13"/>
  <c r="AO21" i="13"/>
  <c r="AV21" i="13"/>
  <c r="AF21" i="13"/>
  <c r="AM21" i="13"/>
  <c r="AX21" i="13"/>
  <c r="AH21" i="13"/>
  <c r="CC16" i="10"/>
  <c r="BC40" i="11"/>
  <c r="BD40" i="11" s="1"/>
  <c r="BC39" i="11"/>
  <c r="BD39" i="11" s="1"/>
  <c r="AZ35" i="11"/>
  <c r="BA35" i="11"/>
  <c r="AE35" i="11"/>
  <c r="AV35" i="11"/>
  <c r="AT35" i="11"/>
  <c r="AW35" i="11"/>
  <c r="AM35" i="11"/>
  <c r="AH35" i="11"/>
  <c r="AG35" i="11"/>
  <c r="AY35" i="11"/>
  <c r="AF35" i="11"/>
  <c r="AO35" i="11"/>
  <c r="AR35" i="11"/>
  <c r="AJ35" i="11"/>
  <c r="AN35" i="11"/>
  <c r="AI35" i="11"/>
  <c r="AQ35" i="11"/>
  <c r="AL35" i="11"/>
  <c r="AK35" i="11"/>
  <c r="AS35" i="11"/>
  <c r="AX35" i="11"/>
  <c r="AP35" i="11"/>
  <c r="AU35" i="11"/>
  <c r="BB35" i="11"/>
  <c r="BC41" i="10"/>
  <c r="BD41" i="10" s="1"/>
  <c r="C50" i="10"/>
  <c r="BY16" i="10"/>
  <c r="BR16" i="10"/>
  <c r="BZ16" i="10"/>
  <c r="CF16" i="10"/>
  <c r="CE16" i="10"/>
  <c r="AI34" i="11"/>
  <c r="AV34" i="11"/>
  <c r="AU34" i="11"/>
  <c r="AR34" i="11"/>
  <c r="BA34" i="11"/>
  <c r="AL34" i="11"/>
  <c r="AN34" i="11"/>
  <c r="AT34" i="11"/>
  <c r="AZ34" i="11"/>
  <c r="AW34" i="11"/>
  <c r="AM34" i="11"/>
  <c r="AQ34" i="11"/>
  <c r="AS34" i="11"/>
  <c r="AK34" i="11"/>
  <c r="AH34" i="11"/>
  <c r="AE34" i="11"/>
  <c r="AY34" i="11"/>
  <c r="BB34" i="11"/>
  <c r="AX34" i="11"/>
  <c r="AP34" i="11"/>
  <c r="AF34" i="11"/>
  <c r="AJ34" i="11"/>
  <c r="AG34" i="11"/>
  <c r="AO34" i="11"/>
  <c r="BC33" i="11"/>
  <c r="BD33" i="11" s="1"/>
  <c r="AW25" i="10"/>
  <c r="AU25" i="10"/>
  <c r="AY25" i="10"/>
  <c r="AR25" i="10"/>
  <c r="AZ25" i="10"/>
  <c r="AT25" i="10"/>
  <c r="AX25" i="10"/>
  <c r="AH25" i="10"/>
  <c r="AS25" i="10"/>
  <c r="AQ25" i="10"/>
  <c r="BB25" i="10"/>
  <c r="BA25" i="10"/>
  <c r="AG25" i="10"/>
  <c r="AI25" i="10"/>
  <c r="AP25" i="10"/>
  <c r="AO25" i="10"/>
  <c r="AM25" i="10"/>
  <c r="AK25" i="10"/>
  <c r="AV25" i="10"/>
  <c r="AJ25" i="10"/>
  <c r="AN25" i="10"/>
  <c r="AE25" i="10"/>
  <c r="AF25" i="10"/>
  <c r="AL25" i="10"/>
  <c r="BC49" i="10"/>
  <c r="BD49" i="10" s="1"/>
  <c r="C58" i="10"/>
  <c r="BC37" i="11"/>
  <c r="BD37" i="11" s="1"/>
  <c r="BC41" i="11"/>
  <c r="BD41" i="11" s="1"/>
  <c r="AP32" i="10"/>
  <c r="AH32" i="10"/>
  <c r="AR32" i="10"/>
  <c r="AU32" i="10"/>
  <c r="AJ32" i="10"/>
  <c r="AK32" i="10"/>
  <c r="AZ32" i="10"/>
  <c r="AT32" i="10"/>
  <c r="AM32" i="10"/>
  <c r="AX32" i="10"/>
  <c r="AS32" i="10"/>
  <c r="BB32" i="10"/>
  <c r="AL32" i="10"/>
  <c r="AW32" i="10"/>
  <c r="BA32" i="10"/>
  <c r="AQ32" i="10"/>
  <c r="AI32" i="10"/>
  <c r="AE32" i="10"/>
  <c r="AG32" i="10"/>
  <c r="AO32" i="10"/>
  <c r="AV32" i="10"/>
  <c r="AN32" i="10"/>
  <c r="AF32" i="10"/>
  <c r="AY32" i="10"/>
  <c r="BQ16" i="10"/>
  <c r="BV16" i="10"/>
  <c r="CG16" i="10"/>
  <c r="CA16" i="10"/>
  <c r="CD16" i="10"/>
  <c r="BU16" i="10"/>
  <c r="AU24" i="11"/>
  <c r="AR24" i="11"/>
  <c r="AL24" i="11"/>
  <c r="AG24" i="11"/>
  <c r="BA24" i="11"/>
  <c r="AM24" i="11"/>
  <c r="AZ24" i="11"/>
  <c r="AW24" i="11"/>
  <c r="AV24" i="11"/>
  <c r="AP24" i="11"/>
  <c r="AI24" i="11"/>
  <c r="BB24" i="11"/>
  <c r="AK24" i="11"/>
  <c r="AO24" i="11"/>
  <c r="AE24" i="11"/>
  <c r="AH24" i="11"/>
  <c r="AQ24" i="11"/>
  <c r="AN24" i="11"/>
  <c r="AT24" i="11"/>
  <c r="AX24" i="11"/>
  <c r="AJ24" i="11"/>
  <c r="AY24" i="11"/>
  <c r="AF24" i="11"/>
  <c r="AS24" i="11"/>
  <c r="AJ35" i="10"/>
  <c r="AI35" i="10"/>
  <c r="AN35" i="10"/>
  <c r="AT35" i="10"/>
  <c r="AV35" i="10"/>
  <c r="AM35" i="10"/>
  <c r="AK35" i="10"/>
  <c r="AY35" i="10"/>
  <c r="AO35" i="10"/>
  <c r="BA35" i="10"/>
  <c r="AZ35" i="10"/>
  <c r="AG35" i="10"/>
  <c r="AL35" i="10"/>
  <c r="AR35" i="10"/>
  <c r="AX35" i="10"/>
  <c r="AH35" i="10"/>
  <c r="AP35" i="10"/>
  <c r="AU35" i="10"/>
  <c r="AS35" i="10"/>
  <c r="AQ35" i="10"/>
  <c r="BB35" i="10"/>
  <c r="AF35" i="10"/>
  <c r="AE35" i="10"/>
  <c r="AW35" i="10"/>
  <c r="AU31" i="11"/>
  <c r="AV31" i="11"/>
  <c r="AS31" i="11"/>
  <c r="AZ31" i="11"/>
  <c r="AQ31" i="11"/>
  <c r="AP31" i="11"/>
  <c r="AY31" i="11"/>
  <c r="AG31" i="11"/>
  <c r="AT31" i="11"/>
  <c r="AH31" i="11"/>
  <c r="AO31" i="11"/>
  <c r="AJ31" i="11"/>
  <c r="BB31" i="11"/>
  <c r="AM31" i="11"/>
  <c r="AN31" i="11"/>
  <c r="AK31" i="11"/>
  <c r="AR31" i="11"/>
  <c r="BA31" i="11"/>
  <c r="AX31" i="11"/>
  <c r="AW31" i="11"/>
  <c r="AE31" i="11"/>
  <c r="AL31" i="11"/>
  <c r="AI31" i="11"/>
  <c r="AF31" i="11"/>
  <c r="BC37" i="10"/>
  <c r="BD37" i="10" s="1"/>
  <c r="C46" i="10"/>
  <c r="AF32" i="11"/>
  <c r="AI32" i="11"/>
  <c r="AG32" i="11"/>
  <c r="AK32" i="11"/>
  <c r="AJ32" i="11"/>
  <c r="AH32" i="11"/>
  <c r="AX32" i="11"/>
  <c r="BB32" i="11"/>
  <c r="AL32" i="11"/>
  <c r="AQ32" i="11"/>
  <c r="AV32" i="11"/>
  <c r="AU32" i="11"/>
  <c r="BA32" i="11"/>
  <c r="AP32" i="11"/>
  <c r="AW32" i="11"/>
  <c r="AR32" i="11"/>
  <c r="AZ32" i="11"/>
  <c r="AN32" i="11"/>
  <c r="AT32" i="11"/>
  <c r="AY32" i="11"/>
  <c r="AO32" i="11"/>
  <c r="AM32" i="11"/>
  <c r="AS32" i="11"/>
  <c r="AE32" i="11"/>
  <c r="AV30" i="11"/>
  <c r="AR30" i="11"/>
  <c r="AZ30" i="11"/>
  <c r="AM30" i="11"/>
  <c r="AJ30" i="11"/>
  <c r="BB30" i="11"/>
  <c r="BA30" i="11"/>
  <c r="AY30" i="11"/>
  <c r="AI30" i="11"/>
  <c r="AS30" i="11"/>
  <c r="AF30" i="11"/>
  <c r="AU30" i="11"/>
  <c r="AE30" i="11"/>
  <c r="AO30" i="11"/>
  <c r="AH30" i="11"/>
  <c r="AX30" i="11"/>
  <c r="AQ30" i="11"/>
  <c r="AK30" i="11"/>
  <c r="AL30" i="11"/>
  <c r="AT30" i="11"/>
  <c r="AG30" i="11"/>
  <c r="AN30" i="11"/>
  <c r="AP30" i="11"/>
  <c r="AW30" i="11"/>
  <c r="BC44" i="11"/>
  <c r="BD44" i="11" s="1"/>
  <c r="BN16" i="10"/>
  <c r="BO16" i="10"/>
  <c r="BX16" i="10"/>
  <c r="CH16" i="10"/>
  <c r="CB16" i="10"/>
  <c r="BS16" i="10"/>
  <c r="BC48" i="10"/>
  <c r="BD48" i="10" s="1"/>
  <c r="C57" i="10"/>
  <c r="BC33" i="10"/>
  <c r="BD33" i="10" s="1"/>
  <c r="C42" i="10"/>
  <c r="AN28" i="11"/>
  <c r="AM28" i="11"/>
  <c r="AF28" i="11"/>
  <c r="AJ28" i="11"/>
  <c r="AH28" i="11"/>
  <c r="AI28" i="11"/>
  <c r="AO28" i="11"/>
  <c r="AT28" i="11"/>
  <c r="AK28" i="11"/>
  <c r="AX28" i="11"/>
  <c r="AP28" i="11"/>
  <c r="AG28" i="11"/>
  <c r="AQ28" i="11"/>
  <c r="AS28" i="11"/>
  <c r="AR28" i="11"/>
  <c r="AE28" i="11"/>
  <c r="AV28" i="11"/>
  <c r="AL28" i="11"/>
  <c r="AY28" i="11"/>
  <c r="BB28" i="11"/>
  <c r="AU28" i="11"/>
  <c r="AW28" i="11"/>
  <c r="AZ28" i="11"/>
  <c r="BA28" i="11"/>
  <c r="AT28" i="10"/>
  <c r="AH28" i="10"/>
  <c r="AM28" i="10"/>
  <c r="AZ28" i="10"/>
  <c r="AX28" i="10"/>
  <c r="AW28" i="10"/>
  <c r="AG28" i="10"/>
  <c r="BB28" i="10"/>
  <c r="AI28" i="10"/>
  <c r="AO28" i="10"/>
  <c r="AP28" i="10"/>
  <c r="AK28" i="10"/>
  <c r="BA28" i="10"/>
  <c r="AU28" i="10"/>
  <c r="AV28" i="10"/>
  <c r="AR28" i="10"/>
  <c r="AY28" i="10"/>
  <c r="AE28" i="10"/>
  <c r="AN28" i="10"/>
  <c r="AJ28" i="10"/>
  <c r="AS28" i="10"/>
  <c r="AF28" i="10"/>
  <c r="AL28" i="10"/>
  <c r="AQ28" i="10"/>
  <c r="BM16" i="10"/>
  <c r="BW16" i="10"/>
  <c r="BL16" i="10"/>
  <c r="BP16" i="10"/>
  <c r="BT16" i="10"/>
  <c r="CI16" i="10"/>
  <c r="AL39" i="10"/>
  <c r="AG39" i="10"/>
  <c r="AJ39" i="10"/>
  <c r="AY39" i="10"/>
  <c r="AM39" i="10"/>
  <c r="BB39" i="10"/>
  <c r="AS39" i="10"/>
  <c r="AF39" i="10"/>
  <c r="BA39" i="10"/>
  <c r="AE39" i="10"/>
  <c r="AI39" i="10"/>
  <c r="AT39" i="10"/>
  <c r="AU39" i="10"/>
  <c r="AX39" i="10"/>
  <c r="AW39" i="10"/>
  <c r="AO39" i="10"/>
  <c r="AZ39" i="10"/>
  <c r="AP39" i="10"/>
  <c r="AN39" i="10"/>
  <c r="AV39" i="10"/>
  <c r="AQ39" i="10"/>
  <c r="AH39" i="10"/>
  <c r="AK39" i="10"/>
  <c r="AR39" i="10"/>
  <c r="BC34" i="10"/>
  <c r="BD34" i="10" s="1"/>
  <c r="C43" i="10"/>
  <c r="AX24" i="10"/>
  <c r="AQ24" i="10"/>
  <c r="AR24" i="10"/>
  <c r="AG24" i="10"/>
  <c r="AV24" i="10"/>
  <c r="AP24" i="10"/>
  <c r="AY24" i="10"/>
  <c r="AE24" i="10"/>
  <c r="AL24" i="10"/>
  <c r="AZ24" i="10"/>
  <c r="AM24" i="10"/>
  <c r="AT24" i="10"/>
  <c r="AH24" i="10"/>
  <c r="AJ24" i="10"/>
  <c r="AN24" i="10"/>
  <c r="BB24" i="10"/>
  <c r="AO24" i="10"/>
  <c r="AW24" i="10"/>
  <c r="BA24" i="10"/>
  <c r="AU24" i="10"/>
  <c r="AF24" i="10"/>
  <c r="AS24" i="10"/>
  <c r="AI24" i="10"/>
  <c r="AK24" i="10"/>
  <c r="AY40" i="10"/>
  <c r="BA40" i="10"/>
  <c r="AP40" i="10"/>
  <c r="AK40" i="10"/>
  <c r="AM40" i="10"/>
  <c r="AX40" i="10"/>
  <c r="AU40" i="10"/>
  <c r="AV40" i="10"/>
  <c r="AE40" i="10"/>
  <c r="AH40" i="10"/>
  <c r="AS40" i="10"/>
  <c r="AJ40" i="10"/>
  <c r="BB40" i="10"/>
  <c r="AR40" i="10"/>
  <c r="AG40" i="10"/>
  <c r="AT40" i="10"/>
  <c r="AZ40" i="10"/>
  <c r="AO40" i="10"/>
  <c r="AL40" i="10"/>
  <c r="AN40" i="10"/>
  <c r="AF40" i="10"/>
  <c r="AI40" i="10"/>
  <c r="AQ40" i="10"/>
  <c r="AW40" i="10"/>
  <c r="BC44" i="10"/>
  <c r="BD44" i="10" s="1"/>
  <c r="C53" i="10"/>
  <c r="CH16" i="11" l="1"/>
  <c r="E135" i="3"/>
  <c r="F134" i="3"/>
  <c r="C58" i="13"/>
  <c r="AC58" i="13" s="1"/>
  <c r="AC58" i="10"/>
  <c r="C50" i="13"/>
  <c r="AC50" i="13" s="1"/>
  <c r="AC50" i="10"/>
  <c r="C57" i="13"/>
  <c r="AC57" i="13" s="1"/>
  <c r="AC57" i="10"/>
  <c r="AZ23" i="13"/>
  <c r="AK23" i="13"/>
  <c r="AY23" i="13"/>
  <c r="AL23" i="13"/>
  <c r="AX23" i="13"/>
  <c r="AN23" i="13"/>
  <c r="BA23" i="13"/>
  <c r="AH23" i="13"/>
  <c r="AJ23" i="13"/>
  <c r="AO23" i="13"/>
  <c r="AE23" i="13"/>
  <c r="AM23" i="13"/>
  <c r="AW23" i="13"/>
  <c r="AP23" i="13"/>
  <c r="BB23" i="13"/>
  <c r="AR23" i="13"/>
  <c r="AI23" i="13"/>
  <c r="AQ23" i="13"/>
  <c r="AG23" i="13"/>
  <c r="AT23" i="13"/>
  <c r="AF23" i="13"/>
  <c r="AV23" i="13"/>
  <c r="AU23" i="13"/>
  <c r="AS23" i="13"/>
  <c r="C53" i="13"/>
  <c r="AC53" i="13" s="1"/>
  <c r="AC53" i="10"/>
  <c r="C46" i="13"/>
  <c r="AC46" i="13" s="1"/>
  <c r="AC46" i="10"/>
  <c r="BC49" i="13"/>
  <c r="BD49" i="13" s="1"/>
  <c r="AW30" i="13"/>
  <c r="AF30" i="13"/>
  <c r="AS30" i="13"/>
  <c r="AE30" i="13"/>
  <c r="AT30" i="13"/>
  <c r="AX30" i="13"/>
  <c r="AH30" i="13"/>
  <c r="AV30" i="13"/>
  <c r="AZ30" i="13"/>
  <c r="AY30" i="13"/>
  <c r="AJ30" i="13"/>
  <c r="AL30" i="13"/>
  <c r="AQ30" i="13"/>
  <c r="AO30" i="13"/>
  <c r="AU30" i="13"/>
  <c r="AP30" i="13"/>
  <c r="AI30" i="13"/>
  <c r="BA30" i="13"/>
  <c r="AK30" i="13"/>
  <c r="BB30" i="13"/>
  <c r="AN30" i="13"/>
  <c r="AM30" i="13"/>
  <c r="AR30" i="13"/>
  <c r="AG30" i="13"/>
  <c r="C43" i="13"/>
  <c r="AC43" i="13" s="1"/>
  <c r="AC43" i="10"/>
  <c r="C42" i="13"/>
  <c r="AC42" i="13" s="1"/>
  <c r="AC42" i="10"/>
  <c r="BT16" i="11"/>
  <c r="CF16" i="11"/>
  <c r="CD16" i="11"/>
  <c r="BY16" i="11"/>
  <c r="BW16" i="11"/>
  <c r="BQ16" i="11"/>
  <c r="CI16" i="11"/>
  <c r="BO16" i="11"/>
  <c r="BM17" i="10"/>
  <c r="BO17" i="10"/>
  <c r="CE16" i="11"/>
  <c r="BP16" i="11"/>
  <c r="BN16" i="11"/>
  <c r="BV16" i="11"/>
  <c r="BV17" i="10"/>
  <c r="BR16" i="11"/>
  <c r="BS16" i="11"/>
  <c r="CE17" i="10"/>
  <c r="BZ17" i="10"/>
  <c r="BM16" i="11"/>
  <c r="CD17" i="10"/>
  <c r="CG17" i="10"/>
  <c r="BX17" i="10"/>
  <c r="BS17" i="10"/>
  <c r="CC17" i="10"/>
  <c r="AJ43" i="11"/>
  <c r="BC50" i="13"/>
  <c r="BD50" i="13" s="1"/>
  <c r="BC43" i="11"/>
  <c r="BD43" i="11" s="1"/>
  <c r="BC58" i="13"/>
  <c r="BD58" i="13" s="1"/>
  <c r="BC53" i="13"/>
  <c r="BD53" i="13" s="1"/>
  <c r="BC57" i="13"/>
  <c r="BD57" i="13" s="1"/>
  <c r="BC46" i="13"/>
  <c r="BD46" i="13" s="1"/>
  <c r="BC42" i="13"/>
  <c r="BD42" i="13" s="1"/>
  <c r="BC29" i="13"/>
  <c r="BD29" i="13" s="1"/>
  <c r="AV49" i="13"/>
  <c r="AF49" i="13"/>
  <c r="AL49" i="13"/>
  <c r="AP49" i="13"/>
  <c r="AS49" i="13"/>
  <c r="AO49" i="13"/>
  <c r="AR49" i="13"/>
  <c r="BB49" i="13"/>
  <c r="AG49" i="13"/>
  <c r="AK49" i="13"/>
  <c r="AM49" i="13"/>
  <c r="AI49" i="13"/>
  <c r="AN49" i="13"/>
  <c r="AW49" i="13"/>
  <c r="AE49" i="13"/>
  <c r="AH49" i="13"/>
  <c r="BA49" i="13"/>
  <c r="AY49" i="13"/>
  <c r="AZ49" i="13"/>
  <c r="AJ49" i="13"/>
  <c r="AQ49" i="13"/>
  <c r="AU49" i="13"/>
  <c r="AX49" i="13"/>
  <c r="AT49" i="13"/>
  <c r="C38" i="13"/>
  <c r="AC38" i="13" s="1"/>
  <c r="BC38" i="11"/>
  <c r="BD38" i="11" s="1"/>
  <c r="AP20" i="13"/>
  <c r="AN20" i="13"/>
  <c r="AE20" i="13"/>
  <c r="AJ20" i="13"/>
  <c r="AO20" i="13"/>
  <c r="BB20" i="13"/>
  <c r="AL20" i="13"/>
  <c r="AS20" i="13"/>
  <c r="AQ20" i="13"/>
  <c r="AX20" i="13"/>
  <c r="AV20" i="13"/>
  <c r="AH20" i="13"/>
  <c r="AM20" i="13"/>
  <c r="AT20" i="13"/>
  <c r="BA20" i="13"/>
  <c r="AK20" i="13"/>
  <c r="AR20" i="13"/>
  <c r="AY20" i="13"/>
  <c r="AI20" i="13"/>
  <c r="AW20" i="13"/>
  <c r="AG20" i="13"/>
  <c r="AU20" i="13"/>
  <c r="AZ20" i="13"/>
  <c r="AF20" i="13"/>
  <c r="BC47" i="10"/>
  <c r="BD47" i="10" s="1"/>
  <c r="C56" i="10"/>
  <c r="AC56" i="10" s="1"/>
  <c r="AX37" i="13"/>
  <c r="AH37" i="13"/>
  <c r="AK37" i="13"/>
  <c r="AO37" i="13"/>
  <c r="AS37" i="13"/>
  <c r="AR37" i="13"/>
  <c r="AT37" i="13"/>
  <c r="BA37" i="13"/>
  <c r="AF37" i="13"/>
  <c r="AJ37" i="13"/>
  <c r="AN37" i="13"/>
  <c r="AM37" i="13"/>
  <c r="AP37" i="13"/>
  <c r="AV37" i="13"/>
  <c r="AZ37" i="13"/>
  <c r="AE37" i="13"/>
  <c r="AI37" i="13"/>
  <c r="AG37" i="13"/>
  <c r="BB37" i="13"/>
  <c r="AL37" i="13"/>
  <c r="AQ37" i="13"/>
  <c r="AU37" i="13"/>
  <c r="AY37" i="13"/>
  <c r="AW37" i="13"/>
  <c r="AO29" i="11"/>
  <c r="BV17" i="11" s="1"/>
  <c r="AS29" i="11"/>
  <c r="BZ17" i="11" s="1"/>
  <c r="AZ29" i="11"/>
  <c r="CG17" i="11" s="1"/>
  <c r="AR29" i="11"/>
  <c r="BY17" i="11" s="1"/>
  <c r="AP29" i="11"/>
  <c r="BW17" i="11" s="1"/>
  <c r="AU29" i="11"/>
  <c r="CB17" i="11" s="1"/>
  <c r="AH29" i="11"/>
  <c r="BO17" i="11" s="1"/>
  <c r="AF29" i="11"/>
  <c r="BA29" i="11"/>
  <c r="CH17" i="11" s="1"/>
  <c r="AQ29" i="11"/>
  <c r="BX17" i="11" s="1"/>
  <c r="AX29" i="11"/>
  <c r="CE17" i="11" s="1"/>
  <c r="AV29" i="11"/>
  <c r="CC17" i="11" s="1"/>
  <c r="AL29" i="11"/>
  <c r="BS17" i="11" s="1"/>
  <c r="AN29" i="11"/>
  <c r="BU17" i="11" s="1"/>
  <c r="BB29" i="11"/>
  <c r="CI17" i="11" s="1"/>
  <c r="AJ29" i="11"/>
  <c r="BQ17" i="11" s="1"/>
  <c r="AY29" i="11"/>
  <c r="CF17" i="11" s="1"/>
  <c r="AM29" i="11"/>
  <c r="BT17" i="11" s="1"/>
  <c r="AK29" i="11"/>
  <c r="BR17" i="11" s="1"/>
  <c r="AE29" i="11"/>
  <c r="BL17" i="11" s="1"/>
  <c r="AI29" i="11"/>
  <c r="BP17" i="11" s="1"/>
  <c r="AT29" i="11"/>
  <c r="CA17" i="11" s="1"/>
  <c r="AG29" i="11"/>
  <c r="BN17" i="11" s="1"/>
  <c r="AW29" i="11"/>
  <c r="CD17" i="11" s="1"/>
  <c r="AR44" i="13"/>
  <c r="BB44" i="13"/>
  <c r="AG44" i="13"/>
  <c r="AK44" i="13"/>
  <c r="AO44" i="13"/>
  <c r="AM44" i="13"/>
  <c r="AN44" i="13"/>
  <c r="AW44" i="13"/>
  <c r="BA44" i="13"/>
  <c r="AE44" i="13"/>
  <c r="AI44" i="13"/>
  <c r="AH44" i="13"/>
  <c r="AZ44" i="13"/>
  <c r="AJ44" i="13"/>
  <c r="AQ44" i="13"/>
  <c r="AU44" i="13"/>
  <c r="AY44" i="13"/>
  <c r="AX44" i="13"/>
  <c r="AV44" i="13"/>
  <c r="AF44" i="13"/>
  <c r="AL44" i="13"/>
  <c r="AP44" i="13"/>
  <c r="AT44" i="13"/>
  <c r="AS44" i="13"/>
  <c r="AW48" i="13"/>
  <c r="AY48" i="13"/>
  <c r="AE48" i="13"/>
  <c r="AH48" i="13"/>
  <c r="AJ48" i="13"/>
  <c r="AV48" i="13"/>
  <c r="AS48" i="13"/>
  <c r="AT48" i="13"/>
  <c r="AX48" i="13"/>
  <c r="AZ48" i="13"/>
  <c r="AF48" i="13"/>
  <c r="AQ48" i="13"/>
  <c r="AN48" i="13"/>
  <c r="AR48" i="13"/>
  <c r="BB48" i="13"/>
  <c r="AO48" i="13"/>
  <c r="AU48" i="13"/>
  <c r="AL48" i="13"/>
  <c r="BA48" i="13"/>
  <c r="AK48" i="13"/>
  <c r="AI48" i="13"/>
  <c r="AM48" i="13"/>
  <c r="AP48" i="13"/>
  <c r="AG48" i="13"/>
  <c r="AJ38" i="10"/>
  <c r="AG38" i="10"/>
  <c r="AW38" i="10"/>
  <c r="AF38" i="10"/>
  <c r="AI38" i="10"/>
  <c r="AY38" i="10"/>
  <c r="AN38" i="10"/>
  <c r="AT38" i="10"/>
  <c r="AH38" i="10"/>
  <c r="AO38" i="10"/>
  <c r="AE38" i="10"/>
  <c r="AK38" i="10"/>
  <c r="AZ38" i="10"/>
  <c r="AR38" i="10"/>
  <c r="AQ38" i="10"/>
  <c r="AS38" i="10"/>
  <c r="AL38" i="10"/>
  <c r="AM38" i="10"/>
  <c r="AP38" i="10"/>
  <c r="AU38" i="10"/>
  <c r="BB38" i="10"/>
  <c r="AV38" i="10"/>
  <c r="BA38" i="10"/>
  <c r="AX38" i="10"/>
  <c r="AY34" i="13"/>
  <c r="AI34" i="13"/>
  <c r="AT34" i="13"/>
  <c r="AW34" i="13"/>
  <c r="AG34" i="13"/>
  <c r="AN34" i="13"/>
  <c r="AU34" i="13"/>
  <c r="AE34" i="13"/>
  <c r="AP34" i="13"/>
  <c r="AS34" i="13"/>
  <c r="AZ34" i="13"/>
  <c r="AJ34" i="13"/>
  <c r="AQ34" i="13"/>
  <c r="BB34" i="13"/>
  <c r="AL34" i="13"/>
  <c r="AO34" i="13"/>
  <c r="AV34" i="13"/>
  <c r="AF34" i="13"/>
  <c r="AM34" i="13"/>
  <c r="AX34" i="13"/>
  <c r="BA34" i="13"/>
  <c r="AK34" i="13"/>
  <c r="AR34" i="13"/>
  <c r="AH34" i="13"/>
  <c r="BA33" i="13"/>
  <c r="AK33" i="13"/>
  <c r="AM33" i="13"/>
  <c r="AQ33" i="13"/>
  <c r="AU33" i="13"/>
  <c r="AY33" i="13"/>
  <c r="AW33" i="13"/>
  <c r="AG33" i="13"/>
  <c r="AH33" i="13"/>
  <c r="AL33" i="13"/>
  <c r="AP33" i="13"/>
  <c r="AT33" i="13"/>
  <c r="AS33" i="13"/>
  <c r="AX33" i="13"/>
  <c r="BB33" i="13"/>
  <c r="AF33" i="13"/>
  <c r="AJ33" i="13"/>
  <c r="AN33" i="13"/>
  <c r="AO33" i="13"/>
  <c r="AR33" i="13"/>
  <c r="AV33" i="13"/>
  <c r="AZ33" i="13"/>
  <c r="AE33" i="13"/>
  <c r="AI33" i="13"/>
  <c r="AY41" i="13"/>
  <c r="AI41" i="13"/>
  <c r="AN41" i="13"/>
  <c r="AR41" i="13"/>
  <c r="AV41" i="13"/>
  <c r="AZ41" i="13"/>
  <c r="AU41" i="13"/>
  <c r="AE41" i="13"/>
  <c r="AH41" i="13"/>
  <c r="AL41" i="13"/>
  <c r="AP41" i="13"/>
  <c r="AT41" i="13"/>
  <c r="AQ41" i="13"/>
  <c r="AX41" i="13"/>
  <c r="BB41" i="13"/>
  <c r="AG41" i="13"/>
  <c r="AK41" i="13"/>
  <c r="AO41" i="13"/>
  <c r="AM41" i="13"/>
  <c r="AS41" i="13"/>
  <c r="AW41" i="13"/>
  <c r="BA41" i="13"/>
  <c r="AF41" i="13"/>
  <c r="AJ41" i="13"/>
  <c r="AT17" i="13"/>
  <c r="AY17" i="13"/>
  <c r="CF16" i="13" s="1"/>
  <c r="AW17" i="13"/>
  <c r="BA17" i="13"/>
  <c r="AF17" i="13"/>
  <c r="AJ17" i="13"/>
  <c r="AU17" i="13"/>
  <c r="CB16" i="13" s="1"/>
  <c r="AP17" i="13"/>
  <c r="AS17" i="13"/>
  <c r="AR17" i="13"/>
  <c r="AV17" i="13"/>
  <c r="AZ17" i="13"/>
  <c r="CG16" i="13" s="1"/>
  <c r="AE17" i="13"/>
  <c r="BB17" i="13"/>
  <c r="AN17" i="13"/>
  <c r="BU16" i="13" s="1"/>
  <c r="AM17" i="13"/>
  <c r="AL17" i="13"/>
  <c r="AQ17" i="13"/>
  <c r="AX17" i="13"/>
  <c r="CE16" i="13" s="1"/>
  <c r="AH17" i="13"/>
  <c r="AI17" i="13"/>
  <c r="AG17" i="13"/>
  <c r="AK17" i="13"/>
  <c r="AO17" i="13"/>
  <c r="BN17" i="10"/>
  <c r="BU17" i="10"/>
  <c r="BT17" i="10"/>
  <c r="CH17" i="10"/>
  <c r="CF17" i="10"/>
  <c r="BQ17" i="10"/>
  <c r="BW17" i="10"/>
  <c r="CB17" i="10"/>
  <c r="CI17" i="10"/>
  <c r="CA17" i="10"/>
  <c r="BL17" i="10"/>
  <c r="BR17" i="10"/>
  <c r="BP17" i="10"/>
  <c r="BY17" i="10"/>
  <c r="BM17" i="11"/>
  <c r="AW44" i="10"/>
  <c r="AR44" i="10"/>
  <c r="AT44" i="10"/>
  <c r="AN44" i="10"/>
  <c r="AU44" i="10"/>
  <c r="AL44" i="10"/>
  <c r="AQ44" i="10"/>
  <c r="BA44" i="10"/>
  <c r="AK44" i="10"/>
  <c r="AE44" i="10"/>
  <c r="AH44" i="10"/>
  <c r="AS44" i="10"/>
  <c r="AI44" i="10"/>
  <c r="AV44" i="10"/>
  <c r="AY44" i="10"/>
  <c r="AO44" i="10"/>
  <c r="AP44" i="10"/>
  <c r="AF44" i="10"/>
  <c r="AM44" i="10"/>
  <c r="AX44" i="10"/>
  <c r="AJ44" i="10"/>
  <c r="BB44" i="10"/>
  <c r="AZ44" i="10"/>
  <c r="AG44" i="10"/>
  <c r="AY34" i="10"/>
  <c r="AE34" i="10"/>
  <c r="AN34" i="10"/>
  <c r="BB34" i="10"/>
  <c r="AG34" i="10"/>
  <c r="AZ34" i="10"/>
  <c r="AW34" i="10"/>
  <c r="AS34" i="10"/>
  <c r="AR34" i="10"/>
  <c r="AF34" i="10"/>
  <c r="AK34" i="10"/>
  <c r="AO34" i="10"/>
  <c r="AH34" i="10"/>
  <c r="AI34" i="10"/>
  <c r="AQ34" i="10"/>
  <c r="AL34" i="10"/>
  <c r="AM34" i="10"/>
  <c r="AV34" i="10"/>
  <c r="BA34" i="10"/>
  <c r="AP34" i="10"/>
  <c r="AX34" i="10"/>
  <c r="AU34" i="10"/>
  <c r="AJ34" i="10"/>
  <c r="AT34" i="10"/>
  <c r="BC53" i="11"/>
  <c r="BD53" i="11" s="1"/>
  <c r="AK37" i="10"/>
  <c r="AO37" i="10"/>
  <c r="AW37" i="10"/>
  <c r="AY37" i="10"/>
  <c r="BB37" i="10"/>
  <c r="AG37" i="10"/>
  <c r="AQ37" i="10"/>
  <c r="AX37" i="10"/>
  <c r="AI37" i="10"/>
  <c r="AL37" i="10"/>
  <c r="AJ37" i="10"/>
  <c r="AE37" i="10"/>
  <c r="AU37" i="10"/>
  <c r="AZ37" i="10"/>
  <c r="BA37" i="10"/>
  <c r="AN37" i="10"/>
  <c r="AV37" i="10"/>
  <c r="AP37" i="10"/>
  <c r="AS37" i="10"/>
  <c r="AF37" i="10"/>
  <c r="AR37" i="10"/>
  <c r="AM37" i="10"/>
  <c r="AH37" i="10"/>
  <c r="AT37" i="10"/>
  <c r="AE49" i="10"/>
  <c r="AS49" i="10"/>
  <c r="AT49" i="10"/>
  <c r="AF49" i="10"/>
  <c r="BA49" i="10"/>
  <c r="AH49" i="10"/>
  <c r="AN49" i="10"/>
  <c r="AV49" i="10"/>
  <c r="AG49" i="10"/>
  <c r="AQ49" i="10"/>
  <c r="AJ49" i="10"/>
  <c r="AU49" i="10"/>
  <c r="AP49" i="10"/>
  <c r="AI49" i="10"/>
  <c r="BB49" i="10"/>
  <c r="AO49" i="10"/>
  <c r="AW49" i="10"/>
  <c r="AZ49" i="10"/>
  <c r="AL49" i="10"/>
  <c r="AM49" i="10"/>
  <c r="AK49" i="10"/>
  <c r="AX49" i="10"/>
  <c r="AR49" i="10"/>
  <c r="AY49" i="10"/>
  <c r="BC42" i="11"/>
  <c r="BD42" i="11" s="1"/>
  <c r="AT41" i="10"/>
  <c r="AI41" i="10"/>
  <c r="BB41" i="10"/>
  <c r="AE41" i="10"/>
  <c r="AL41" i="10"/>
  <c r="AO41" i="10"/>
  <c r="AU41" i="10"/>
  <c r="BA41" i="10"/>
  <c r="AF41" i="10"/>
  <c r="AN41" i="10"/>
  <c r="AJ41" i="10"/>
  <c r="AH41" i="10"/>
  <c r="AR41" i="10"/>
  <c r="AM41" i="10"/>
  <c r="AG41" i="10"/>
  <c r="AP41" i="10"/>
  <c r="AV41" i="10"/>
  <c r="AS41" i="10"/>
  <c r="AQ41" i="10"/>
  <c r="AW41" i="10"/>
  <c r="AK41" i="10"/>
  <c r="AX41" i="10"/>
  <c r="AZ41" i="10"/>
  <c r="AY41" i="10"/>
  <c r="BC48" i="11"/>
  <c r="BD48" i="11" s="1"/>
  <c r="BC49" i="11"/>
  <c r="BD49" i="11" s="1"/>
  <c r="AH43" i="11"/>
  <c r="AM43" i="11"/>
  <c r="C51" i="10"/>
  <c r="BC42" i="10"/>
  <c r="BD42" i="10" s="1"/>
  <c r="BC57" i="10"/>
  <c r="BD57" i="10" s="1"/>
  <c r="C66" i="10"/>
  <c r="AJ44" i="11"/>
  <c r="AW44" i="11"/>
  <c r="AK44" i="11"/>
  <c r="AM44" i="11"/>
  <c r="AL44" i="11"/>
  <c r="AZ44" i="11"/>
  <c r="AT44" i="11"/>
  <c r="AO44" i="11"/>
  <c r="AE44" i="11"/>
  <c r="AG44" i="11"/>
  <c r="AY44" i="11"/>
  <c r="AH44" i="11"/>
  <c r="AV44" i="11"/>
  <c r="AX44" i="11"/>
  <c r="AQ44" i="11"/>
  <c r="AP44" i="11"/>
  <c r="AN44" i="11"/>
  <c r="AI44" i="11"/>
  <c r="BA44" i="11"/>
  <c r="AR44" i="11"/>
  <c r="AF44" i="11"/>
  <c r="BB44" i="11"/>
  <c r="AS44" i="11"/>
  <c r="AU44" i="11"/>
  <c r="BC46" i="10"/>
  <c r="BD46" i="10" s="1"/>
  <c r="C55" i="10"/>
  <c r="AG41" i="11"/>
  <c r="AK41" i="11"/>
  <c r="AL41" i="11"/>
  <c r="AH41" i="11"/>
  <c r="AI41" i="11"/>
  <c r="AF41" i="11"/>
  <c r="BA41" i="11"/>
  <c r="AO41" i="11"/>
  <c r="AN41" i="11"/>
  <c r="AJ41" i="11"/>
  <c r="AT41" i="11"/>
  <c r="AS41" i="11"/>
  <c r="AW41" i="11"/>
  <c r="AZ41" i="11"/>
  <c r="AP41" i="11"/>
  <c r="AR41" i="11"/>
  <c r="AY41" i="11"/>
  <c r="BB41" i="11"/>
  <c r="AU41" i="11"/>
  <c r="AX41" i="11"/>
  <c r="AM41" i="11"/>
  <c r="AV41" i="11"/>
  <c r="AQ41" i="11"/>
  <c r="AE41" i="11"/>
  <c r="BA33" i="11"/>
  <c r="AQ33" i="11"/>
  <c r="AU33" i="11"/>
  <c r="AR33" i="11"/>
  <c r="AH33" i="11"/>
  <c r="BB33" i="11"/>
  <c r="AM33" i="11"/>
  <c r="AI33" i="11"/>
  <c r="AV33" i="11"/>
  <c r="AS33" i="11"/>
  <c r="AW33" i="11"/>
  <c r="AT33" i="11"/>
  <c r="AJ33" i="11"/>
  <c r="AN33" i="11"/>
  <c r="AK33" i="11"/>
  <c r="AX33" i="11"/>
  <c r="AE33" i="11"/>
  <c r="AY33" i="11"/>
  <c r="AO33" i="11"/>
  <c r="AL33" i="11"/>
  <c r="AP33" i="11"/>
  <c r="AF33" i="11"/>
  <c r="AZ33" i="11"/>
  <c r="AG33" i="11"/>
  <c r="BC50" i="10"/>
  <c r="BD50" i="10" s="1"/>
  <c r="C59" i="10"/>
  <c r="AK39" i="11"/>
  <c r="BB39" i="11"/>
  <c r="AL39" i="11"/>
  <c r="AG39" i="11"/>
  <c r="AJ39" i="11"/>
  <c r="AO39" i="11"/>
  <c r="BA39" i="11"/>
  <c r="AX39" i="11"/>
  <c r="AN39" i="11"/>
  <c r="AH39" i="11"/>
  <c r="AI39" i="11"/>
  <c r="AV39" i="11"/>
  <c r="AF39" i="11"/>
  <c r="AT39" i="11"/>
  <c r="AQ39" i="11"/>
  <c r="AE39" i="11"/>
  <c r="AW39" i="11"/>
  <c r="AR39" i="11"/>
  <c r="AU39" i="11"/>
  <c r="AP39" i="11"/>
  <c r="AS39" i="11"/>
  <c r="AZ39" i="11"/>
  <c r="AY39" i="11"/>
  <c r="AM39" i="11"/>
  <c r="BC53" i="10"/>
  <c r="BD53" i="10" s="1"/>
  <c r="C62" i="10"/>
  <c r="AH33" i="10"/>
  <c r="AN33" i="10"/>
  <c r="AM33" i="10"/>
  <c r="AL33" i="10"/>
  <c r="AU33" i="10"/>
  <c r="AV33" i="10"/>
  <c r="AE33" i="10"/>
  <c r="AK33" i="10"/>
  <c r="AX33" i="10"/>
  <c r="BB33" i="10"/>
  <c r="BA33" i="10"/>
  <c r="AY33" i="10"/>
  <c r="AW33" i="10"/>
  <c r="AZ33" i="10"/>
  <c r="AS33" i="10"/>
  <c r="AG33" i="10"/>
  <c r="AI33" i="10"/>
  <c r="AP33" i="10"/>
  <c r="AO33" i="10"/>
  <c r="AR33" i="10"/>
  <c r="AT33" i="10"/>
  <c r="AJ33" i="10"/>
  <c r="AF33" i="10"/>
  <c r="AQ33" i="10"/>
  <c r="AI48" i="10"/>
  <c r="AP48" i="10"/>
  <c r="AU48" i="10"/>
  <c r="AV48" i="10"/>
  <c r="AO48" i="10"/>
  <c r="AR48" i="10"/>
  <c r="AY48" i="10"/>
  <c r="AJ48" i="10"/>
  <c r="AX48" i="10"/>
  <c r="AE48" i="10"/>
  <c r="AM48" i="10"/>
  <c r="AH48" i="10"/>
  <c r="BB48" i="10"/>
  <c r="AN48" i="10"/>
  <c r="AK48" i="10"/>
  <c r="AL48" i="10"/>
  <c r="AQ48" i="10"/>
  <c r="AF48" i="10"/>
  <c r="AT48" i="10"/>
  <c r="AZ48" i="10"/>
  <c r="BA48" i="10"/>
  <c r="AG48" i="10"/>
  <c r="AW48" i="10"/>
  <c r="AS48" i="10"/>
  <c r="BC50" i="11"/>
  <c r="BD50" i="11" s="1"/>
  <c r="BC46" i="11"/>
  <c r="BD46" i="11" s="1"/>
  <c r="AO40" i="11"/>
  <c r="AS40" i="11"/>
  <c r="AJ40" i="11"/>
  <c r="AN40" i="11"/>
  <c r="AI40" i="11"/>
  <c r="AF40" i="11"/>
  <c r="AQ40" i="11"/>
  <c r="AU40" i="11"/>
  <c r="AV40" i="11"/>
  <c r="AP40" i="11"/>
  <c r="AZ40" i="11"/>
  <c r="BA40" i="11"/>
  <c r="AY40" i="11"/>
  <c r="AH40" i="11"/>
  <c r="AX40" i="11"/>
  <c r="AT40" i="11"/>
  <c r="AM40" i="11"/>
  <c r="AR40" i="11"/>
  <c r="AL40" i="11"/>
  <c r="AW40" i="11"/>
  <c r="AK40" i="11"/>
  <c r="AE40" i="11"/>
  <c r="BB40" i="11"/>
  <c r="AG40" i="11"/>
  <c r="BC43" i="10"/>
  <c r="BD43" i="10" s="1"/>
  <c r="C52" i="10"/>
  <c r="AM37" i="11"/>
  <c r="AL37" i="11"/>
  <c r="AP37" i="11"/>
  <c r="AH37" i="11"/>
  <c r="AG37" i="11"/>
  <c r="AY37" i="11"/>
  <c r="AS37" i="11"/>
  <c r="AZ37" i="11"/>
  <c r="AX37" i="11"/>
  <c r="AQ37" i="11"/>
  <c r="AW37" i="11"/>
  <c r="AU37" i="11"/>
  <c r="AF37" i="11"/>
  <c r="AO37" i="11"/>
  <c r="AK37" i="11"/>
  <c r="AR37" i="11"/>
  <c r="AE37" i="11"/>
  <c r="AN37" i="11"/>
  <c r="BB37" i="11"/>
  <c r="BA37" i="11"/>
  <c r="AJ37" i="11"/>
  <c r="AI37" i="11"/>
  <c r="AV37" i="11"/>
  <c r="AT37" i="11"/>
  <c r="BC58" i="10"/>
  <c r="BD58" i="10" s="1"/>
  <c r="C67" i="10"/>
  <c r="F135" i="3" l="1"/>
  <c r="E136" i="3"/>
  <c r="BN16" i="13"/>
  <c r="BX16" i="13"/>
  <c r="C67" i="13"/>
  <c r="AC67" i="13" s="1"/>
  <c r="AC67" i="10"/>
  <c r="C59" i="13"/>
  <c r="AC59" i="13" s="1"/>
  <c r="AC59" i="10"/>
  <c r="BC43" i="13"/>
  <c r="BD43" i="13" s="1"/>
  <c r="C66" i="13"/>
  <c r="AC66" i="13" s="1"/>
  <c r="AC66" i="10"/>
  <c r="C51" i="13"/>
  <c r="AC51" i="13" s="1"/>
  <c r="AC51" i="10"/>
  <c r="C52" i="13"/>
  <c r="AC52" i="13" s="1"/>
  <c r="AC52" i="10"/>
  <c r="BR18" i="10"/>
  <c r="C62" i="13"/>
  <c r="AC62" i="13" s="1"/>
  <c r="AC62" i="10"/>
  <c r="C55" i="13"/>
  <c r="AC55" i="13" s="1"/>
  <c r="AC55" i="10"/>
  <c r="AQ43" i="11"/>
  <c r="AY43" i="11"/>
  <c r="AS43" i="11"/>
  <c r="AU43" i="11"/>
  <c r="BM18" i="10"/>
  <c r="CC16" i="13"/>
  <c r="BA43" i="11"/>
  <c r="AG43" i="11"/>
  <c r="AT43" i="11"/>
  <c r="AI43" i="11"/>
  <c r="BB43" i="11"/>
  <c r="AL43" i="11"/>
  <c r="BV16" i="13"/>
  <c r="BW16" i="13"/>
  <c r="BU18" i="10"/>
  <c r="AZ43" i="11"/>
  <c r="AO43" i="11"/>
  <c r="AW43" i="11"/>
  <c r="AR43" i="11"/>
  <c r="AE43" i="11"/>
  <c r="AV43" i="11"/>
  <c r="BO16" i="13"/>
  <c r="BX18" i="10"/>
  <c r="BR16" i="13"/>
  <c r="CD16" i="13"/>
  <c r="BY18" i="10"/>
  <c r="CF18" i="10"/>
  <c r="AK43" i="11"/>
  <c r="AF43" i="11"/>
  <c r="AX43" i="11"/>
  <c r="AN43" i="11"/>
  <c r="AP43" i="11"/>
  <c r="CE18" i="10"/>
  <c r="BT18" i="10"/>
  <c r="BO18" i="10"/>
  <c r="BL18" i="10"/>
  <c r="CD18" i="10"/>
  <c r="CA18" i="10"/>
  <c r="BC38" i="13"/>
  <c r="BD38" i="13" s="1"/>
  <c r="BQ16" i="13"/>
  <c r="BC62" i="13"/>
  <c r="BD62" i="13" s="1"/>
  <c r="BZ16" i="13"/>
  <c r="C47" i="13"/>
  <c r="AC47" i="13" s="1"/>
  <c r="BC47" i="11"/>
  <c r="BD47" i="11" s="1"/>
  <c r="BY16" i="13"/>
  <c r="BA29" i="13"/>
  <c r="CH17" i="13" s="1"/>
  <c r="AK29" i="13"/>
  <c r="BR17" i="13" s="1"/>
  <c r="AM29" i="13"/>
  <c r="BT17" i="13" s="1"/>
  <c r="AQ29" i="13"/>
  <c r="BX17" i="13" s="1"/>
  <c r="AU29" i="13"/>
  <c r="CB17" i="13" s="1"/>
  <c r="AY29" i="13"/>
  <c r="CF17" i="13" s="1"/>
  <c r="AW29" i="13"/>
  <c r="CD17" i="13" s="1"/>
  <c r="AG29" i="13"/>
  <c r="BN17" i="13" s="1"/>
  <c r="AH29" i="13"/>
  <c r="BO17" i="13" s="1"/>
  <c r="AL29" i="13"/>
  <c r="BS17" i="13" s="1"/>
  <c r="AP29" i="13"/>
  <c r="BW17" i="13" s="1"/>
  <c r="AT29" i="13"/>
  <c r="CA17" i="13" s="1"/>
  <c r="AS29" i="13"/>
  <c r="BZ17" i="13" s="1"/>
  <c r="AX29" i="13"/>
  <c r="CE17" i="13" s="1"/>
  <c r="BB29" i="13"/>
  <c r="CI17" i="13" s="1"/>
  <c r="AF29" i="13"/>
  <c r="BM17" i="13" s="1"/>
  <c r="AJ29" i="13"/>
  <c r="BQ17" i="13" s="1"/>
  <c r="AN29" i="13"/>
  <c r="BU17" i="13" s="1"/>
  <c r="AO29" i="13"/>
  <c r="BV17" i="13" s="1"/>
  <c r="AR29" i="13"/>
  <c r="BY17" i="13" s="1"/>
  <c r="AV29" i="13"/>
  <c r="CC17" i="13" s="1"/>
  <c r="AZ29" i="13"/>
  <c r="CG17" i="13" s="1"/>
  <c r="AE29" i="13"/>
  <c r="BL17" i="13" s="1"/>
  <c r="AI29" i="13"/>
  <c r="BP17" i="13" s="1"/>
  <c r="AP42" i="13"/>
  <c r="AV42" i="13"/>
  <c r="AZ42" i="13"/>
  <c r="AE42" i="13"/>
  <c r="AI42" i="13"/>
  <c r="AG42" i="13"/>
  <c r="BB42" i="13"/>
  <c r="AL42" i="13"/>
  <c r="AQ42" i="13"/>
  <c r="AU42" i="13"/>
  <c r="AY42" i="13"/>
  <c r="AW42" i="13"/>
  <c r="AX42" i="13"/>
  <c r="AH42" i="13"/>
  <c r="AK42" i="13"/>
  <c r="AO42" i="13"/>
  <c r="AS42" i="13"/>
  <c r="AR42" i="13"/>
  <c r="AT42" i="13"/>
  <c r="BA42" i="13"/>
  <c r="AF42" i="13"/>
  <c r="AJ42" i="13"/>
  <c r="AN42" i="13"/>
  <c r="AM42" i="13"/>
  <c r="AP57" i="13"/>
  <c r="AV57" i="13"/>
  <c r="AF57" i="13"/>
  <c r="BA57" i="13"/>
  <c r="AO57" i="13"/>
  <c r="AI57" i="13"/>
  <c r="BB57" i="13"/>
  <c r="AL57" i="13"/>
  <c r="AR57" i="13"/>
  <c r="AU57" i="13"/>
  <c r="AQ57" i="13"/>
  <c r="AW57" i="13"/>
  <c r="AX57" i="13"/>
  <c r="AH57" i="13"/>
  <c r="AN57" i="13"/>
  <c r="AM57" i="13"/>
  <c r="AG57" i="13"/>
  <c r="AK57" i="13"/>
  <c r="AT57" i="13"/>
  <c r="AZ57" i="13"/>
  <c r="AJ57" i="13"/>
  <c r="AE57" i="13"/>
  <c r="AY57" i="13"/>
  <c r="AS57" i="13"/>
  <c r="AZ50" i="13"/>
  <c r="AJ50" i="13"/>
  <c r="AP50" i="13"/>
  <c r="AT50" i="13"/>
  <c r="AS50" i="13"/>
  <c r="AL50" i="13"/>
  <c r="AV50" i="13"/>
  <c r="AF50" i="13"/>
  <c r="AK50" i="13"/>
  <c r="AO50" i="13"/>
  <c r="BB50" i="13"/>
  <c r="AG50" i="13"/>
  <c r="AR50" i="13"/>
  <c r="BA50" i="13"/>
  <c r="AE50" i="13"/>
  <c r="AI50" i="13"/>
  <c r="AW50" i="13"/>
  <c r="AM50" i="13"/>
  <c r="AN50" i="13"/>
  <c r="AU50" i="13"/>
  <c r="AY50" i="13"/>
  <c r="AX50" i="13"/>
  <c r="AQ50" i="13"/>
  <c r="AH50" i="13"/>
  <c r="BC52" i="11"/>
  <c r="BD52" i="11" s="1"/>
  <c r="CH16" i="13"/>
  <c r="CI16" i="13"/>
  <c r="BC56" i="10"/>
  <c r="BD56" i="10" s="1"/>
  <c r="C65" i="10"/>
  <c r="AC65" i="10" s="1"/>
  <c r="BS16" i="13"/>
  <c r="AS38" i="11"/>
  <c r="BZ18" i="11" s="1"/>
  <c r="AU38" i="11"/>
  <c r="CB18" i="11" s="1"/>
  <c r="AF38" i="11"/>
  <c r="BM18" i="11" s="1"/>
  <c r="AT38" i="11"/>
  <c r="CA18" i="11" s="1"/>
  <c r="AJ38" i="11"/>
  <c r="BQ18" i="11" s="1"/>
  <c r="AI38" i="11"/>
  <c r="BP18" i="11" s="1"/>
  <c r="AM38" i="11"/>
  <c r="BT18" i="11" s="1"/>
  <c r="AQ38" i="11"/>
  <c r="BX18" i="11" s="1"/>
  <c r="AK38" i="11"/>
  <c r="BR18" i="11" s="1"/>
  <c r="AL38" i="11"/>
  <c r="BS18" i="11" s="1"/>
  <c r="BB38" i="11"/>
  <c r="CI18" i="11" s="1"/>
  <c r="AN38" i="11"/>
  <c r="BU18" i="11" s="1"/>
  <c r="BA38" i="11"/>
  <c r="CH18" i="11" s="1"/>
  <c r="AO38" i="11"/>
  <c r="BV18" i="11" s="1"/>
  <c r="AV38" i="11"/>
  <c r="CC18" i="11" s="1"/>
  <c r="AW38" i="11"/>
  <c r="CD18" i="11" s="1"/>
  <c r="AG38" i="11"/>
  <c r="BN18" i="11" s="1"/>
  <c r="AZ38" i="11"/>
  <c r="CG18" i="11" s="1"/>
  <c r="AE38" i="11"/>
  <c r="BL18" i="11" s="1"/>
  <c r="AP38" i="11"/>
  <c r="BW18" i="11" s="1"/>
  <c r="AH38" i="11"/>
  <c r="BO18" i="11" s="1"/>
  <c r="AX38" i="11"/>
  <c r="CE18" i="11" s="1"/>
  <c r="AY38" i="11"/>
  <c r="CF18" i="11" s="1"/>
  <c r="AR38" i="11"/>
  <c r="BY18" i="11" s="1"/>
  <c r="AW58" i="13"/>
  <c r="AG58" i="13"/>
  <c r="AM58" i="13"/>
  <c r="AP58" i="13"/>
  <c r="BB58" i="13"/>
  <c r="AN58" i="13"/>
  <c r="AS58" i="13"/>
  <c r="AY58" i="13"/>
  <c r="AI58" i="13"/>
  <c r="AH58" i="13"/>
  <c r="AR58" i="13"/>
  <c r="AV58" i="13"/>
  <c r="AO58" i="13"/>
  <c r="AU58" i="13"/>
  <c r="AE58" i="13"/>
  <c r="AT58" i="13"/>
  <c r="AF58" i="13"/>
  <c r="AL58" i="13"/>
  <c r="BA58" i="13"/>
  <c r="AK58" i="13"/>
  <c r="AQ58" i="13"/>
  <c r="AX58" i="13"/>
  <c r="AJ58" i="13"/>
  <c r="AZ58" i="13"/>
  <c r="AO43" i="13"/>
  <c r="AT43" i="13"/>
  <c r="AR43" i="13"/>
  <c r="AV43" i="13"/>
  <c r="AZ43" i="13"/>
  <c r="AE43" i="13"/>
  <c r="BA43" i="13"/>
  <c r="AK43" i="13"/>
  <c r="AN43" i="13"/>
  <c r="AM43" i="13"/>
  <c r="AQ43" i="13"/>
  <c r="AU43" i="13"/>
  <c r="AW43" i="13"/>
  <c r="AG43" i="13"/>
  <c r="AI43" i="13"/>
  <c r="AH43" i="13"/>
  <c r="AL43" i="13"/>
  <c r="AP43" i="13"/>
  <c r="AS43" i="13"/>
  <c r="AY43" i="13"/>
  <c r="AX43" i="13"/>
  <c r="BB43" i="13"/>
  <c r="AF43" i="13"/>
  <c r="AJ43" i="13"/>
  <c r="BC67" i="13"/>
  <c r="BD67" i="13" s="1"/>
  <c r="BC52" i="13"/>
  <c r="BD52" i="13" s="1"/>
  <c r="BC55" i="13"/>
  <c r="BD55" i="13" s="1"/>
  <c r="BC66" i="13"/>
  <c r="BD66" i="13" s="1"/>
  <c r="AX52" i="11"/>
  <c r="BP16" i="13"/>
  <c r="BM16" i="13"/>
  <c r="AW47" i="10"/>
  <c r="AO47" i="10"/>
  <c r="AJ47" i="10"/>
  <c r="AU47" i="10"/>
  <c r="AY47" i="10"/>
  <c r="BB47" i="10"/>
  <c r="AT47" i="10"/>
  <c r="AQ47" i="10"/>
  <c r="AH47" i="10"/>
  <c r="AE47" i="10"/>
  <c r="AM47" i="10"/>
  <c r="AS47" i="10"/>
  <c r="AG47" i="10"/>
  <c r="AP47" i="10"/>
  <c r="AN47" i="10"/>
  <c r="AI47" i="10"/>
  <c r="AL47" i="10"/>
  <c r="AX47" i="10"/>
  <c r="AK47" i="10"/>
  <c r="AF47" i="10"/>
  <c r="AV47" i="10"/>
  <c r="AR47" i="10"/>
  <c r="AZ47" i="10"/>
  <c r="BA47" i="10"/>
  <c r="CA16" i="13"/>
  <c r="BT16" i="13"/>
  <c r="BL16" i="13"/>
  <c r="BA46" i="13"/>
  <c r="AK46" i="13"/>
  <c r="AT46" i="13"/>
  <c r="AU46" i="13"/>
  <c r="AR46" i="13"/>
  <c r="AI46" i="13"/>
  <c r="AW46" i="13"/>
  <c r="AG46" i="13"/>
  <c r="AP46" i="13"/>
  <c r="AM46" i="13"/>
  <c r="AJ46" i="13"/>
  <c r="AV46" i="13"/>
  <c r="AS46" i="13"/>
  <c r="BB46" i="13"/>
  <c r="AL46" i="13"/>
  <c r="AE46" i="13"/>
  <c r="AY46" i="13"/>
  <c r="AN46" i="13"/>
  <c r="AO46" i="13"/>
  <c r="AX46" i="13"/>
  <c r="AH46" i="13"/>
  <c r="AZ46" i="13"/>
  <c r="AQ46" i="13"/>
  <c r="AF46" i="13"/>
  <c r="AW53" i="13"/>
  <c r="AG53" i="13"/>
  <c r="AI53" i="13"/>
  <c r="AH53" i="13"/>
  <c r="AL53" i="13"/>
  <c r="AP53" i="13"/>
  <c r="AS53" i="13"/>
  <c r="AY53" i="13"/>
  <c r="AX53" i="13"/>
  <c r="BB53" i="13"/>
  <c r="AF53" i="13"/>
  <c r="AJ53" i="13"/>
  <c r="AO53" i="13"/>
  <c r="AT53" i="13"/>
  <c r="AR53" i="13"/>
  <c r="AV53" i="13"/>
  <c r="AZ53" i="13"/>
  <c r="AE53" i="13"/>
  <c r="BA53" i="13"/>
  <c r="AK53" i="13"/>
  <c r="AN53" i="13"/>
  <c r="AM53" i="13"/>
  <c r="AQ53" i="13"/>
  <c r="AU53" i="13"/>
  <c r="BV18" i="10"/>
  <c r="BZ18" i="10"/>
  <c r="CH18" i="10"/>
  <c r="BQ18" i="10"/>
  <c r="CI18" i="10"/>
  <c r="BN18" i="10"/>
  <c r="CG18" i="10"/>
  <c r="BW18" i="10"/>
  <c r="CC18" i="10"/>
  <c r="BP18" i="10"/>
  <c r="CB18" i="10"/>
  <c r="BS18" i="10"/>
  <c r="BC52" i="10"/>
  <c r="BD52" i="10" s="1"/>
  <c r="C61" i="10"/>
  <c r="AS46" i="11"/>
  <c r="AR46" i="11"/>
  <c r="AU46" i="11"/>
  <c r="AP46" i="11"/>
  <c r="AT46" i="11"/>
  <c r="AO46" i="11"/>
  <c r="AI46" i="11"/>
  <c r="AK46" i="11"/>
  <c r="AH46" i="11"/>
  <c r="AX46" i="11"/>
  <c r="BB46" i="11"/>
  <c r="AJ46" i="11"/>
  <c r="AQ46" i="11"/>
  <c r="AW46" i="11"/>
  <c r="AN46" i="11"/>
  <c r="BA46" i="11"/>
  <c r="AE46" i="11"/>
  <c r="AG46" i="11"/>
  <c r="AF46" i="11"/>
  <c r="AZ46" i="11"/>
  <c r="AM46" i="11"/>
  <c r="AY46" i="11"/>
  <c r="AV46" i="11"/>
  <c r="AL46" i="11"/>
  <c r="BC66" i="10"/>
  <c r="BD66" i="10" s="1"/>
  <c r="AO48" i="11"/>
  <c r="AI48" i="11"/>
  <c r="AJ48" i="11"/>
  <c r="AH48" i="11"/>
  <c r="AT48" i="11"/>
  <c r="AZ48" i="11"/>
  <c r="AF48" i="11"/>
  <c r="AU48" i="11"/>
  <c r="AX48" i="11"/>
  <c r="BA48" i="11"/>
  <c r="AQ48" i="11"/>
  <c r="AM48" i="11"/>
  <c r="AP48" i="11"/>
  <c r="AR48" i="11"/>
  <c r="AG48" i="11"/>
  <c r="AK48" i="11"/>
  <c r="AV48" i="11"/>
  <c r="AS48" i="11"/>
  <c r="AY48" i="11"/>
  <c r="BB48" i="11"/>
  <c r="AL48" i="11"/>
  <c r="AE48" i="11"/>
  <c r="AW48" i="11"/>
  <c r="AN48" i="11"/>
  <c r="AL42" i="11"/>
  <c r="AJ42" i="11"/>
  <c r="AH42" i="11"/>
  <c r="BB42" i="11"/>
  <c r="AS42" i="11"/>
  <c r="AF42" i="11"/>
  <c r="AM42" i="11"/>
  <c r="AP42" i="11"/>
  <c r="AY42" i="11"/>
  <c r="AG42" i="11"/>
  <c r="AX42" i="11"/>
  <c r="AU42" i="11"/>
  <c r="AN42" i="11"/>
  <c r="AQ42" i="11"/>
  <c r="AZ42" i="11"/>
  <c r="AO42" i="11"/>
  <c r="AE42" i="11"/>
  <c r="BA42" i="11"/>
  <c r="AV42" i="11"/>
  <c r="AT42" i="11"/>
  <c r="AR42" i="11"/>
  <c r="AW42" i="11"/>
  <c r="AI42" i="11"/>
  <c r="AK42" i="11"/>
  <c r="BC62" i="11"/>
  <c r="BD62" i="11" s="1"/>
  <c r="AM52" i="11"/>
  <c r="BA52" i="11"/>
  <c r="AN52" i="11"/>
  <c r="AY52" i="11"/>
  <c r="AU52" i="11"/>
  <c r="AS52" i="11"/>
  <c r="BB58" i="10"/>
  <c r="AL58" i="10"/>
  <c r="AX58" i="10"/>
  <c r="AR58" i="10"/>
  <c r="AU58" i="10"/>
  <c r="AP58" i="10"/>
  <c r="BA58" i="10"/>
  <c r="AG58" i="10"/>
  <c r="AS58" i="10"/>
  <c r="AF58" i="10"/>
  <c r="AK58" i="10"/>
  <c r="AM58" i="10"/>
  <c r="AY58" i="10"/>
  <c r="AH58" i="10"/>
  <c r="AT58" i="10"/>
  <c r="AW58" i="10"/>
  <c r="AI58" i="10"/>
  <c r="AE58" i="10"/>
  <c r="AN58" i="10"/>
  <c r="AJ58" i="10"/>
  <c r="AQ58" i="10"/>
  <c r="AO58" i="10"/>
  <c r="AV58" i="10"/>
  <c r="AZ58" i="10"/>
  <c r="AK50" i="11"/>
  <c r="AM50" i="11"/>
  <c r="AG50" i="11"/>
  <c r="AI50" i="11"/>
  <c r="AF50" i="11"/>
  <c r="AJ50" i="11"/>
  <c r="AY50" i="11"/>
  <c r="AS50" i="11"/>
  <c r="BB50" i="11"/>
  <c r="AH50" i="11"/>
  <c r="AL50" i="11"/>
  <c r="AN50" i="11"/>
  <c r="BA50" i="11"/>
  <c r="AU50" i="11"/>
  <c r="AX50" i="11"/>
  <c r="AO50" i="11"/>
  <c r="AV50" i="11"/>
  <c r="AR50" i="11"/>
  <c r="AP50" i="11"/>
  <c r="AQ50" i="11"/>
  <c r="AW50" i="11"/>
  <c r="AZ50" i="11"/>
  <c r="AT50" i="11"/>
  <c r="AE50" i="11"/>
  <c r="BC62" i="10"/>
  <c r="BD62" i="10" s="1"/>
  <c r="AY50" i="10"/>
  <c r="AR50" i="10"/>
  <c r="BB50" i="10"/>
  <c r="AK50" i="10"/>
  <c r="AL50" i="10"/>
  <c r="AE50" i="10"/>
  <c r="AW50" i="10"/>
  <c r="AI50" i="10"/>
  <c r="AS50" i="10"/>
  <c r="AT50" i="10"/>
  <c r="AJ50" i="10"/>
  <c r="AU50" i="10"/>
  <c r="AN50" i="10"/>
  <c r="AX50" i="10"/>
  <c r="BA50" i="10"/>
  <c r="AG50" i="10"/>
  <c r="AO50" i="10"/>
  <c r="AH50" i="10"/>
  <c r="AP50" i="10"/>
  <c r="AV50" i="10"/>
  <c r="AF50" i="10"/>
  <c r="AM50" i="10"/>
  <c r="AQ50" i="10"/>
  <c r="AZ50" i="10"/>
  <c r="BC58" i="11"/>
  <c r="BD58" i="11" s="1"/>
  <c r="AR53" i="11"/>
  <c r="BB53" i="11"/>
  <c r="AU53" i="11"/>
  <c r="AS53" i="11"/>
  <c r="AJ53" i="11"/>
  <c r="AW53" i="11"/>
  <c r="AZ53" i="11"/>
  <c r="AF53" i="11"/>
  <c r="BA53" i="11"/>
  <c r="AO53" i="11"/>
  <c r="AY53" i="11"/>
  <c r="AP53" i="11"/>
  <c r="AI53" i="11"/>
  <c r="AQ53" i="11"/>
  <c r="AE53" i="11"/>
  <c r="AL53" i="11"/>
  <c r="AN53" i="11"/>
  <c r="AX53" i="11"/>
  <c r="AH53" i="11"/>
  <c r="AG53" i="11"/>
  <c r="AT53" i="11"/>
  <c r="AV53" i="11"/>
  <c r="AM53" i="11"/>
  <c r="AK53" i="11"/>
  <c r="BC67" i="10"/>
  <c r="BD67" i="10" s="1"/>
  <c r="BC59" i="11"/>
  <c r="BD59" i="11" s="1"/>
  <c r="BA53" i="10"/>
  <c r="AY53" i="10"/>
  <c r="AE53" i="10"/>
  <c r="AM53" i="10"/>
  <c r="AV53" i="10"/>
  <c r="AN53" i="10"/>
  <c r="AJ53" i="10"/>
  <c r="AL53" i="10"/>
  <c r="AT53" i="10"/>
  <c r="AU53" i="10"/>
  <c r="BB53" i="10"/>
  <c r="AH53" i="10"/>
  <c r="AS53" i="10"/>
  <c r="AG53" i="10"/>
  <c r="AX53" i="10"/>
  <c r="AP53" i="10"/>
  <c r="AI53" i="10"/>
  <c r="AF53" i="10"/>
  <c r="AQ53" i="10"/>
  <c r="AO53" i="10"/>
  <c r="AZ53" i="10"/>
  <c r="AW53" i="10"/>
  <c r="AK53" i="10"/>
  <c r="AR53" i="10"/>
  <c r="BC59" i="10"/>
  <c r="BD59" i="10" s="1"/>
  <c r="C64" i="10"/>
  <c r="BC55" i="10"/>
  <c r="BD55" i="10" s="1"/>
  <c r="AP42" i="10"/>
  <c r="AI42" i="10"/>
  <c r="AR42" i="10"/>
  <c r="AU42" i="10"/>
  <c r="AV42" i="10"/>
  <c r="AH42" i="10"/>
  <c r="AZ42" i="10"/>
  <c r="AT42" i="10"/>
  <c r="AW42" i="10"/>
  <c r="AG42" i="10"/>
  <c r="AN42" i="10"/>
  <c r="AK42" i="10"/>
  <c r="BB42" i="10"/>
  <c r="AE42" i="10"/>
  <c r="AX42" i="10"/>
  <c r="BA42" i="10"/>
  <c r="AS42" i="10"/>
  <c r="AQ42" i="10"/>
  <c r="AF42" i="10"/>
  <c r="AM42" i="10"/>
  <c r="AO42" i="10"/>
  <c r="AY42" i="10"/>
  <c r="AL42" i="10"/>
  <c r="AJ42" i="10"/>
  <c r="AS49" i="11"/>
  <c r="AP49" i="11"/>
  <c r="AV49" i="11"/>
  <c r="AR49" i="11"/>
  <c r="AG49" i="11"/>
  <c r="AM49" i="11"/>
  <c r="AZ49" i="11"/>
  <c r="AX49" i="11"/>
  <c r="AQ49" i="11"/>
  <c r="AE49" i="11"/>
  <c r="AO49" i="11"/>
  <c r="AF49" i="11"/>
  <c r="BA49" i="11"/>
  <c r="AJ49" i="11"/>
  <c r="AU49" i="11"/>
  <c r="AW49" i="11"/>
  <c r="AT49" i="11"/>
  <c r="AL49" i="11"/>
  <c r="AN49" i="11"/>
  <c r="AK49" i="11"/>
  <c r="AH49" i="11"/>
  <c r="BB49" i="11"/>
  <c r="AY49" i="11"/>
  <c r="AI49" i="11"/>
  <c r="BC57" i="11"/>
  <c r="BD57" i="11" s="1"/>
  <c r="BC51" i="11"/>
  <c r="BD51" i="11" s="1"/>
  <c r="BC61" i="11"/>
  <c r="BD61" i="11" s="1"/>
  <c r="AM43" i="10"/>
  <c r="AV43" i="10"/>
  <c r="AS43" i="10"/>
  <c r="BA43" i="10"/>
  <c r="AP43" i="10"/>
  <c r="AY43" i="10"/>
  <c r="AO43" i="10"/>
  <c r="AZ43" i="10"/>
  <c r="AH43" i="10"/>
  <c r="AI43" i="10"/>
  <c r="BB43" i="10"/>
  <c r="AL43" i="10"/>
  <c r="AE43" i="10"/>
  <c r="AG43" i="10"/>
  <c r="AW43" i="10"/>
  <c r="AU43" i="10"/>
  <c r="AX43" i="10"/>
  <c r="AQ43" i="10"/>
  <c r="AN43" i="10"/>
  <c r="AJ43" i="10"/>
  <c r="AT43" i="10"/>
  <c r="AF43" i="10"/>
  <c r="AK43" i="10"/>
  <c r="AR43" i="10"/>
  <c r="BC55" i="11"/>
  <c r="BD55" i="11" s="1"/>
  <c r="AE46" i="10"/>
  <c r="AP46" i="10"/>
  <c r="AT46" i="10"/>
  <c r="AQ46" i="10"/>
  <c r="AN46" i="10"/>
  <c r="AX46" i="10"/>
  <c r="AO46" i="10"/>
  <c r="BA46" i="10"/>
  <c r="AF46" i="10"/>
  <c r="AV46" i="10"/>
  <c r="AL46" i="10"/>
  <c r="AZ46" i="10"/>
  <c r="AJ46" i="10"/>
  <c r="AS46" i="10"/>
  <c r="AU46" i="10"/>
  <c r="AG46" i="10"/>
  <c r="AK46" i="10"/>
  <c r="AW46" i="10"/>
  <c r="BB46" i="10"/>
  <c r="AR46" i="10"/>
  <c r="AI46" i="10"/>
  <c r="AY46" i="10"/>
  <c r="AM46" i="10"/>
  <c r="AH46" i="10"/>
  <c r="AH57" i="10"/>
  <c r="AP57" i="10"/>
  <c r="AN57" i="10"/>
  <c r="BA57" i="10"/>
  <c r="AS57" i="10"/>
  <c r="AF57" i="10"/>
  <c r="AE57" i="10"/>
  <c r="AI57" i="10"/>
  <c r="AM57" i="10"/>
  <c r="AZ57" i="10"/>
  <c r="AQ57" i="10"/>
  <c r="AR57" i="10"/>
  <c r="AT57" i="10"/>
  <c r="AX57" i="10"/>
  <c r="AO57" i="10"/>
  <c r="AW57" i="10"/>
  <c r="AY57" i="10"/>
  <c r="AK57" i="10"/>
  <c r="AG57" i="10"/>
  <c r="AJ57" i="10"/>
  <c r="BB57" i="10"/>
  <c r="AU57" i="10"/>
  <c r="AV57" i="10"/>
  <c r="AL57" i="10"/>
  <c r="BC51" i="10"/>
  <c r="BD51" i="10" s="1"/>
  <c r="C60" i="10"/>
  <c r="E137" i="3" l="1"/>
  <c r="F136" i="3"/>
  <c r="C61" i="13"/>
  <c r="AC61" i="13" s="1"/>
  <c r="AC61" i="10"/>
  <c r="BC59" i="13"/>
  <c r="BD59" i="13" s="1"/>
  <c r="C60" i="13"/>
  <c r="AC60" i="13" s="1"/>
  <c r="AC60" i="10"/>
  <c r="C64" i="13"/>
  <c r="AC64" i="13" s="1"/>
  <c r="AC64" i="10"/>
  <c r="BC51" i="13"/>
  <c r="BD51" i="13" s="1"/>
  <c r="AJ52" i="11"/>
  <c r="AT52" i="11"/>
  <c r="AH52" i="11"/>
  <c r="AZ52" i="11"/>
  <c r="AV52" i="11"/>
  <c r="AW52" i="11"/>
  <c r="AP52" i="11"/>
  <c r="AO52" i="11"/>
  <c r="AF52" i="11"/>
  <c r="BB52" i="11"/>
  <c r="AI52" i="11"/>
  <c r="AL52" i="11"/>
  <c r="AQ52" i="11"/>
  <c r="AR52" i="11"/>
  <c r="AG52" i="11"/>
  <c r="AK52" i="11"/>
  <c r="AE52" i="11"/>
  <c r="CC19" i="10"/>
  <c r="BY19" i="10"/>
  <c r="CA19" i="10"/>
  <c r="AS61" i="11"/>
  <c r="AY51" i="13"/>
  <c r="AI51" i="13"/>
  <c r="AN51" i="13"/>
  <c r="AR51" i="13"/>
  <c r="AV51" i="13"/>
  <c r="AZ51" i="13"/>
  <c r="AU51" i="13"/>
  <c r="AE51" i="13"/>
  <c r="AH51" i="13"/>
  <c r="AL51" i="13"/>
  <c r="AP51" i="13"/>
  <c r="AT51" i="13"/>
  <c r="AQ51" i="13"/>
  <c r="AX51" i="13"/>
  <c r="BB51" i="13"/>
  <c r="AG51" i="13"/>
  <c r="AK51" i="13"/>
  <c r="AO51" i="13"/>
  <c r="AM51" i="13"/>
  <c r="AS51" i="13"/>
  <c r="AW51" i="13"/>
  <c r="BA51" i="13"/>
  <c r="AF51" i="13"/>
  <c r="AJ51" i="13"/>
  <c r="AY55" i="13"/>
  <c r="AI55" i="13"/>
  <c r="AO55" i="13"/>
  <c r="AN55" i="13"/>
  <c r="AR55" i="13"/>
  <c r="AV55" i="13"/>
  <c r="AU55" i="13"/>
  <c r="AE55" i="13"/>
  <c r="AJ55" i="13"/>
  <c r="AH55" i="13"/>
  <c r="AL55" i="13"/>
  <c r="AP55" i="13"/>
  <c r="AQ55" i="13"/>
  <c r="AZ55" i="13"/>
  <c r="AX55" i="13"/>
  <c r="BB55" i="13"/>
  <c r="AG55" i="13"/>
  <c r="AK55" i="13"/>
  <c r="AM55" i="13"/>
  <c r="AT55" i="13"/>
  <c r="AS55" i="13"/>
  <c r="AW55" i="13"/>
  <c r="BA55" i="13"/>
  <c r="AF55" i="13"/>
  <c r="BA67" i="13"/>
  <c r="AK67" i="13"/>
  <c r="AR67" i="13"/>
  <c r="AY67" i="13"/>
  <c r="AI67" i="13"/>
  <c r="AT67" i="13"/>
  <c r="AW67" i="13"/>
  <c r="AG67" i="13"/>
  <c r="AN67" i="13"/>
  <c r="AU67" i="13"/>
  <c r="AE67" i="13"/>
  <c r="AP67" i="13"/>
  <c r="AS67" i="13"/>
  <c r="AZ67" i="13"/>
  <c r="AJ67" i="13"/>
  <c r="AQ67" i="13"/>
  <c r="BB67" i="13"/>
  <c r="AL67" i="13"/>
  <c r="AO67" i="13"/>
  <c r="AV67" i="13"/>
  <c r="AF67" i="13"/>
  <c r="AM67" i="13"/>
  <c r="AX67" i="13"/>
  <c r="AH67" i="13"/>
  <c r="BC61" i="13"/>
  <c r="BD61" i="13" s="1"/>
  <c r="BC64" i="13"/>
  <c r="BD64" i="13" s="1"/>
  <c r="AP66" i="13"/>
  <c r="AW66" i="13"/>
  <c r="AG66" i="13"/>
  <c r="AN66" i="13"/>
  <c r="AU66" i="13"/>
  <c r="AE66" i="13"/>
  <c r="BB66" i="13"/>
  <c r="AL66" i="13"/>
  <c r="AS66" i="13"/>
  <c r="AZ66" i="13"/>
  <c r="AJ66" i="13"/>
  <c r="AQ66" i="13"/>
  <c r="AX66" i="13"/>
  <c r="AH66" i="13"/>
  <c r="AO66" i="13"/>
  <c r="AV66" i="13"/>
  <c r="AF66" i="13"/>
  <c r="AM66" i="13"/>
  <c r="AT66" i="13"/>
  <c r="BA66" i="13"/>
  <c r="AK66" i="13"/>
  <c r="AR66" i="13"/>
  <c r="AY66" i="13"/>
  <c r="AI66" i="13"/>
  <c r="AP52" i="13"/>
  <c r="AV52" i="13"/>
  <c r="AZ52" i="13"/>
  <c r="AE52" i="13"/>
  <c r="AG52" i="13"/>
  <c r="BB52" i="13"/>
  <c r="AL52" i="13"/>
  <c r="AQ52" i="13"/>
  <c r="AU52" i="13"/>
  <c r="AY52" i="13"/>
  <c r="AW52" i="13"/>
  <c r="AX52" i="13"/>
  <c r="AK52" i="13"/>
  <c r="AO52" i="13"/>
  <c r="AR52" i="13"/>
  <c r="AJ52" i="13"/>
  <c r="AM52" i="13"/>
  <c r="AH52" i="13"/>
  <c r="AS52" i="13"/>
  <c r="AN52" i="13"/>
  <c r="AT52" i="13"/>
  <c r="BA52" i="13"/>
  <c r="AF52" i="13"/>
  <c r="AI52" i="13"/>
  <c r="BC65" i="10"/>
  <c r="BD65" i="10" s="1"/>
  <c r="AK47" i="11"/>
  <c r="BR19" i="11" s="1"/>
  <c r="AX47" i="11"/>
  <c r="CE19" i="11" s="1"/>
  <c r="AN47" i="11"/>
  <c r="BU19" i="11" s="1"/>
  <c r="BB47" i="11"/>
  <c r="CI19" i="11" s="1"/>
  <c r="AF47" i="11"/>
  <c r="AQ47" i="11"/>
  <c r="BX19" i="11" s="1"/>
  <c r="AU47" i="11"/>
  <c r="CB19" i="11" s="1"/>
  <c r="AE47" i="11"/>
  <c r="BL19" i="11" s="1"/>
  <c r="AP47" i="11"/>
  <c r="BW19" i="11" s="1"/>
  <c r="AS47" i="11"/>
  <c r="BZ19" i="11" s="1"/>
  <c r="AG47" i="11"/>
  <c r="BN19" i="11" s="1"/>
  <c r="AZ47" i="11"/>
  <c r="CG19" i="11" s="1"/>
  <c r="AL47" i="11"/>
  <c r="BS19" i="11" s="1"/>
  <c r="AY47" i="11"/>
  <c r="CF19" i="11" s="1"/>
  <c r="AM47" i="11"/>
  <c r="BT19" i="11" s="1"/>
  <c r="AW47" i="11"/>
  <c r="CD19" i="11" s="1"/>
  <c r="AI47" i="11"/>
  <c r="AV47" i="11"/>
  <c r="AJ47" i="11"/>
  <c r="BQ19" i="11" s="1"/>
  <c r="AR47" i="11"/>
  <c r="BY19" i="11" s="1"/>
  <c r="AH47" i="11"/>
  <c r="BO19" i="11" s="1"/>
  <c r="AO47" i="11"/>
  <c r="AT47" i="11"/>
  <c r="CA19" i="11" s="1"/>
  <c r="BA47" i="11"/>
  <c r="CH19" i="11" s="1"/>
  <c r="BC47" i="13"/>
  <c r="BD47" i="13" s="1"/>
  <c r="AO38" i="13"/>
  <c r="AT38" i="13"/>
  <c r="AR38" i="13"/>
  <c r="AV38" i="13"/>
  <c r="AZ38" i="13"/>
  <c r="AE38" i="13"/>
  <c r="BA38" i="13"/>
  <c r="AK38" i="13"/>
  <c r="AN38" i="13"/>
  <c r="AM38" i="13"/>
  <c r="AQ38" i="13"/>
  <c r="AU38" i="13"/>
  <c r="AW38" i="13"/>
  <c r="AG38" i="13"/>
  <c r="AI38" i="13"/>
  <c r="AH38" i="13"/>
  <c r="AL38" i="13"/>
  <c r="AP38" i="13"/>
  <c r="AS38" i="13"/>
  <c r="AY38" i="13"/>
  <c r="AX38" i="13"/>
  <c r="BB38" i="13"/>
  <c r="AF38" i="13"/>
  <c r="AJ38" i="13"/>
  <c r="C56" i="13"/>
  <c r="AC56" i="13" s="1"/>
  <c r="BC56" i="11"/>
  <c r="BD56" i="11" s="1"/>
  <c r="AP62" i="13"/>
  <c r="AW62" i="13"/>
  <c r="AN62" i="13"/>
  <c r="AK62" i="13"/>
  <c r="AG62" i="13"/>
  <c r="AM62" i="13"/>
  <c r="BB62" i="13"/>
  <c r="AL62" i="13"/>
  <c r="AZ62" i="13"/>
  <c r="AJ62" i="13"/>
  <c r="AU62" i="13"/>
  <c r="AO62" i="13"/>
  <c r="AX62" i="13"/>
  <c r="AH62" i="13"/>
  <c r="AV62" i="13"/>
  <c r="AF62" i="13"/>
  <c r="AI62" i="13"/>
  <c r="AE62" i="13"/>
  <c r="AT62" i="13"/>
  <c r="BA62" i="13"/>
  <c r="AR62" i="13"/>
  <c r="AS62" i="13"/>
  <c r="AQ62" i="13"/>
  <c r="AY62" i="13"/>
  <c r="AQ56" i="10"/>
  <c r="AZ56" i="10"/>
  <c r="AT56" i="10"/>
  <c r="AR56" i="10"/>
  <c r="AN56" i="10"/>
  <c r="BA56" i="10"/>
  <c r="AM56" i="10"/>
  <c r="AU56" i="10"/>
  <c r="AI56" i="10"/>
  <c r="AP56" i="10"/>
  <c r="AW56" i="10"/>
  <c r="AO56" i="10"/>
  <c r="AS56" i="10"/>
  <c r="BB56" i="10"/>
  <c r="AJ56" i="10"/>
  <c r="AY56" i="10"/>
  <c r="AH56" i="10"/>
  <c r="AG56" i="10"/>
  <c r="AL56" i="10"/>
  <c r="AV56" i="10"/>
  <c r="AX56" i="10"/>
  <c r="AE56" i="10"/>
  <c r="AK56" i="10"/>
  <c r="AF56" i="10"/>
  <c r="AO59" i="13"/>
  <c r="AU59" i="13"/>
  <c r="AE59" i="13"/>
  <c r="AX59" i="13"/>
  <c r="AR59" i="13"/>
  <c r="AF59" i="13"/>
  <c r="BA59" i="13"/>
  <c r="AK59" i="13"/>
  <c r="AQ59" i="13"/>
  <c r="BB59" i="13"/>
  <c r="AN59" i="13"/>
  <c r="AH59" i="13"/>
  <c r="AW59" i="13"/>
  <c r="AG59" i="13"/>
  <c r="AM59" i="13"/>
  <c r="AT59" i="13"/>
  <c r="AV59" i="13"/>
  <c r="AZ59" i="13"/>
  <c r="AS59" i="13"/>
  <c r="AY59" i="13"/>
  <c r="AI59" i="13"/>
  <c r="AL59" i="13"/>
  <c r="AJ59" i="13"/>
  <c r="AP59" i="13"/>
  <c r="BT19" i="10"/>
  <c r="BM19" i="10"/>
  <c r="BS19" i="10"/>
  <c r="BR19" i="10"/>
  <c r="BM19" i="11"/>
  <c r="BP19" i="11"/>
  <c r="BV19" i="10"/>
  <c r="BP19" i="10"/>
  <c r="CC19" i="11"/>
  <c r="CF19" i="10"/>
  <c r="BX19" i="10"/>
  <c r="BL19" i="10"/>
  <c r="BN19" i="10"/>
  <c r="BO19" i="10"/>
  <c r="CI19" i="10"/>
  <c r="CD19" i="10"/>
  <c r="BW19" i="10"/>
  <c r="BQ19" i="10"/>
  <c r="CH19" i="10"/>
  <c r="CB19" i="10"/>
  <c r="BZ19" i="10"/>
  <c r="CE19" i="10"/>
  <c r="BU19" i="10"/>
  <c r="CG19" i="10"/>
  <c r="BV19" i="11"/>
  <c r="AL55" i="11"/>
  <c r="AP55" i="11"/>
  <c r="AE55" i="11"/>
  <c r="AW55" i="11"/>
  <c r="AF55" i="11"/>
  <c r="AQ55" i="11"/>
  <c r="AZ55" i="11"/>
  <c r="AS55" i="11"/>
  <c r="AI55" i="11"/>
  <c r="AG55" i="11"/>
  <c r="AH55" i="11"/>
  <c r="BB55" i="11"/>
  <c r="BA55" i="11"/>
  <c r="AO55" i="11"/>
  <c r="AR55" i="11"/>
  <c r="AV55" i="11"/>
  <c r="AT55" i="11"/>
  <c r="AM55" i="11"/>
  <c r="AU55" i="11"/>
  <c r="AJ55" i="11"/>
  <c r="AX55" i="11"/>
  <c r="AK55" i="11"/>
  <c r="AY55" i="11"/>
  <c r="AN55" i="11"/>
  <c r="BC66" i="11"/>
  <c r="BD66" i="11" s="1"/>
  <c r="AL62" i="11"/>
  <c r="AO62" i="11"/>
  <c r="AM62" i="11"/>
  <c r="AV62" i="11"/>
  <c r="AY62" i="11"/>
  <c r="AP62" i="11"/>
  <c r="AZ62" i="11"/>
  <c r="AU62" i="11"/>
  <c r="AF62" i="11"/>
  <c r="AG62" i="11"/>
  <c r="AH62" i="11"/>
  <c r="AW62" i="11"/>
  <c r="AI62" i="11"/>
  <c r="AN62" i="11"/>
  <c r="BA62" i="11"/>
  <c r="AR62" i="11"/>
  <c r="AT62" i="11"/>
  <c r="AJ62" i="11"/>
  <c r="AX62" i="11"/>
  <c r="AS62" i="11"/>
  <c r="BB62" i="11"/>
  <c r="AE62" i="11"/>
  <c r="AK62" i="11"/>
  <c r="AQ62" i="11"/>
  <c r="AF66" i="10"/>
  <c r="AS66" i="10"/>
  <c r="BB66" i="10"/>
  <c r="AY66" i="10"/>
  <c r="AG66" i="10"/>
  <c r="AQ66" i="10"/>
  <c r="AR66" i="10"/>
  <c r="AX66" i="10"/>
  <c r="AH66" i="10"/>
  <c r="AN66" i="10"/>
  <c r="AW66" i="10"/>
  <c r="AJ66" i="10"/>
  <c r="AV66" i="10"/>
  <c r="AU66" i="10"/>
  <c r="BA66" i="10"/>
  <c r="AK66" i="10"/>
  <c r="AI66" i="10"/>
  <c r="AL66" i="10"/>
  <c r="AZ66" i="10"/>
  <c r="AP66" i="10"/>
  <c r="AE66" i="10"/>
  <c r="AT66" i="10"/>
  <c r="AM66" i="10"/>
  <c r="AO66" i="10"/>
  <c r="BC61" i="10"/>
  <c r="BD61" i="10" s="1"/>
  <c r="BC60" i="10"/>
  <c r="BD60" i="10" s="1"/>
  <c r="AX61" i="11"/>
  <c r="BB51" i="11"/>
  <c r="AP51" i="11"/>
  <c r="AF51" i="11"/>
  <c r="AQ51" i="11"/>
  <c r="AR51" i="11"/>
  <c r="AO51" i="11"/>
  <c r="AI51" i="11"/>
  <c r="AN51" i="11"/>
  <c r="AL51" i="11"/>
  <c r="AZ51" i="11"/>
  <c r="AW51" i="11"/>
  <c r="AM51" i="11"/>
  <c r="AY51" i="11"/>
  <c r="AV51" i="11"/>
  <c r="AS51" i="11"/>
  <c r="AK51" i="11"/>
  <c r="AT51" i="11"/>
  <c r="AH51" i="11"/>
  <c r="AG51" i="11"/>
  <c r="BA51" i="11"/>
  <c r="AU51" i="11"/>
  <c r="AE51" i="11"/>
  <c r="AX51" i="11"/>
  <c r="AJ51" i="11"/>
  <c r="AZ57" i="11"/>
  <c r="BB57" i="11"/>
  <c r="BA57" i="11"/>
  <c r="AJ57" i="11"/>
  <c r="AH57" i="11"/>
  <c r="AW57" i="11"/>
  <c r="AU57" i="11"/>
  <c r="AG57" i="11"/>
  <c r="AV57" i="11"/>
  <c r="AL57" i="11"/>
  <c r="AO57" i="11"/>
  <c r="AE57" i="11"/>
  <c r="AY57" i="11"/>
  <c r="AS57" i="11"/>
  <c r="AI57" i="11"/>
  <c r="AK57" i="11"/>
  <c r="AQ57" i="11"/>
  <c r="AR57" i="11"/>
  <c r="AN57" i="11"/>
  <c r="AM57" i="11"/>
  <c r="AF57" i="11"/>
  <c r="AT57" i="11"/>
  <c r="AP57" i="11"/>
  <c r="AX57" i="11"/>
  <c r="BC67" i="11"/>
  <c r="BD67" i="11" s="1"/>
  <c r="AE52" i="10"/>
  <c r="AV52" i="10"/>
  <c r="AY52" i="10"/>
  <c r="AT52" i="10"/>
  <c r="AU52" i="10"/>
  <c r="AF52" i="10"/>
  <c r="AX52" i="10"/>
  <c r="AM52" i="10"/>
  <c r="AJ52" i="10"/>
  <c r="AZ52" i="10"/>
  <c r="AP52" i="10"/>
  <c r="AN52" i="10"/>
  <c r="AS52" i="10"/>
  <c r="BB52" i="10"/>
  <c r="AH52" i="10"/>
  <c r="AW52" i="10"/>
  <c r="AG52" i="10"/>
  <c r="AO52" i="10"/>
  <c r="AK52" i="10"/>
  <c r="AR52" i="10"/>
  <c r="AL52" i="10"/>
  <c r="AI52" i="10"/>
  <c r="BA52" i="10"/>
  <c r="AQ52" i="10"/>
  <c r="BC64" i="11"/>
  <c r="BD64" i="11" s="1"/>
  <c r="AK55" i="10"/>
  <c r="AI55" i="10"/>
  <c r="AF55" i="10"/>
  <c r="AG55" i="10"/>
  <c r="AV55" i="10"/>
  <c r="AM55" i="10"/>
  <c r="AY55" i="10"/>
  <c r="AH55" i="10"/>
  <c r="AS55" i="10"/>
  <c r="AO55" i="10"/>
  <c r="AX55" i="10"/>
  <c r="BB55" i="10"/>
  <c r="BA55" i="10"/>
  <c r="AZ55" i="10"/>
  <c r="AE55" i="10"/>
  <c r="AW55" i="10"/>
  <c r="AQ55" i="10"/>
  <c r="AN55" i="10"/>
  <c r="AR55" i="10"/>
  <c r="AT55" i="10"/>
  <c r="AU55" i="10"/>
  <c r="AP55" i="10"/>
  <c r="AJ55" i="10"/>
  <c r="AL55" i="10"/>
  <c r="BA67" i="10"/>
  <c r="AR67" i="10"/>
  <c r="AJ67" i="10"/>
  <c r="AS67" i="10"/>
  <c r="AK67" i="10"/>
  <c r="AE67" i="10"/>
  <c r="AP67" i="10"/>
  <c r="BB67" i="10"/>
  <c r="AG67" i="10"/>
  <c r="AI67" i="10"/>
  <c r="AO67" i="10"/>
  <c r="AQ67" i="10"/>
  <c r="AZ67" i="10"/>
  <c r="AT67" i="10"/>
  <c r="AV67" i="10"/>
  <c r="AM67" i="10"/>
  <c r="AH67" i="10"/>
  <c r="AN67" i="10"/>
  <c r="AF67" i="10"/>
  <c r="AX67" i="10"/>
  <c r="AL67" i="10"/>
  <c r="AW67" i="10"/>
  <c r="AY67" i="10"/>
  <c r="AU67" i="10"/>
  <c r="AU58" i="11"/>
  <c r="AW58" i="11"/>
  <c r="AX58" i="11"/>
  <c r="AN58" i="11"/>
  <c r="AK58" i="11"/>
  <c r="AO58" i="11"/>
  <c r="AG58" i="11"/>
  <c r="BB58" i="11"/>
  <c r="AI58" i="11"/>
  <c r="AF58" i="11"/>
  <c r="AM58" i="11"/>
  <c r="AE58" i="11"/>
  <c r="AT58" i="11"/>
  <c r="AQ58" i="11"/>
  <c r="BA58" i="11"/>
  <c r="AZ58" i="11"/>
  <c r="AS58" i="11"/>
  <c r="AR58" i="11"/>
  <c r="AY58" i="11"/>
  <c r="AJ58" i="11"/>
  <c r="AL58" i="11"/>
  <c r="AP58" i="11"/>
  <c r="AH58" i="11"/>
  <c r="AV58" i="11"/>
  <c r="AL62" i="10"/>
  <c r="AM62" i="10"/>
  <c r="BB62" i="10"/>
  <c r="AF62" i="10"/>
  <c r="AW62" i="10"/>
  <c r="AV62" i="10"/>
  <c r="AR62" i="10"/>
  <c r="AU62" i="10"/>
  <c r="AQ62" i="10"/>
  <c r="AZ62" i="10"/>
  <c r="AI62" i="10"/>
  <c r="AY62" i="10"/>
  <c r="AH62" i="10"/>
  <c r="AO62" i="10"/>
  <c r="AN62" i="10"/>
  <c r="AE62" i="10"/>
  <c r="AT62" i="10"/>
  <c r="AG62" i="10"/>
  <c r="AJ62" i="10"/>
  <c r="AK62" i="10"/>
  <c r="AP62" i="10"/>
  <c r="BA62" i="10"/>
  <c r="AS62" i="10"/>
  <c r="AX62" i="10"/>
  <c r="AY51" i="10"/>
  <c r="AH51" i="10"/>
  <c r="AJ51" i="10"/>
  <c r="AG51" i="10"/>
  <c r="AR51" i="10"/>
  <c r="AO51" i="10"/>
  <c r="AS51" i="10"/>
  <c r="AU51" i="10"/>
  <c r="BB51" i="10"/>
  <c r="AI51" i="10"/>
  <c r="AV51" i="10"/>
  <c r="AX51" i="10"/>
  <c r="AE51" i="10"/>
  <c r="AW51" i="10"/>
  <c r="AQ51" i="10"/>
  <c r="AK51" i="10"/>
  <c r="AP51" i="10"/>
  <c r="AN51" i="10"/>
  <c r="AF51" i="10"/>
  <c r="AZ51" i="10"/>
  <c r="BA51" i="10"/>
  <c r="AL51" i="10"/>
  <c r="AT51" i="10"/>
  <c r="AM51" i="10"/>
  <c r="BC60" i="11"/>
  <c r="BD60" i="11" s="1"/>
  <c r="BC64" i="10"/>
  <c r="BD64" i="10" s="1"/>
  <c r="AW59" i="10"/>
  <c r="AQ59" i="10"/>
  <c r="BA59" i="10"/>
  <c r="AE59" i="10"/>
  <c r="AN59" i="10"/>
  <c r="AL59" i="10"/>
  <c r="AG59" i="10"/>
  <c r="AS59" i="10"/>
  <c r="AH59" i="10"/>
  <c r="AZ59" i="10"/>
  <c r="AP59" i="10"/>
  <c r="AU59" i="10"/>
  <c r="AV59" i="10"/>
  <c r="AJ59" i="10"/>
  <c r="AI59" i="10"/>
  <c r="AK59" i="10"/>
  <c r="AR59" i="10"/>
  <c r="AF59" i="10"/>
  <c r="AO59" i="10"/>
  <c r="AT59" i="10"/>
  <c r="AM59" i="10"/>
  <c r="AX59" i="10"/>
  <c r="AY59" i="10"/>
  <c r="BB59" i="10"/>
  <c r="AV59" i="11"/>
  <c r="AX59" i="11"/>
  <c r="BB59" i="11"/>
  <c r="AL59" i="11"/>
  <c r="AI59" i="11"/>
  <c r="AQ59" i="11"/>
  <c r="AK59" i="11"/>
  <c r="AZ59" i="11"/>
  <c r="AH59" i="11"/>
  <c r="AN59" i="11"/>
  <c r="AF59" i="11"/>
  <c r="AG59" i="11"/>
  <c r="AP59" i="11"/>
  <c r="AJ59" i="11"/>
  <c r="AW59" i="11"/>
  <c r="AO59" i="11"/>
  <c r="AY59" i="11"/>
  <c r="AR59" i="11"/>
  <c r="AS59" i="11"/>
  <c r="AT59" i="11"/>
  <c r="AM59" i="11"/>
  <c r="AU59" i="11"/>
  <c r="BA59" i="11"/>
  <c r="AE59" i="11"/>
  <c r="F137" i="3" l="1"/>
  <c r="E138" i="3"/>
  <c r="BC60" i="13"/>
  <c r="BD60" i="13" s="1"/>
  <c r="AQ61" i="11"/>
  <c r="AY61" i="11"/>
  <c r="AE61" i="11"/>
  <c r="AH61" i="11"/>
  <c r="AJ61" i="11"/>
  <c r="BB61" i="11"/>
  <c r="AW61" i="11"/>
  <c r="AZ61" i="11"/>
  <c r="AN61" i="11"/>
  <c r="AT61" i="11"/>
  <c r="AL61" i="11"/>
  <c r="AM61" i="11"/>
  <c r="AI61" i="11"/>
  <c r="BA61" i="11"/>
  <c r="AF61" i="11"/>
  <c r="AK61" i="11"/>
  <c r="AV61" i="11"/>
  <c r="AP61" i="11"/>
  <c r="AO61" i="11"/>
  <c r="AG61" i="11"/>
  <c r="AR61" i="11"/>
  <c r="AU61" i="11"/>
  <c r="BM20" i="10"/>
  <c r="CI20" i="10"/>
  <c r="BS20" i="10"/>
  <c r="BY20" i="10"/>
  <c r="CZ18" i="10"/>
  <c r="BC56" i="13"/>
  <c r="BD56" i="13" s="1"/>
  <c r="BM18" i="13"/>
  <c r="BZ18" i="13"/>
  <c r="BP18" i="13"/>
  <c r="BX18" i="13"/>
  <c r="CH18" i="13"/>
  <c r="BY18" i="13"/>
  <c r="BR20" i="10"/>
  <c r="CE20" i="10"/>
  <c r="CI18" i="13"/>
  <c r="BW18" i="13"/>
  <c r="BN18" i="13"/>
  <c r="BT18" i="13"/>
  <c r="BL18" i="13"/>
  <c r="CA18" i="13"/>
  <c r="C65" i="13"/>
  <c r="AC65" i="13" s="1"/>
  <c r="BC65" i="11"/>
  <c r="BD65" i="11" s="1"/>
  <c r="CE18" i="13"/>
  <c r="BS18" i="13"/>
  <c r="CD18" i="13"/>
  <c r="BU18" i="13"/>
  <c r="CG18" i="13"/>
  <c r="BV18" i="13"/>
  <c r="AN60" i="13"/>
  <c r="AX60" i="13"/>
  <c r="AH60" i="13"/>
  <c r="AY60" i="13"/>
  <c r="AS60" i="13"/>
  <c r="AG60" i="13"/>
  <c r="AZ60" i="13"/>
  <c r="AJ60" i="13"/>
  <c r="AT60" i="13"/>
  <c r="AU60" i="13"/>
  <c r="AO60" i="13"/>
  <c r="AI60" i="13"/>
  <c r="AV60" i="13"/>
  <c r="AF60" i="13"/>
  <c r="AP60" i="13"/>
  <c r="AM60" i="13"/>
  <c r="AW60" i="13"/>
  <c r="BA60" i="13"/>
  <c r="AR60" i="13"/>
  <c r="BB60" i="13"/>
  <c r="AL60" i="13"/>
  <c r="AE60" i="13"/>
  <c r="AK60" i="13"/>
  <c r="AQ60" i="13"/>
  <c r="AW56" i="11"/>
  <c r="CD20" i="11" s="1"/>
  <c r="AF56" i="11"/>
  <c r="BM20" i="11" s="1"/>
  <c r="AK56" i="11"/>
  <c r="BR20" i="11" s="1"/>
  <c r="AL56" i="11"/>
  <c r="BS20" i="11" s="1"/>
  <c r="AH56" i="11"/>
  <c r="CS21" i="11" s="1"/>
  <c r="AI56" i="11"/>
  <c r="BP20" i="11" s="1"/>
  <c r="AS56" i="11"/>
  <c r="DD21" i="11" s="1"/>
  <c r="AO56" i="11"/>
  <c r="BV20" i="11" s="1"/>
  <c r="AJ56" i="11"/>
  <c r="BQ20" i="11" s="1"/>
  <c r="AZ56" i="11"/>
  <c r="CG20" i="11" s="1"/>
  <c r="AQ56" i="11"/>
  <c r="BX20" i="11" s="1"/>
  <c r="AR56" i="11"/>
  <c r="BY20" i="11" s="1"/>
  <c r="AU56" i="11"/>
  <c r="CB20" i="11" s="1"/>
  <c r="AY56" i="11"/>
  <c r="CF20" i="11" s="1"/>
  <c r="AM56" i="11"/>
  <c r="BT20" i="11" s="1"/>
  <c r="AE56" i="11"/>
  <c r="BL20" i="11" s="1"/>
  <c r="AG56" i="11"/>
  <c r="BN20" i="11" s="1"/>
  <c r="BB56" i="11"/>
  <c r="CI20" i="11" s="1"/>
  <c r="AN56" i="11"/>
  <c r="BU20" i="11" s="1"/>
  <c r="AT56" i="11"/>
  <c r="CA20" i="11" s="1"/>
  <c r="AX56" i="11"/>
  <c r="CE20" i="11" s="1"/>
  <c r="AV56" i="11"/>
  <c r="CC20" i="11" s="1"/>
  <c r="BA56" i="11"/>
  <c r="CH20" i="11" s="1"/>
  <c r="AP56" i="11"/>
  <c r="BW20" i="11" s="1"/>
  <c r="BQ18" i="13"/>
  <c r="CF18" i="13"/>
  <c r="BO18" i="13"/>
  <c r="CB18" i="13"/>
  <c r="BR18" i="13"/>
  <c r="CC18" i="13"/>
  <c r="AN47" i="13"/>
  <c r="BU19" i="13" s="1"/>
  <c r="AU47" i="13"/>
  <c r="CB19" i="13" s="1"/>
  <c r="AW47" i="13"/>
  <c r="CD19" i="13" s="1"/>
  <c r="AG47" i="13"/>
  <c r="BN19" i="13" s="1"/>
  <c r="AE47" i="13"/>
  <c r="AI47" i="13"/>
  <c r="BP19" i="13" s="1"/>
  <c r="AZ47" i="13"/>
  <c r="CG19" i="13" s="1"/>
  <c r="AJ47" i="13"/>
  <c r="AQ47" i="13"/>
  <c r="BX19" i="13" s="1"/>
  <c r="AS47" i="13"/>
  <c r="AT47" i="13"/>
  <c r="CA19" i="13" s="1"/>
  <c r="BB47" i="13"/>
  <c r="CI19" i="13" s="1"/>
  <c r="AH47" i="13"/>
  <c r="BO19" i="13" s="1"/>
  <c r="AV47" i="13"/>
  <c r="CC19" i="13" s="1"/>
  <c r="AF47" i="13"/>
  <c r="AM47" i="13"/>
  <c r="BT19" i="13" s="1"/>
  <c r="AO47" i="13"/>
  <c r="BV19" i="13" s="1"/>
  <c r="AL47" i="13"/>
  <c r="BS19" i="13" s="1"/>
  <c r="AR47" i="13"/>
  <c r="AY47" i="13"/>
  <c r="CF19" i="13" s="1"/>
  <c r="BA47" i="13"/>
  <c r="CH19" i="13" s="1"/>
  <c r="AK47" i="13"/>
  <c r="BR19" i="13" s="1"/>
  <c r="AP47" i="13"/>
  <c r="BW19" i="13" s="1"/>
  <c r="AX47" i="13"/>
  <c r="CE19" i="13" s="1"/>
  <c r="BB65" i="10"/>
  <c r="AS65" i="10"/>
  <c r="AV65" i="10"/>
  <c r="BA65" i="10"/>
  <c r="AX65" i="10"/>
  <c r="AN65" i="10"/>
  <c r="AW65" i="10"/>
  <c r="AP65" i="10"/>
  <c r="AF65" i="10"/>
  <c r="AL65" i="10"/>
  <c r="AZ65" i="10"/>
  <c r="AH65" i="10"/>
  <c r="AK65" i="10"/>
  <c r="AI65" i="10"/>
  <c r="AE65" i="10"/>
  <c r="AJ65" i="10"/>
  <c r="AO65" i="10"/>
  <c r="AG65" i="10"/>
  <c r="AM65" i="10"/>
  <c r="AQ65" i="10"/>
  <c r="AU65" i="10"/>
  <c r="AY65" i="10"/>
  <c r="AT65" i="10"/>
  <c r="AR65" i="10"/>
  <c r="AN64" i="13"/>
  <c r="AV64" i="13"/>
  <c r="AY64" i="13"/>
  <c r="AI64" i="13"/>
  <c r="AT64" i="13"/>
  <c r="BA64" i="13"/>
  <c r="AK64" i="13"/>
  <c r="AR64" i="13"/>
  <c r="AU64" i="13"/>
  <c r="AE64" i="13"/>
  <c r="AP64" i="13"/>
  <c r="AW64" i="13"/>
  <c r="AG64" i="13"/>
  <c r="AJ64" i="13"/>
  <c r="AQ64" i="13"/>
  <c r="BB64" i="13"/>
  <c r="AL64" i="13"/>
  <c r="AS64" i="13"/>
  <c r="AZ64" i="13"/>
  <c r="AF64" i="13"/>
  <c r="AM64" i="13"/>
  <c r="AX64" i="13"/>
  <c r="AH64" i="13"/>
  <c r="AO64" i="13"/>
  <c r="AY61" i="13"/>
  <c r="AI61" i="13"/>
  <c r="AS61" i="13"/>
  <c r="AX61" i="13"/>
  <c r="AR61" i="13"/>
  <c r="AV61" i="13"/>
  <c r="AU61" i="13"/>
  <c r="AE61" i="13"/>
  <c r="AO61" i="13"/>
  <c r="AP61" i="13"/>
  <c r="AF61" i="13"/>
  <c r="AL61" i="13"/>
  <c r="AQ61" i="13"/>
  <c r="BA61" i="13"/>
  <c r="AH61" i="13"/>
  <c r="AT61" i="13"/>
  <c r="AK61" i="13"/>
  <c r="AM61" i="13"/>
  <c r="AW61" i="13"/>
  <c r="AG61" i="13"/>
  <c r="BB61" i="13"/>
  <c r="AN61" i="13"/>
  <c r="AJ61" i="13"/>
  <c r="AZ61" i="13"/>
  <c r="BX20" i="10"/>
  <c r="CC20" i="10"/>
  <c r="DJ33" i="10"/>
  <c r="CD20" i="10"/>
  <c r="BQ20" i="10"/>
  <c r="DF29" i="10"/>
  <c r="CH20" i="10"/>
  <c r="CF20" i="10"/>
  <c r="BL20" i="10"/>
  <c r="CB20" i="10"/>
  <c r="BN20" i="10"/>
  <c r="CA20" i="10"/>
  <c r="BW20" i="10"/>
  <c r="DB21" i="10"/>
  <c r="BT20" i="10"/>
  <c r="BZ20" i="10"/>
  <c r="CG20" i="10"/>
  <c r="CP29" i="10"/>
  <c r="CT31" i="10"/>
  <c r="CY32" i="10"/>
  <c r="CX33" i="10"/>
  <c r="CR32" i="10"/>
  <c r="BU20" i="10"/>
  <c r="BP20" i="10"/>
  <c r="BV20" i="10"/>
  <c r="BO20" i="10"/>
  <c r="CU34" i="10"/>
  <c r="DD34" i="10"/>
  <c r="CQ30" i="10"/>
  <c r="DJ29" i="10"/>
  <c r="CU17" i="10"/>
  <c r="DM34" i="10"/>
  <c r="CQ19" i="10"/>
  <c r="DA16" i="10"/>
  <c r="DB17" i="10"/>
  <c r="DG30" i="10"/>
  <c r="DL30" i="10"/>
  <c r="DH17" i="10"/>
  <c r="CP30" i="10"/>
  <c r="CZ32" i="10"/>
  <c r="DK30" i="10"/>
  <c r="CX16" i="10"/>
  <c r="DK18" i="10"/>
  <c r="CV21" i="10"/>
  <c r="DG35" i="10"/>
  <c r="DK33" i="10"/>
  <c r="DI35" i="10"/>
  <c r="DG18" i="10"/>
  <c r="CY20" i="10"/>
  <c r="CU20" i="10"/>
  <c r="DJ35" i="10"/>
  <c r="DM29" i="10"/>
  <c r="CW17" i="10"/>
  <c r="DC29" i="10"/>
  <c r="CX35" i="10"/>
  <c r="DC19" i="10"/>
  <c r="CQ33" i="10"/>
  <c r="CT29" i="10"/>
  <c r="DC35" i="10"/>
  <c r="DF18" i="10"/>
  <c r="DF32" i="10"/>
  <c r="DJ17" i="10"/>
  <c r="DJ20" i="10"/>
  <c r="CU16" i="10"/>
  <c r="DE32" i="10"/>
  <c r="DI29" i="10"/>
  <c r="CP35" i="10"/>
  <c r="DI31" i="10"/>
  <c r="CW29" i="10"/>
  <c r="CV33" i="10"/>
  <c r="DC34" i="10"/>
  <c r="CP20" i="10"/>
  <c r="DA17" i="10"/>
  <c r="DF34" i="10"/>
  <c r="DD17" i="10"/>
  <c r="CT30" i="10"/>
  <c r="CY29" i="10"/>
  <c r="DB35" i="10"/>
  <c r="CZ34" i="10"/>
  <c r="DM35" i="10"/>
  <c r="CW34" i="10"/>
  <c r="DJ19" i="10"/>
  <c r="DG32" i="10"/>
  <c r="CX19" i="10"/>
  <c r="CR29" i="10"/>
  <c r="CU31" i="10"/>
  <c r="DL33" i="10"/>
  <c r="CY19" i="10"/>
  <c r="CZ20" i="10"/>
  <c r="DB20" i="10"/>
  <c r="CS33" i="10"/>
  <c r="CR21" i="10"/>
  <c r="DC18" i="10"/>
  <c r="DB19" i="10"/>
  <c r="DH31" i="10"/>
  <c r="CZ29" i="10"/>
  <c r="DL19" i="10"/>
  <c r="CY18" i="10"/>
  <c r="CV18" i="10"/>
  <c r="DG34" i="10"/>
  <c r="DK35" i="10"/>
  <c r="DD19" i="10"/>
  <c r="DG17" i="10"/>
  <c r="DM31" i="10"/>
  <c r="DJ34" i="10"/>
  <c r="CU32" i="10"/>
  <c r="DI32" i="10"/>
  <c r="DL34" i="10"/>
  <c r="CP18" i="10"/>
  <c r="DK31" i="10"/>
  <c r="DB18" i="10"/>
  <c r="DM30" i="10"/>
  <c r="DF31" i="10"/>
  <c r="DB29" i="10"/>
  <c r="DA30" i="10"/>
  <c r="DF21" i="10"/>
  <c r="CQ18" i="10"/>
  <c r="DI30" i="10"/>
  <c r="DE31" i="10"/>
  <c r="DD21" i="10"/>
  <c r="DL35" i="10"/>
  <c r="CT17" i="10"/>
  <c r="DI19" i="10"/>
  <c r="DI17" i="10"/>
  <c r="CU33" i="10"/>
  <c r="DM19" i="10"/>
  <c r="DE34" i="10"/>
  <c r="DH18" i="10"/>
  <c r="DK32" i="10"/>
  <c r="DJ30" i="10"/>
  <c r="CW33" i="10"/>
  <c r="CZ21" i="10"/>
  <c r="DD29" i="10"/>
  <c r="DJ18" i="10"/>
  <c r="DL20" i="10"/>
  <c r="DC21" i="10"/>
  <c r="CQ31" i="10"/>
  <c r="CS32" i="10"/>
  <c r="DC33" i="10"/>
  <c r="CZ35" i="10"/>
  <c r="DF19" i="10"/>
  <c r="CQ29" i="10"/>
  <c r="DH32" i="10"/>
  <c r="CR31" i="10"/>
  <c r="DL32" i="10"/>
  <c r="CR34" i="10"/>
  <c r="CW21" i="10"/>
  <c r="CV31" i="10"/>
  <c r="CR19" i="10"/>
  <c r="CU29" i="10"/>
  <c r="DH19" i="10"/>
  <c r="CS21" i="10"/>
  <c r="DM18" i="10"/>
  <c r="CY35" i="10"/>
  <c r="DG29" i="10"/>
  <c r="DM21" i="10"/>
  <c r="CV17" i="10"/>
  <c r="CS20" i="10"/>
  <c r="CX31" i="10"/>
  <c r="DH21" i="10"/>
  <c r="CS30" i="10"/>
  <c r="CR35" i="10"/>
  <c r="CT32" i="10"/>
  <c r="DH20" i="10"/>
  <c r="CS29" i="10"/>
  <c r="CX29" i="10"/>
  <c r="CQ32" i="10"/>
  <c r="DK20" i="10"/>
  <c r="DA18" i="10"/>
  <c r="DH30" i="10"/>
  <c r="CR18" i="10"/>
  <c r="CS19" i="10"/>
  <c r="CX34" i="10"/>
  <c r="CU35" i="10"/>
  <c r="DD35" i="10"/>
  <c r="CP32" i="10"/>
  <c r="DJ21" i="10"/>
  <c r="CT34" i="10"/>
  <c r="DB34" i="10"/>
  <c r="DF30" i="10"/>
  <c r="DG31" i="10"/>
  <c r="CU19" i="10"/>
  <c r="DL29" i="10"/>
  <c r="DI34" i="10"/>
  <c r="CV34" i="10"/>
  <c r="CS18" i="10"/>
  <c r="DK29" i="10"/>
  <c r="CV19" i="10"/>
  <c r="DD20" i="10"/>
  <c r="CP19" i="10"/>
  <c r="DH29" i="10"/>
  <c r="CX30" i="10"/>
  <c r="CW20" i="10"/>
  <c r="DC31" i="10"/>
  <c r="DL31" i="10"/>
  <c r="CP31" i="10"/>
  <c r="CT33" i="10"/>
  <c r="CW18" i="10"/>
  <c r="DC32" i="10"/>
  <c r="CS17" i="10"/>
  <c r="CP17" i="10"/>
  <c r="DE21" i="10"/>
  <c r="AU60" i="11"/>
  <c r="AQ60" i="11"/>
  <c r="AT60" i="11"/>
  <c r="AI60" i="11"/>
  <c r="AN60" i="11"/>
  <c r="AO60" i="11"/>
  <c r="AH60" i="11"/>
  <c r="BA60" i="11"/>
  <c r="AR60" i="11"/>
  <c r="AM60" i="11"/>
  <c r="AK60" i="11"/>
  <c r="AZ60" i="11"/>
  <c r="AX60" i="11"/>
  <c r="AG60" i="11"/>
  <c r="AS60" i="11"/>
  <c r="AP60" i="11"/>
  <c r="AW60" i="11"/>
  <c r="AF60" i="11"/>
  <c r="AJ60" i="11"/>
  <c r="AL60" i="11"/>
  <c r="BB60" i="11"/>
  <c r="AE60" i="11"/>
  <c r="AV60" i="11"/>
  <c r="AY60" i="11"/>
  <c r="CY31" i="10"/>
  <c r="DG21" i="10"/>
  <c r="DA31" i="10"/>
  <c r="DF20" i="10"/>
  <c r="CQ21" i="10"/>
  <c r="CQ20" i="10"/>
  <c r="DG20" i="10"/>
  <c r="CU21" i="10"/>
  <c r="CS35" i="10"/>
  <c r="CV16" i="10"/>
  <c r="DM20" i="10"/>
  <c r="CV29" i="10"/>
  <c r="DG33" i="10"/>
  <c r="CX17" i="10"/>
  <c r="CY30" i="10"/>
  <c r="CU18" i="10"/>
  <c r="CP16" i="10"/>
  <c r="CW35" i="10"/>
  <c r="DE17" i="10"/>
  <c r="CT35" i="10"/>
  <c r="CQ35" i="10"/>
  <c r="DD18" i="10"/>
  <c r="CW32" i="10"/>
  <c r="CS31" i="10"/>
  <c r="DE18" i="10"/>
  <c r="CV35" i="10"/>
  <c r="AQ66" i="11"/>
  <c r="AM66" i="11"/>
  <c r="AH66" i="11"/>
  <c r="AU66" i="11"/>
  <c r="AP66" i="11"/>
  <c r="AZ66" i="11"/>
  <c r="AO66" i="11"/>
  <c r="AN66" i="11"/>
  <c r="AJ66" i="11"/>
  <c r="AG66" i="11"/>
  <c r="AL66" i="11"/>
  <c r="BA66" i="11"/>
  <c r="AK66" i="11"/>
  <c r="AF66" i="11"/>
  <c r="AW66" i="11"/>
  <c r="AI66" i="11"/>
  <c r="AX66" i="11"/>
  <c r="AR66" i="11"/>
  <c r="AY66" i="11"/>
  <c r="BB66" i="11"/>
  <c r="AS66" i="11"/>
  <c r="AE66" i="11"/>
  <c r="AT66" i="11"/>
  <c r="AV66" i="11"/>
  <c r="CT20" i="11"/>
  <c r="CR34" i="11"/>
  <c r="CW29" i="11"/>
  <c r="DG32" i="11"/>
  <c r="CV33" i="11"/>
  <c r="CP32" i="11"/>
  <c r="DC34" i="11"/>
  <c r="DI17" i="11"/>
  <c r="CR18" i="11"/>
  <c r="DM35" i="11"/>
  <c r="DD17" i="11"/>
  <c r="DL35" i="11"/>
  <c r="CY30" i="11"/>
  <c r="DA16" i="11"/>
  <c r="DG35" i="11"/>
  <c r="DM32" i="11"/>
  <c r="CP33" i="11"/>
  <c r="DI19" i="11"/>
  <c r="DD30" i="11"/>
  <c r="CQ34" i="11"/>
  <c r="DE33" i="11"/>
  <c r="CW32" i="11"/>
  <c r="CZ30" i="11"/>
  <c r="DL32" i="11"/>
  <c r="DM16" i="11"/>
  <c r="CR31" i="11"/>
  <c r="CQ33" i="11"/>
  <c r="CV32" i="11"/>
  <c r="DH16" i="11"/>
  <c r="DF16" i="11"/>
  <c r="CP16" i="11"/>
  <c r="CW18" i="11"/>
  <c r="CP30" i="11"/>
  <c r="DE35" i="11"/>
  <c r="DI34" i="11"/>
  <c r="DL16" i="11"/>
  <c r="DE16" i="11"/>
  <c r="DJ18" i="11"/>
  <c r="CX17" i="11"/>
  <c r="DE32" i="11"/>
  <c r="CZ31" i="11"/>
  <c r="DG16" i="11"/>
  <c r="DC16" i="11"/>
  <c r="CS16" i="11"/>
  <c r="CU34" i="11"/>
  <c r="CZ34" i="11"/>
  <c r="CW31" i="11"/>
  <c r="CR16" i="11"/>
  <c r="DL18" i="11"/>
  <c r="DJ16" i="11"/>
  <c r="DJ33" i="11"/>
  <c r="DB29" i="11"/>
  <c r="DG30" i="11"/>
  <c r="CS19" i="11"/>
  <c r="CT16" i="11"/>
  <c r="CW17" i="11"/>
  <c r="CT35" i="11"/>
  <c r="DF17" i="11"/>
  <c r="DL17" i="11"/>
  <c r="DK16" i="11"/>
  <c r="CS17" i="11"/>
  <c r="CS30" i="11"/>
  <c r="DD16" i="11"/>
  <c r="CQ16" i="11"/>
  <c r="DK17" i="11"/>
  <c r="CS33" i="11"/>
  <c r="DA19" i="11"/>
  <c r="CY16" i="11"/>
  <c r="CU16" i="11"/>
  <c r="CT29" i="11"/>
  <c r="CP35" i="11"/>
  <c r="DK31" i="11"/>
  <c r="DF19" i="11"/>
  <c r="DB16" i="11"/>
  <c r="DM17" i="11"/>
  <c r="CX31" i="11"/>
  <c r="DK19" i="11"/>
  <c r="CX16" i="11"/>
  <c r="DD31" i="10"/>
  <c r="DB30" i="10"/>
  <c r="DI33" i="10"/>
  <c r="CP21" i="10"/>
  <c r="DC20" i="10"/>
  <c r="CW31" i="10"/>
  <c r="CY33" i="10"/>
  <c r="CX32" i="10"/>
  <c r="DL18" i="10"/>
  <c r="DA32" i="10"/>
  <c r="DB32" i="10"/>
  <c r="CQ34" i="10"/>
  <c r="CX20" i="10"/>
  <c r="DF33" i="10"/>
  <c r="CZ19" i="10"/>
  <c r="DL16" i="10"/>
  <c r="CZ30" i="10"/>
  <c r="CY17" i="10"/>
  <c r="DA20" i="10"/>
  <c r="DA33" i="10"/>
  <c r="CW35" i="11"/>
  <c r="CV35" i="11"/>
  <c r="CQ18" i="11"/>
  <c r="CT17" i="11"/>
  <c r="CY17" i="11"/>
  <c r="DE17" i="11"/>
  <c r="DJ17" i="11"/>
  <c r="CZ17" i="11"/>
  <c r="DE18" i="11"/>
  <c r="CR17" i="11"/>
  <c r="CW19" i="11"/>
  <c r="DI30" i="11"/>
  <c r="DF34" i="11"/>
  <c r="DJ35" i="11"/>
  <c r="CX34" i="11"/>
  <c r="DF30" i="11"/>
  <c r="CR19" i="11"/>
  <c r="DH35" i="11"/>
  <c r="CQ20" i="11"/>
  <c r="DF29" i="11"/>
  <c r="DA17" i="11"/>
  <c r="CP19" i="11"/>
  <c r="DE19" i="11"/>
  <c r="DG33" i="11"/>
  <c r="DG19" i="11"/>
  <c r="CQ19" i="11"/>
  <c r="DE29" i="11"/>
  <c r="DA30" i="11"/>
  <c r="DD35" i="11"/>
  <c r="CV31" i="11"/>
  <c r="CW21" i="11"/>
  <c r="DI20" i="11"/>
  <c r="DD29" i="11"/>
  <c r="DM33" i="11"/>
  <c r="DM20" i="11"/>
  <c r="CT33" i="11"/>
  <c r="DJ31" i="11"/>
  <c r="DD33" i="11"/>
  <c r="CX33" i="11"/>
  <c r="DI18" i="11"/>
  <c r="DM19" i="11"/>
  <c r="DC20" i="11"/>
  <c r="CU20" i="11"/>
  <c r="DJ19" i="11"/>
  <c r="CY31" i="11"/>
  <c r="CX19" i="11"/>
  <c r="DB19" i="11"/>
  <c r="DA33" i="11"/>
  <c r="CZ19" i="11"/>
  <c r="CV34" i="11"/>
  <c r="DH20" i="11"/>
  <c r="DD19" i="11"/>
  <c r="DC33" i="11"/>
  <c r="DB18" i="11"/>
  <c r="CY33" i="11"/>
  <c r="CV19" i="11"/>
  <c r="DA31" i="11"/>
  <c r="CP18" i="11"/>
  <c r="DL19" i="11"/>
  <c r="DJ34" i="11"/>
  <c r="DE20" i="11"/>
  <c r="DB32" i="11"/>
  <c r="DI31" i="11"/>
  <c r="CQ17" i="11"/>
  <c r="DH31" i="11"/>
  <c r="DC35" i="11"/>
  <c r="CV29" i="11"/>
  <c r="CU31" i="11"/>
  <c r="CY19" i="11"/>
  <c r="CU35" i="11"/>
  <c r="DE30" i="11"/>
  <c r="DM34" i="11"/>
  <c r="DH32" i="11"/>
  <c r="CW16" i="11"/>
  <c r="CP20" i="11"/>
  <c r="DD20" i="11"/>
  <c r="CS20" i="11"/>
  <c r="DF20" i="11"/>
  <c r="CR33" i="11"/>
  <c r="DH17" i="11"/>
  <c r="CZ21" i="11"/>
  <c r="DC31" i="11"/>
  <c r="DF33" i="11"/>
  <c r="DB35" i="11"/>
  <c r="DC17" i="11"/>
  <c r="DK18" i="11"/>
  <c r="DB34" i="11"/>
  <c r="DF35" i="11"/>
  <c r="CU32" i="11"/>
  <c r="CZ32" i="11"/>
  <c r="DH33" i="11"/>
  <c r="DI35" i="11"/>
  <c r="DM30" i="11"/>
  <c r="CP29" i="11"/>
  <c r="DH34" i="11"/>
  <c r="CX18" i="11"/>
  <c r="DA35" i="11"/>
  <c r="CT30" i="11"/>
  <c r="CS34" i="11"/>
  <c r="DK32" i="11"/>
  <c r="DM31" i="11"/>
  <c r="CU18" i="11"/>
  <c r="CZ33" i="11"/>
  <c r="DF18" i="11"/>
  <c r="DG29" i="11"/>
  <c r="DL20" i="11"/>
  <c r="CX20" i="11"/>
  <c r="DF31" i="11"/>
  <c r="DB31" i="11"/>
  <c r="DF32" i="11"/>
  <c r="CR32" i="11"/>
  <c r="CV18" i="11"/>
  <c r="CP31" i="11"/>
  <c r="CR35" i="11"/>
  <c r="CY34" i="11"/>
  <c r="DH18" i="11"/>
  <c r="CV30" i="11"/>
  <c r="DD34" i="11"/>
  <c r="DC32" i="11"/>
  <c r="DL31" i="11"/>
  <c r="CP17" i="11"/>
  <c r="CV17" i="11"/>
  <c r="DH19" i="11"/>
  <c r="CT34" i="11"/>
  <c r="DE31" i="11"/>
  <c r="DK34" i="11"/>
  <c r="CQ29" i="11"/>
  <c r="CU17" i="11"/>
  <c r="DG31" i="11"/>
  <c r="CU19" i="11"/>
  <c r="CT31" i="11"/>
  <c r="DC30" i="11"/>
  <c r="DL34" i="11"/>
  <c r="DC29" i="11"/>
  <c r="CZ20" i="11"/>
  <c r="DB20" i="11"/>
  <c r="DA20" i="11"/>
  <c r="CY20" i="11"/>
  <c r="CR20" i="11"/>
  <c r="DH30" i="11"/>
  <c r="CY35" i="11"/>
  <c r="CP34" i="11"/>
  <c r="DC19" i="11"/>
  <c r="CZ35" i="11"/>
  <c r="DB30" i="11"/>
  <c r="CQ30" i="11"/>
  <c r="DB17" i="11"/>
  <c r="DK29" i="11"/>
  <c r="DD32" i="11"/>
  <c r="CZ18" i="11"/>
  <c r="DH29" i="11"/>
  <c r="CS31" i="11"/>
  <c r="DI32" i="11"/>
  <c r="DB33" i="11"/>
  <c r="DA34" i="11"/>
  <c r="DM29" i="11"/>
  <c r="CT18" i="11"/>
  <c r="DK30" i="11"/>
  <c r="CX35" i="11"/>
  <c r="DE34" i="11"/>
  <c r="CU30" i="11"/>
  <c r="CX29" i="11"/>
  <c r="DD18" i="11"/>
  <c r="DG34" i="11"/>
  <c r="CY18" i="11"/>
  <c r="CS32" i="11"/>
  <c r="CQ35" i="11"/>
  <c r="CV16" i="11"/>
  <c r="DI16" i="11"/>
  <c r="CV20" i="11"/>
  <c r="DJ20" i="11"/>
  <c r="DJ29" i="11"/>
  <c r="CW30" i="11"/>
  <c r="CZ29" i="11"/>
  <c r="DM18" i="11"/>
  <c r="CU33" i="11"/>
  <c r="DA32" i="11"/>
  <c r="CS29" i="11"/>
  <c r="DI29" i="11"/>
  <c r="CQ32" i="11"/>
  <c r="DD31" i="11"/>
  <c r="DI33" i="11"/>
  <c r="CT32" i="11"/>
  <c r="CR30" i="11"/>
  <c r="CR29" i="11"/>
  <c r="DJ30" i="11"/>
  <c r="CX30" i="11"/>
  <c r="CW34" i="11"/>
  <c r="DG18" i="11"/>
  <c r="DJ32" i="11"/>
  <c r="DA29" i="11"/>
  <c r="CQ31" i="11"/>
  <c r="DL30" i="11"/>
  <c r="CS18" i="11"/>
  <c r="DK35" i="11"/>
  <c r="CY32" i="11"/>
  <c r="DK33" i="11"/>
  <c r="DL29" i="11"/>
  <c r="CT19" i="11"/>
  <c r="CS35" i="11"/>
  <c r="DC18" i="11"/>
  <c r="DG17" i="11"/>
  <c r="CW33" i="11"/>
  <c r="CY29" i="11"/>
  <c r="CX32" i="11"/>
  <c r="CU29" i="11"/>
  <c r="DL33" i="11"/>
  <c r="DG19" i="10"/>
  <c r="BB61" i="10"/>
  <c r="AK61" i="10"/>
  <c r="AQ61" i="10"/>
  <c r="AG61" i="10"/>
  <c r="AH61" i="10"/>
  <c r="AO61" i="10"/>
  <c r="AV61" i="10"/>
  <c r="AY61" i="10"/>
  <c r="AP61" i="10"/>
  <c r="AN61" i="10"/>
  <c r="AM61" i="10"/>
  <c r="AR61" i="10"/>
  <c r="AJ61" i="10"/>
  <c r="AS61" i="10"/>
  <c r="AX61" i="10"/>
  <c r="AW61" i="10"/>
  <c r="AU61" i="10"/>
  <c r="AL61" i="10"/>
  <c r="AE61" i="10"/>
  <c r="AF61" i="10"/>
  <c r="AT61" i="10"/>
  <c r="BA61" i="10"/>
  <c r="AZ61" i="10"/>
  <c r="AI61" i="10"/>
  <c r="CZ33" i="10"/>
  <c r="CT21" i="10"/>
  <c r="DF16" i="10"/>
  <c r="DD33" i="10"/>
  <c r="CW30" i="10"/>
  <c r="CU30" i="10"/>
  <c r="DE19" i="10"/>
  <c r="DJ32" i="10"/>
  <c r="CV20" i="10"/>
  <c r="DA19" i="10"/>
  <c r="DE33" i="10"/>
  <c r="DJ16" i="10"/>
  <c r="DE20" i="10"/>
  <c r="CR17" i="10"/>
  <c r="DD32" i="10"/>
  <c r="CZ31" i="10"/>
  <c r="DD30" i="10"/>
  <c r="DE29" i="10"/>
  <c r="DM16" i="10"/>
  <c r="DK16" i="10"/>
  <c r="DL17" i="10"/>
  <c r="CV30" i="10"/>
  <c r="CT20" i="10"/>
  <c r="DG16" i="10"/>
  <c r="DA35" i="10"/>
  <c r="DC17" i="10"/>
  <c r="CX21" i="10"/>
  <c r="CR30" i="10"/>
  <c r="DB33" i="10"/>
  <c r="CY16" i="10"/>
  <c r="DH35" i="10"/>
  <c r="CS16" i="10"/>
  <c r="CZ16" i="10"/>
  <c r="CP33" i="10"/>
  <c r="CQ16" i="10"/>
  <c r="DH34" i="10"/>
  <c r="DF17" i="10"/>
  <c r="CR16" i="10"/>
  <c r="DK21" i="10"/>
  <c r="DL21" i="10"/>
  <c r="CR33" i="10"/>
  <c r="DJ31" i="10"/>
  <c r="DE16" i="10"/>
  <c r="CY34" i="10"/>
  <c r="DB16" i="10"/>
  <c r="DH16" i="10"/>
  <c r="CX18" i="10"/>
  <c r="DM17" i="10"/>
  <c r="DM33" i="10"/>
  <c r="DC16" i="10"/>
  <c r="DF35" i="10"/>
  <c r="CT18" i="10"/>
  <c r="DK19" i="10"/>
  <c r="CZ17" i="10"/>
  <c r="AJ67" i="11"/>
  <c r="AQ67" i="11"/>
  <c r="BA67" i="11"/>
  <c r="AZ67" i="11"/>
  <c r="AG67" i="11"/>
  <c r="AN67" i="11"/>
  <c r="AV67" i="11"/>
  <c r="DG20" i="11" s="1"/>
  <c r="AX67" i="11"/>
  <c r="AP67" i="11"/>
  <c r="AF67" i="11"/>
  <c r="AT67" i="11"/>
  <c r="AW67" i="11"/>
  <c r="BB67" i="11"/>
  <c r="AH67" i="11"/>
  <c r="AK67" i="11"/>
  <c r="AU67" i="11"/>
  <c r="AO67" i="11"/>
  <c r="AI67" i="11"/>
  <c r="AL67" i="11"/>
  <c r="AM67" i="11"/>
  <c r="AS67" i="11"/>
  <c r="AR67" i="11"/>
  <c r="AE67" i="11"/>
  <c r="AY67" i="11"/>
  <c r="DK17" i="10"/>
  <c r="CY21" i="10"/>
  <c r="CT16" i="10"/>
  <c r="DA18" i="11"/>
  <c r="AY64" i="10"/>
  <c r="AW64" i="10"/>
  <c r="AV64" i="10"/>
  <c r="AU64" i="10"/>
  <c r="AE64" i="10"/>
  <c r="AI64" i="10"/>
  <c r="AG64" i="10"/>
  <c r="AS64" i="10"/>
  <c r="AJ64" i="10"/>
  <c r="AM64" i="10"/>
  <c r="AN64" i="10"/>
  <c r="AF64" i="10"/>
  <c r="AH64" i="10"/>
  <c r="AP64" i="10"/>
  <c r="BB64" i="10"/>
  <c r="AX64" i="10"/>
  <c r="AR64" i="10"/>
  <c r="AL64" i="10"/>
  <c r="BA64" i="10"/>
  <c r="AK64" i="10"/>
  <c r="AQ64" i="10"/>
  <c r="AZ64" i="10"/>
  <c r="AO64" i="10"/>
  <c r="AT64" i="10"/>
  <c r="DI16" i="10"/>
  <c r="CW16" i="10"/>
  <c r="DI20" i="10"/>
  <c r="AY64" i="11"/>
  <c r="AM64" i="11"/>
  <c r="AE64" i="11"/>
  <c r="AL64" i="11"/>
  <c r="AV64" i="11"/>
  <c r="AN64" i="11"/>
  <c r="AZ64" i="11"/>
  <c r="BA64" i="11"/>
  <c r="AJ64" i="11"/>
  <c r="BB64" i="11"/>
  <c r="AP64" i="11"/>
  <c r="AU64" i="11"/>
  <c r="AF64" i="11"/>
  <c r="AQ64" i="11"/>
  <c r="AI64" i="11"/>
  <c r="AT64" i="11"/>
  <c r="AH64" i="11"/>
  <c r="AW64" i="11"/>
  <c r="AR64" i="11"/>
  <c r="AX64" i="11"/>
  <c r="AG64" i="11"/>
  <c r="AK64" i="11"/>
  <c r="AO64" i="11"/>
  <c r="AS64" i="11"/>
  <c r="DC30" i="10"/>
  <c r="CV32" i="10"/>
  <c r="DK34" i="10"/>
  <c r="CT19" i="10"/>
  <c r="DH33" i="10"/>
  <c r="DE35" i="10"/>
  <c r="DE30" i="10"/>
  <c r="DA29" i="10"/>
  <c r="DA34" i="10"/>
  <c r="DB31" i="10"/>
  <c r="CQ17" i="10"/>
  <c r="CP34" i="10"/>
  <c r="DA21" i="10"/>
  <c r="DM32" i="10"/>
  <c r="CR20" i="10"/>
  <c r="AF60" i="10"/>
  <c r="AE60" i="10"/>
  <c r="AH60" i="10"/>
  <c r="AX60" i="10"/>
  <c r="AI60" i="10"/>
  <c r="AR60" i="10"/>
  <c r="AW60" i="10"/>
  <c r="AT60" i="10"/>
  <c r="BA60" i="10"/>
  <c r="AU60" i="10"/>
  <c r="AL60" i="10"/>
  <c r="AY60" i="10"/>
  <c r="BB60" i="10"/>
  <c r="CI21" i="10" s="1"/>
  <c r="AJ60" i="10"/>
  <c r="AG60" i="10"/>
  <c r="AN60" i="10"/>
  <c r="AS60" i="10"/>
  <c r="AP60" i="10"/>
  <c r="AQ60" i="10"/>
  <c r="AV60" i="10"/>
  <c r="AO60" i="10"/>
  <c r="AM60" i="10"/>
  <c r="AZ60" i="10"/>
  <c r="AK60" i="10"/>
  <c r="CW19" i="10"/>
  <c r="DI21" i="10"/>
  <c r="CS34" i="10"/>
  <c r="DI18" i="10"/>
  <c r="CZ16" i="11"/>
  <c r="DD16" i="10"/>
  <c r="DL21" i="11" l="1"/>
  <c r="BZ20" i="11"/>
  <c r="DB21" i="11"/>
  <c r="CV21" i="11"/>
  <c r="E139" i="3"/>
  <c r="F138" i="3"/>
  <c r="DJ21" i="11"/>
  <c r="CQ21" i="11"/>
  <c r="DK21" i="11"/>
  <c r="CT21" i="11"/>
  <c r="DG21" i="11"/>
  <c r="CT26" i="10"/>
  <c r="AI14" i="12" s="1"/>
  <c r="CR21" i="11"/>
  <c r="CU21" i="11"/>
  <c r="DC21" i="11"/>
  <c r="DA21" i="11"/>
  <c r="DF21" i="11"/>
  <c r="BO20" i="11"/>
  <c r="DE21" i="11"/>
  <c r="DI21" i="11"/>
  <c r="CX21" i="11"/>
  <c r="CP21" i="11"/>
  <c r="DH21" i="11"/>
  <c r="CZ26" i="11"/>
  <c r="AO15" i="12" s="1"/>
  <c r="BX21" i="10"/>
  <c r="DA26" i="10"/>
  <c r="AP14" i="12" s="1"/>
  <c r="DF26" i="10"/>
  <c r="AU14" i="12" s="1"/>
  <c r="CZ26" i="10"/>
  <c r="AO14" i="12" s="1"/>
  <c r="BY21" i="10"/>
  <c r="BL21" i="10"/>
  <c r="CF21" i="10"/>
  <c r="BZ19" i="13"/>
  <c r="BL19" i="13"/>
  <c r="BQ19" i="13"/>
  <c r="BY19" i="13"/>
  <c r="BM19" i="13"/>
  <c r="AV65" i="11"/>
  <c r="CC21" i="11" s="1"/>
  <c r="AU65" i="11"/>
  <c r="DF22" i="11" s="1"/>
  <c r="DF25" i="11" s="1"/>
  <c r="AU11" i="12" s="1"/>
  <c r="AZ65" i="11"/>
  <c r="CG21" i="11" s="1"/>
  <c r="AE65" i="11"/>
  <c r="BL21" i="11" s="1"/>
  <c r="BB65" i="11"/>
  <c r="DM22" i="11" s="1"/>
  <c r="DM25" i="11" s="1"/>
  <c r="BB11" i="12" s="1"/>
  <c r="AI65" i="11"/>
  <c r="CT22" i="11" s="1"/>
  <c r="CT25" i="11" s="1"/>
  <c r="AI11" i="12" s="1"/>
  <c r="AO65" i="11"/>
  <c r="CZ22" i="11" s="1"/>
  <c r="CZ25" i="11" s="1"/>
  <c r="AO11" i="12" s="1"/>
  <c r="AG65" i="11"/>
  <c r="CR22" i="11" s="1"/>
  <c r="AN65" i="11"/>
  <c r="CY22" i="11" s="1"/>
  <c r="CY25" i="11" s="1"/>
  <c r="AN11" i="12" s="1"/>
  <c r="AP65" i="11"/>
  <c r="AF65" i="11"/>
  <c r="CQ22" i="11" s="1"/>
  <c r="CQ25" i="11" s="1"/>
  <c r="AF11" i="12" s="1"/>
  <c r="AS65" i="11"/>
  <c r="BZ21" i="11" s="1"/>
  <c r="AQ65" i="11"/>
  <c r="DB22" i="11" s="1"/>
  <c r="BA65" i="11"/>
  <c r="CH21" i="11" s="1"/>
  <c r="AT65" i="11"/>
  <c r="AR65" i="11"/>
  <c r="DC22" i="11" s="1"/>
  <c r="AK65" i="11"/>
  <c r="BR21" i="11" s="1"/>
  <c r="AJ65" i="11"/>
  <c r="CU22" i="11" s="1"/>
  <c r="CU25" i="11" s="1"/>
  <c r="AJ11" i="12" s="1"/>
  <c r="AH65" i="11"/>
  <c r="CS22" i="11" s="1"/>
  <c r="AX65" i="11"/>
  <c r="CE21" i="11" s="1"/>
  <c r="AY65" i="11"/>
  <c r="DJ22" i="11" s="1"/>
  <c r="AL65" i="11"/>
  <c r="BS21" i="11" s="1"/>
  <c r="AW65" i="11"/>
  <c r="DH22" i="11" s="1"/>
  <c r="AM65" i="11"/>
  <c r="CX22" i="11" s="1"/>
  <c r="AW56" i="13"/>
  <c r="AX56" i="13"/>
  <c r="BB56" i="13"/>
  <c r="AZ56" i="13"/>
  <c r="AY56" i="13"/>
  <c r="AV56" i="13"/>
  <c r="AS56" i="13"/>
  <c r="AR56" i="13"/>
  <c r="AU56" i="13"/>
  <c r="AT56" i="13"/>
  <c r="AQ56" i="13"/>
  <c r="AP56" i="13"/>
  <c r="AO56" i="13"/>
  <c r="AL56" i="13"/>
  <c r="AM56" i="13"/>
  <c r="AN56" i="13"/>
  <c r="AI56" i="13"/>
  <c r="BA56" i="13"/>
  <c r="AK56" i="13"/>
  <c r="AH56" i="13"/>
  <c r="AG56" i="13"/>
  <c r="AF56" i="13"/>
  <c r="AE56" i="13"/>
  <c r="AJ56" i="13"/>
  <c r="BC65" i="13"/>
  <c r="BD65" i="13" s="1"/>
  <c r="DD20" i="13" s="1"/>
  <c r="BW21" i="11"/>
  <c r="BM21" i="10"/>
  <c r="CC21" i="10"/>
  <c r="CH21" i="10"/>
  <c r="DM26" i="10"/>
  <c r="BB14" i="12" s="1"/>
  <c r="DD26" i="10"/>
  <c r="AS14" i="12" s="1"/>
  <c r="CG21" i="10"/>
  <c r="CD21" i="10"/>
  <c r="BT21" i="10"/>
  <c r="DB26" i="10"/>
  <c r="AQ14" i="12" s="1"/>
  <c r="CP26" i="10"/>
  <c r="AE14" i="12" s="1"/>
  <c r="BP21" i="10"/>
  <c r="CR26" i="10"/>
  <c r="AG14" i="12" s="1"/>
  <c r="CY26" i="10"/>
  <c r="AN14" i="12" s="1"/>
  <c r="DC26" i="10"/>
  <c r="AR14" i="12" s="1"/>
  <c r="DK26" i="10"/>
  <c r="AZ14" i="12" s="1"/>
  <c r="CU22" i="10"/>
  <c r="DG26" i="10"/>
  <c r="AV14" i="12" s="1"/>
  <c r="BU21" i="10"/>
  <c r="CA21" i="10"/>
  <c r="DL22" i="11"/>
  <c r="DL25" i="11" s="1"/>
  <c r="BA11" i="12" s="1"/>
  <c r="DE22" i="11"/>
  <c r="BN21" i="10"/>
  <c r="DJ26" i="10"/>
  <c r="AY14" i="12" s="1"/>
  <c r="BR21" i="10"/>
  <c r="CE21" i="10"/>
  <c r="BS21" i="10"/>
  <c r="BO21" i="10"/>
  <c r="BW21" i="10"/>
  <c r="BQ21" i="10"/>
  <c r="CB21" i="10"/>
  <c r="CD21" i="11"/>
  <c r="BT21" i="11"/>
  <c r="CX26" i="10"/>
  <c r="AM14" i="12" s="1"/>
  <c r="DG26" i="11"/>
  <c r="AV15" i="12" s="1"/>
  <c r="CA21" i="11"/>
  <c r="DA22" i="11"/>
  <c r="DA25" i="11" s="1"/>
  <c r="AP11" i="12" s="1"/>
  <c r="BV21" i="11"/>
  <c r="DI22" i="11"/>
  <c r="DI25" i="11" s="1"/>
  <c r="AX11" i="12" s="1"/>
  <c r="CW26" i="10"/>
  <c r="AL14" i="12" s="1"/>
  <c r="DB22" i="10"/>
  <c r="DB25" i="10" s="1"/>
  <c r="AQ10" i="12" s="1"/>
  <c r="DG22" i="10"/>
  <c r="DG25" i="10" s="1"/>
  <c r="AV10" i="12" s="1"/>
  <c r="CR22" i="10"/>
  <c r="CR25" i="10" s="1"/>
  <c r="AG10" i="12" s="1"/>
  <c r="DA22" i="10"/>
  <c r="CQ26" i="10"/>
  <c r="AF14" i="12" s="1"/>
  <c r="CW22" i="10"/>
  <c r="CW25" i="10" s="1"/>
  <c r="AL10" i="12" s="1"/>
  <c r="CV22" i="10"/>
  <c r="CV25" i="10" s="1"/>
  <c r="AK10" i="12" s="1"/>
  <c r="CI21" i="11"/>
  <c r="DH22" i="10"/>
  <c r="DH25" i="10" s="1"/>
  <c r="AW10" i="12" s="1"/>
  <c r="CQ22" i="10"/>
  <c r="CQ25" i="10" s="1"/>
  <c r="AF10" i="12" s="1"/>
  <c r="DF22" i="10"/>
  <c r="DF25" i="10" s="1"/>
  <c r="AU10" i="12" s="1"/>
  <c r="DM22" i="10"/>
  <c r="DM25" i="10" s="1"/>
  <c r="BB10" i="12" s="1"/>
  <c r="DC22" i="10"/>
  <c r="DC25" i="10" s="1"/>
  <c r="AR10" i="12" s="1"/>
  <c r="DK22" i="10"/>
  <c r="DK25" i="10" s="1"/>
  <c r="AZ10" i="12" s="1"/>
  <c r="CS22" i="10"/>
  <c r="CS25" i="10" s="1"/>
  <c r="AH10" i="12" s="1"/>
  <c r="CT22" i="10"/>
  <c r="CT25" i="10" s="1"/>
  <c r="AI10" i="12" s="1"/>
  <c r="DJ22" i="10"/>
  <c r="DJ25" i="10" s="1"/>
  <c r="AY10" i="12" s="1"/>
  <c r="BV21" i="10"/>
  <c r="CZ22" i="10"/>
  <c r="CZ25" i="10" s="1"/>
  <c r="AO10" i="12" s="1"/>
  <c r="BZ21" i="10"/>
  <c r="DD22" i="10"/>
  <c r="DD25" i="10" s="1"/>
  <c r="AS10" i="12" s="1"/>
  <c r="DE26" i="10"/>
  <c r="AT14" i="12" s="1"/>
  <c r="DA25" i="10"/>
  <c r="AP10" i="12" s="1"/>
  <c r="DG22" i="11"/>
  <c r="DG25" i="11" s="1"/>
  <c r="AV11" i="12" s="1"/>
  <c r="CX22" i="10"/>
  <c r="CX25" i="10" s="1"/>
  <c r="AM10" i="12" s="1"/>
  <c r="DH26" i="10"/>
  <c r="AW14" i="12" s="1"/>
  <c r="CY22" i="10"/>
  <c r="CY25" i="10" s="1"/>
  <c r="AN10" i="12" s="1"/>
  <c r="DI22" i="10"/>
  <c r="DI25" i="10" s="1"/>
  <c r="AX10" i="12" s="1"/>
  <c r="DE22" i="10"/>
  <c r="DE25" i="10" s="1"/>
  <c r="AT10" i="12" s="1"/>
  <c r="CP22" i="10"/>
  <c r="CP25" i="10" s="1"/>
  <c r="AE10" i="12" s="1"/>
  <c r="DL22" i="10"/>
  <c r="DL25" i="10" s="1"/>
  <c r="BA10" i="12" s="1"/>
  <c r="DL26" i="10"/>
  <c r="BA14" i="12" s="1"/>
  <c r="CS26" i="10"/>
  <c r="AH14" i="12" s="1"/>
  <c r="DI26" i="10"/>
  <c r="AX14" i="12" s="1"/>
  <c r="CU26" i="11"/>
  <c r="AJ15" i="12" s="1"/>
  <c r="CV26" i="11"/>
  <c r="AK15" i="12" s="1"/>
  <c r="CU26" i="10"/>
  <c r="AJ14" i="12" s="1"/>
  <c r="CU25" i="10"/>
  <c r="AJ10" i="12" s="1"/>
  <c r="DE26" i="11"/>
  <c r="AT15" i="12" s="1"/>
  <c r="CV26" i="10"/>
  <c r="AK14" i="12" s="1"/>
  <c r="DD26" i="11"/>
  <c r="AS15" i="12" s="1"/>
  <c r="CT26" i="11"/>
  <c r="AI15" i="12" s="1"/>
  <c r="CR26" i="11"/>
  <c r="AG15" i="12" s="1"/>
  <c r="CS25" i="11"/>
  <c r="AH11" i="12" s="1"/>
  <c r="DA26" i="11"/>
  <c r="AP15" i="12" s="1"/>
  <c r="CX26" i="11"/>
  <c r="AM15" i="12" s="1"/>
  <c r="CS26" i="11"/>
  <c r="AH15" i="12" s="1"/>
  <c r="CQ26" i="11"/>
  <c r="AF15" i="12" s="1"/>
  <c r="CW26" i="11"/>
  <c r="AL15" i="12" s="1"/>
  <c r="CR25" i="11"/>
  <c r="AG11" i="12" s="1"/>
  <c r="CP26" i="11"/>
  <c r="AE15" i="12" s="1"/>
  <c r="DM26" i="11"/>
  <c r="BB15" i="12" s="1"/>
  <c r="DC26" i="11"/>
  <c r="AR15" i="12" s="1"/>
  <c r="CY26" i="11"/>
  <c r="AN15" i="12" s="1"/>
  <c r="CX25" i="11"/>
  <c r="AM11" i="12" s="1"/>
  <c r="DH26" i="11"/>
  <c r="AW15" i="12" s="1"/>
  <c r="DB25" i="11"/>
  <c r="AQ11" i="12" s="1"/>
  <c r="DB26" i="11"/>
  <c r="AQ15" i="12" s="1"/>
  <c r="DL26" i="11"/>
  <c r="BA15" i="12" s="1"/>
  <c r="DE25" i="11"/>
  <c r="AT11" i="12" s="1"/>
  <c r="DD25" i="11"/>
  <c r="AS11" i="12" s="1"/>
  <c r="DC25" i="11"/>
  <c r="AR11" i="12" s="1"/>
  <c r="DK26" i="11"/>
  <c r="AZ15" i="12" s="1"/>
  <c r="DJ26" i="11"/>
  <c r="AY15" i="12" s="1"/>
  <c r="DJ25" i="11"/>
  <c r="AY11" i="12" s="1"/>
  <c r="DI26" i="11"/>
  <c r="AX15" i="12" s="1"/>
  <c r="DH25" i="11"/>
  <c r="AW11" i="12" s="1"/>
  <c r="DF26" i="11"/>
  <c r="AU15" i="12" s="1"/>
  <c r="BO21" i="11"/>
  <c r="BY21" i="11"/>
  <c r="BU21" i="11"/>
  <c r="DM21" i="11"/>
  <c r="DK20" i="11"/>
  <c r="DK22" i="11"/>
  <c r="CW20" i="11"/>
  <c r="CY21" i="11"/>
  <c r="BM21" i="11" l="1"/>
  <c r="F139" i="3"/>
  <c r="E140" i="3"/>
  <c r="BQ21" i="11"/>
  <c r="CV22" i="11"/>
  <c r="CV25" i="11" s="1"/>
  <c r="AK11" i="12" s="1"/>
  <c r="BX21" i="11"/>
  <c r="CF21" i="11"/>
  <c r="CW22" i="11"/>
  <c r="BP21" i="11"/>
  <c r="CB21" i="11"/>
  <c r="CP22" i="11"/>
  <c r="CP25" i="11" s="1"/>
  <c r="AE11" i="12" s="1"/>
  <c r="DD22" i="11"/>
  <c r="BN21" i="11"/>
  <c r="CW25" i="11"/>
  <c r="AL11" i="12" s="1"/>
  <c r="DK25" i="11"/>
  <c r="AZ11" i="12" s="1"/>
  <c r="BL20" i="13"/>
  <c r="CP21" i="13"/>
  <c r="BR20" i="13"/>
  <c r="CV21" i="13"/>
  <c r="BT20" i="13"/>
  <c r="CX21" i="13"/>
  <c r="BX20" i="13"/>
  <c r="DB21" i="13"/>
  <c r="BZ20" i="13"/>
  <c r="DD21" i="13"/>
  <c r="CI20" i="13"/>
  <c r="DM21" i="13"/>
  <c r="CU17" i="13"/>
  <c r="CU20" i="13"/>
  <c r="DM17" i="13"/>
  <c r="CQ19" i="13"/>
  <c r="CS17" i="13"/>
  <c r="DD32" i="13"/>
  <c r="CX33" i="13"/>
  <c r="DI30" i="13"/>
  <c r="CU35" i="13"/>
  <c r="DD29" i="13"/>
  <c r="DA35" i="13"/>
  <c r="CZ30" i="13"/>
  <c r="DD18" i="13"/>
  <c r="DL32" i="13"/>
  <c r="CV34" i="13"/>
  <c r="DE16" i="13"/>
  <c r="DB32" i="13"/>
  <c r="DD31" i="13"/>
  <c r="DG35" i="13"/>
  <c r="DK31" i="13"/>
  <c r="CZ35" i="13"/>
  <c r="CR33" i="13"/>
  <c r="CQ33" i="13"/>
  <c r="DH32" i="13"/>
  <c r="DG34" i="13"/>
  <c r="CU29" i="13"/>
  <c r="DE32" i="13"/>
  <c r="CX31" i="13"/>
  <c r="CR34" i="13"/>
  <c r="DF18" i="13"/>
  <c r="CZ31" i="13"/>
  <c r="DE17" i="13"/>
  <c r="CR29" i="13"/>
  <c r="CR16" i="13"/>
  <c r="DC30" i="13"/>
  <c r="DG31" i="13"/>
  <c r="DK33" i="13"/>
  <c r="CY33" i="13"/>
  <c r="CV16" i="13"/>
  <c r="DG33" i="13"/>
  <c r="CX32" i="13"/>
  <c r="CY35" i="13"/>
  <c r="CP31" i="13"/>
  <c r="DJ29" i="13"/>
  <c r="CZ29" i="13"/>
  <c r="DA17" i="13"/>
  <c r="CY32" i="13"/>
  <c r="DD33" i="13"/>
  <c r="DG18" i="13"/>
  <c r="CQ16" i="13"/>
  <c r="DE35" i="13"/>
  <c r="CZ33" i="13"/>
  <c r="CT32" i="13"/>
  <c r="DA30" i="13"/>
  <c r="CT33" i="13"/>
  <c r="CP34" i="13"/>
  <c r="CW30" i="13"/>
  <c r="DF30" i="13"/>
  <c r="DG32" i="13"/>
  <c r="DA19" i="13"/>
  <c r="CX19" i="13"/>
  <c r="DE19" i="13"/>
  <c r="DH19" i="13"/>
  <c r="CT19" i="13"/>
  <c r="DL19" i="13"/>
  <c r="DL17" i="13"/>
  <c r="DI29" i="13"/>
  <c r="CR32" i="13"/>
  <c r="DL34" i="13"/>
  <c r="DC32" i="13"/>
  <c r="CY18" i="13"/>
  <c r="DH31" i="13"/>
  <c r="CY16" i="13"/>
  <c r="CY34" i="13"/>
  <c r="CU33" i="13"/>
  <c r="CS16" i="13"/>
  <c r="DF31" i="13"/>
  <c r="DL16" i="13"/>
  <c r="CQ17" i="13"/>
  <c r="CU34" i="13"/>
  <c r="DA34" i="13"/>
  <c r="CX18" i="13"/>
  <c r="CT16" i="13"/>
  <c r="CV30" i="13"/>
  <c r="DK30" i="13"/>
  <c r="CU32" i="13"/>
  <c r="CT35" i="13"/>
  <c r="DM18" i="13"/>
  <c r="CP30" i="13"/>
  <c r="DC34" i="13"/>
  <c r="DI34" i="13"/>
  <c r="DK34" i="13"/>
  <c r="DK17" i="13"/>
  <c r="DC33" i="13"/>
  <c r="CS32" i="13"/>
  <c r="CW18" i="13"/>
  <c r="DB18" i="13"/>
  <c r="CS29" i="13"/>
  <c r="DM16" i="13"/>
  <c r="CR35" i="13"/>
  <c r="DA29" i="13"/>
  <c r="CS30" i="13"/>
  <c r="DB30" i="13"/>
  <c r="CW31" i="13"/>
  <c r="CQ34" i="13"/>
  <c r="CP16" i="13"/>
  <c r="DE30" i="13"/>
  <c r="DK35" i="13"/>
  <c r="DD16" i="13"/>
  <c r="DE34" i="13"/>
  <c r="CX30" i="13"/>
  <c r="CV32" i="13"/>
  <c r="DH16" i="13"/>
  <c r="DF29" i="13"/>
  <c r="DF35" i="13"/>
  <c r="DK18" i="13"/>
  <c r="DD34" i="13"/>
  <c r="CV33" i="13"/>
  <c r="DJ32" i="13"/>
  <c r="CS35" i="13"/>
  <c r="DF34" i="13"/>
  <c r="CQ30" i="13"/>
  <c r="DG17" i="13"/>
  <c r="CV17" i="13"/>
  <c r="DL35" i="13"/>
  <c r="DI19" i="13"/>
  <c r="DK19" i="13"/>
  <c r="DD19" i="13"/>
  <c r="DC29" i="13"/>
  <c r="DC16" i="13"/>
  <c r="CT30" i="13"/>
  <c r="DI33" i="13"/>
  <c r="DM33" i="13"/>
  <c r="DD30" i="13"/>
  <c r="CW32" i="13"/>
  <c r="CP35" i="13"/>
  <c r="DE29" i="13"/>
  <c r="DF32" i="13"/>
  <c r="DM31" i="13"/>
  <c r="CR30" i="13"/>
  <c r="CV35" i="13"/>
  <c r="CX17" i="13"/>
  <c r="CZ16" i="13"/>
  <c r="DG16" i="13"/>
  <c r="DI31" i="13"/>
  <c r="CY31" i="13"/>
  <c r="CZ34" i="13"/>
  <c r="DI16" i="13"/>
  <c r="DF16" i="13"/>
  <c r="CU16" i="13"/>
  <c r="DM34" i="13"/>
  <c r="DJ35" i="13"/>
  <c r="CP18" i="13"/>
  <c r="CQ32" i="13"/>
  <c r="DB35" i="13"/>
  <c r="DE33" i="13"/>
  <c r="DE31" i="13"/>
  <c r="DH18" i="13"/>
  <c r="DG30" i="13"/>
  <c r="CQ29" i="13"/>
  <c r="CS31" i="13"/>
  <c r="DL31" i="13"/>
  <c r="DA33" i="13"/>
  <c r="CT31" i="13"/>
  <c r="CP33" i="13"/>
  <c r="DC18" i="13"/>
  <c r="DJ30" i="13"/>
  <c r="CX34" i="13"/>
  <c r="DJ16" i="13"/>
  <c r="DG29" i="13"/>
  <c r="CP17" i="13"/>
  <c r="DE18" i="13"/>
  <c r="CU30" i="13"/>
  <c r="CX29" i="13"/>
  <c r="CU31" i="13"/>
  <c r="CS18" i="13"/>
  <c r="DJ31" i="13"/>
  <c r="DB33" i="13"/>
  <c r="DI18" i="13"/>
  <c r="CT34" i="13"/>
  <c r="DH33" i="13"/>
  <c r="DF33" i="13"/>
  <c r="DA18" i="13"/>
  <c r="DK32" i="13"/>
  <c r="CQ31" i="13"/>
  <c r="CW29" i="13"/>
  <c r="DF17" i="13"/>
  <c r="DI17" i="13"/>
  <c r="CY17" i="13"/>
  <c r="DM19" i="13"/>
  <c r="CR19" i="13"/>
  <c r="CP19" i="13"/>
  <c r="DB19" i="13"/>
  <c r="DC19" i="13"/>
  <c r="DI35" i="13"/>
  <c r="DA32" i="13"/>
  <c r="DI32" i="13"/>
  <c r="DH30" i="13"/>
  <c r="DJ34" i="13"/>
  <c r="DJ18" i="13"/>
  <c r="DL33" i="13"/>
  <c r="CQ18" i="13"/>
  <c r="CW16" i="13"/>
  <c r="DL29" i="13"/>
  <c r="CV31" i="13"/>
  <c r="CW33" i="13"/>
  <c r="CR18" i="13"/>
  <c r="DK16" i="13"/>
  <c r="DB16" i="13"/>
  <c r="DJ33" i="13"/>
  <c r="CP32" i="13"/>
  <c r="CS33" i="13"/>
  <c r="DB34" i="13"/>
  <c r="CY29" i="13"/>
  <c r="CW35" i="13"/>
  <c r="DB31" i="13"/>
  <c r="DH29" i="13"/>
  <c r="CY30" i="13"/>
  <c r="DL18" i="13"/>
  <c r="CW17" i="13"/>
  <c r="DA16" i="13"/>
  <c r="DM29" i="13"/>
  <c r="DD35" i="13"/>
  <c r="DL30" i="13"/>
  <c r="CZ32" i="13"/>
  <c r="CS34" i="13"/>
  <c r="CX16" i="13"/>
  <c r="CR31" i="13"/>
  <c r="CZ18" i="13"/>
  <c r="CV18" i="13"/>
  <c r="DH35" i="13"/>
  <c r="DH26" i="13" s="1"/>
  <c r="AW16" i="12" s="1"/>
  <c r="DH34" i="13"/>
  <c r="CT18" i="13"/>
  <c r="DC35" i="13"/>
  <c r="DC26" i="13" s="1"/>
  <c r="AR16" i="12" s="1"/>
  <c r="CZ17" i="13"/>
  <c r="CT29" i="13"/>
  <c r="DM32" i="13"/>
  <c r="CU18" i="13"/>
  <c r="CX35" i="13"/>
  <c r="DB29" i="13"/>
  <c r="DK29" i="13"/>
  <c r="CV29" i="13"/>
  <c r="DM30" i="13"/>
  <c r="DA31" i="13"/>
  <c r="CP29" i="13"/>
  <c r="DM35" i="13"/>
  <c r="DM26" i="13" s="1"/>
  <c r="BB16" i="12" s="1"/>
  <c r="CW34" i="13"/>
  <c r="DC31" i="13"/>
  <c r="CQ35" i="13"/>
  <c r="DH17" i="13"/>
  <c r="DJ17" i="13"/>
  <c r="CW19" i="13"/>
  <c r="CY19" i="13"/>
  <c r="CZ19" i="13"/>
  <c r="DH20" i="13"/>
  <c r="DJ19" i="13"/>
  <c r="DF19" i="13"/>
  <c r="DG19" i="13"/>
  <c r="DA20" i="13"/>
  <c r="DL20" i="13"/>
  <c r="DG20" i="13"/>
  <c r="CU19" i="13"/>
  <c r="CS19" i="13"/>
  <c r="CV19" i="13"/>
  <c r="CS20" i="13"/>
  <c r="BM20" i="13"/>
  <c r="CQ21" i="13"/>
  <c r="CH20" i="13"/>
  <c r="DL21" i="13"/>
  <c r="BS20" i="13"/>
  <c r="CW21" i="13"/>
  <c r="CA20" i="13"/>
  <c r="DE21" i="13"/>
  <c r="CC20" i="13"/>
  <c r="DG21" i="13"/>
  <c r="CE20" i="13"/>
  <c r="DI21" i="13"/>
  <c r="DD17" i="13"/>
  <c r="CT17" i="13"/>
  <c r="CQ20" i="13"/>
  <c r="AU65" i="13"/>
  <c r="AE65" i="13"/>
  <c r="BL21" i="13" s="1"/>
  <c r="AP65" i="13"/>
  <c r="BW21" i="13" s="1"/>
  <c r="AW65" i="13"/>
  <c r="CD21" i="13" s="1"/>
  <c r="AG65" i="13"/>
  <c r="AN65" i="13"/>
  <c r="AQ65" i="13"/>
  <c r="DB22" i="13" s="1"/>
  <c r="BB65" i="13"/>
  <c r="DM22" i="13" s="1"/>
  <c r="AL65" i="13"/>
  <c r="AS65" i="13"/>
  <c r="BZ21" i="13" s="1"/>
  <c r="AZ65" i="13"/>
  <c r="AJ65" i="13"/>
  <c r="BQ21" i="13" s="1"/>
  <c r="AM65" i="13"/>
  <c r="AX65" i="13"/>
  <c r="DI22" i="13" s="1"/>
  <c r="AH65" i="13"/>
  <c r="BO21" i="13" s="1"/>
  <c r="AO65" i="13"/>
  <c r="AV65" i="13"/>
  <c r="CC21" i="13" s="1"/>
  <c r="AF65" i="13"/>
  <c r="BM21" i="13" s="1"/>
  <c r="AY65" i="13"/>
  <c r="AI65" i="13"/>
  <c r="AT65" i="13"/>
  <c r="BA65" i="13"/>
  <c r="AK65" i="13"/>
  <c r="CV22" i="13" s="1"/>
  <c r="AR65" i="13"/>
  <c r="BY21" i="13" s="1"/>
  <c r="BN20" i="13"/>
  <c r="CR21" i="13"/>
  <c r="BP20" i="13"/>
  <c r="CT21" i="13"/>
  <c r="BV20" i="13"/>
  <c r="CZ21" i="13"/>
  <c r="CB20" i="13"/>
  <c r="DF21" i="13"/>
  <c r="CF20" i="13"/>
  <c r="DJ21" i="13"/>
  <c r="CD20" i="13"/>
  <c r="DH21" i="13"/>
  <c r="CR17" i="13"/>
  <c r="DB17" i="13"/>
  <c r="CX22" i="13"/>
  <c r="CR22" i="13"/>
  <c r="DF22" i="13"/>
  <c r="CP20" i="13"/>
  <c r="BQ20" i="13"/>
  <c r="CU21" i="13"/>
  <c r="BO20" i="13"/>
  <c r="CS21" i="13"/>
  <c r="BU20" i="13"/>
  <c r="CY21" i="13"/>
  <c r="BW20" i="13"/>
  <c r="DA21" i="13"/>
  <c r="BY20" i="13"/>
  <c r="DC21" i="13"/>
  <c r="CG20" i="13"/>
  <c r="DK21" i="13"/>
  <c r="DC17" i="13"/>
  <c r="DC20" i="13"/>
  <c r="CW22" i="13"/>
  <c r="CY26" i="13" l="1"/>
  <c r="AN16" i="12" s="1"/>
  <c r="CX26" i="13"/>
  <c r="AM16" i="12" s="1"/>
  <c r="CT26" i="13"/>
  <c r="AI16" i="12" s="1"/>
  <c r="F140" i="3"/>
  <c r="E141" i="3"/>
  <c r="CQ22" i="13"/>
  <c r="CQ25" i="13" s="1"/>
  <c r="AF12" i="12" s="1"/>
  <c r="DD22" i="13"/>
  <c r="DD25" i="13" s="1"/>
  <c r="AS12" i="12" s="1"/>
  <c r="DD26" i="13"/>
  <c r="AS16" i="12" s="1"/>
  <c r="DH22" i="13"/>
  <c r="DI26" i="13"/>
  <c r="AX16" i="12" s="1"/>
  <c r="DC22" i="13"/>
  <c r="CQ26" i="13"/>
  <c r="AF16" i="12" s="1"/>
  <c r="CW26" i="13"/>
  <c r="AL16" i="12" s="1"/>
  <c r="DH25" i="13"/>
  <c r="AW12" i="12" s="1"/>
  <c r="CV26" i="13"/>
  <c r="AK16" i="12" s="1"/>
  <c r="DK26" i="13"/>
  <c r="AZ16" i="12" s="1"/>
  <c r="CR26" i="13"/>
  <c r="AG16" i="12" s="1"/>
  <c r="DJ26" i="13"/>
  <c r="AY16" i="12" s="1"/>
  <c r="CP26" i="13"/>
  <c r="AE16" i="12" s="1"/>
  <c r="CS26" i="13"/>
  <c r="AH16" i="12" s="1"/>
  <c r="DB26" i="13"/>
  <c r="AQ16" i="12" s="1"/>
  <c r="DF26" i="13"/>
  <c r="AU16" i="12" s="1"/>
  <c r="DE26" i="13"/>
  <c r="AT16" i="12" s="1"/>
  <c r="DG26" i="13"/>
  <c r="AV16" i="12" s="1"/>
  <c r="DA26" i="13"/>
  <c r="AP16" i="12" s="1"/>
  <c r="DC25" i="13"/>
  <c r="AR12" i="12" s="1"/>
  <c r="DL26" i="13"/>
  <c r="BA16" i="12" s="1"/>
  <c r="CZ26" i="13"/>
  <c r="AO16" i="12" s="1"/>
  <c r="CU26" i="13"/>
  <c r="AJ16" i="12" s="1"/>
  <c r="CS22" i="13"/>
  <c r="CS25" i="13" s="1"/>
  <c r="AH12" i="12" s="1"/>
  <c r="CP22" i="13"/>
  <c r="DE20" i="13"/>
  <c r="CA21" i="13"/>
  <c r="CX20" i="13"/>
  <c r="CX25" i="13" s="1"/>
  <c r="AM12" i="12" s="1"/>
  <c r="BT21" i="13"/>
  <c r="CW20" i="13"/>
  <c r="CW25" i="13" s="1"/>
  <c r="AL12" i="12" s="1"/>
  <c r="BS21" i="13"/>
  <c r="CR20" i="13"/>
  <c r="CR25" i="13" s="1"/>
  <c r="AG12" i="12" s="1"/>
  <c r="BN21" i="13"/>
  <c r="DF20" i="13"/>
  <c r="DF25" i="13" s="1"/>
  <c r="AU12" i="12" s="1"/>
  <c r="CB21" i="13"/>
  <c r="CT20" i="13"/>
  <c r="BP21" i="13"/>
  <c r="CZ20" i="13"/>
  <c r="BV21" i="13"/>
  <c r="DM20" i="13"/>
  <c r="DM25" i="13" s="1"/>
  <c r="BB12" i="12" s="1"/>
  <c r="CI21" i="13"/>
  <c r="DA22" i="13"/>
  <c r="DA25" i="13" s="1"/>
  <c r="AP12" i="12" s="1"/>
  <c r="CT22" i="13"/>
  <c r="CU22" i="13"/>
  <c r="CU25" i="13" s="1"/>
  <c r="AJ12" i="12" s="1"/>
  <c r="CV20" i="13"/>
  <c r="CV25" i="13" s="1"/>
  <c r="AK12" i="12" s="1"/>
  <c r="BR21" i="13"/>
  <c r="DJ20" i="13"/>
  <c r="CF21" i="13"/>
  <c r="DJ22" i="13"/>
  <c r="DK20" i="13"/>
  <c r="CG21" i="13"/>
  <c r="DB20" i="13"/>
  <c r="DB25" i="13" s="1"/>
  <c r="AQ12" i="12" s="1"/>
  <c r="BX21" i="13"/>
  <c r="DE22" i="13"/>
  <c r="DE25" i="13" s="1"/>
  <c r="AT12" i="12" s="1"/>
  <c r="DK22" i="13"/>
  <c r="CP25" i="13"/>
  <c r="AE12" i="12" s="1"/>
  <c r="CH21" i="13"/>
  <c r="DL22" i="13"/>
  <c r="DL25" i="13" s="1"/>
  <c r="BA12" i="12" s="1"/>
  <c r="DI20" i="13"/>
  <c r="DI25" i="13" s="1"/>
  <c r="AX12" i="12" s="1"/>
  <c r="CE21" i="13"/>
  <c r="CY20" i="13"/>
  <c r="BU21" i="13"/>
  <c r="DG22" i="13"/>
  <c r="DG25" i="13" s="1"/>
  <c r="AV12" i="12" s="1"/>
  <c r="CZ22" i="13"/>
  <c r="CY22" i="13"/>
  <c r="CY25" i="13" s="1"/>
  <c r="AN12" i="12" s="1"/>
  <c r="F141" i="3" l="1"/>
  <c r="E142" i="3"/>
  <c r="DJ25" i="13"/>
  <c r="AY12" i="12" s="1"/>
  <c r="CZ25" i="13"/>
  <c r="AO12" i="12" s="1"/>
  <c r="DK25" i="13"/>
  <c r="AZ12" i="12" s="1"/>
  <c r="CT25" i="13"/>
  <c r="AI12" i="12" s="1"/>
  <c r="E143" i="3" l="1"/>
  <c r="F142" i="3"/>
  <c r="F143" i="3" l="1"/>
  <c r="E144" i="3"/>
  <c r="E145" i="3" l="1"/>
  <c r="F144" i="3"/>
  <c r="F145" i="3" l="1"/>
  <c r="E146" i="3"/>
  <c r="E147" i="3" l="1"/>
  <c r="F146" i="3"/>
  <c r="F147" i="3" l="1"/>
  <c r="E148" i="3"/>
  <c r="E149" i="3" l="1"/>
  <c r="F148" i="3"/>
  <c r="F149" i="3" l="1"/>
  <c r="E150" i="3"/>
  <c r="E151" i="3" l="1"/>
  <c r="F150" i="3"/>
  <c r="F151" i="3" l="1"/>
  <c r="E152" i="3"/>
  <c r="E153" i="3" l="1"/>
  <c r="F152" i="3"/>
  <c r="F153" i="3" l="1"/>
  <c r="E154" i="3"/>
  <c r="E155" i="3" l="1"/>
  <c r="F154" i="3"/>
  <c r="F155" i="3" l="1"/>
  <c r="E156" i="3"/>
  <c r="E157" i="3" l="1"/>
  <c r="F156" i="3"/>
  <c r="F157" i="3" l="1"/>
  <c r="E158" i="3"/>
  <c r="E159" i="3" l="1"/>
  <c r="F158" i="3"/>
  <c r="F159" i="3" l="1"/>
  <c r="E160" i="3"/>
  <c r="E161" i="3" l="1"/>
  <c r="F160" i="3"/>
  <c r="F161" i="3" l="1"/>
  <c r="E162" i="3"/>
  <c r="E163" i="3" l="1"/>
  <c r="F162" i="3"/>
  <c r="F163" i="3" l="1"/>
  <c r="E164" i="3"/>
  <c r="E165" i="3" l="1"/>
  <c r="F164" i="3"/>
  <c r="F165" i="3" l="1"/>
  <c r="E166" i="3"/>
  <c r="E167" i="3" l="1"/>
  <c r="F166" i="3"/>
  <c r="F167" i="3" l="1"/>
  <c r="E168" i="3"/>
  <c r="E169" i="3" l="1"/>
  <c r="F168" i="3"/>
  <c r="F169" i="3" l="1"/>
  <c r="E170" i="3"/>
  <c r="E171" i="3" l="1"/>
  <c r="F170" i="3"/>
  <c r="F171" i="3" l="1"/>
  <c r="E172" i="3"/>
  <c r="F172" i="3" l="1"/>
  <c r="E173" i="3"/>
  <c r="F173" i="3" l="1"/>
  <c r="E174" i="3"/>
  <c r="E175" i="3" l="1"/>
  <c r="F174" i="3"/>
  <c r="F175" i="3" l="1"/>
  <c r="E176" i="3"/>
  <c r="F176" i="3" l="1"/>
  <c r="E177" i="3"/>
  <c r="F177" i="3" l="1"/>
  <c r="E178" i="3"/>
  <c r="E179" i="3" l="1"/>
  <c r="F178" i="3"/>
  <c r="F179" i="3" l="1"/>
  <c r="E180" i="3"/>
  <c r="E181" i="3" l="1"/>
  <c r="F180" i="3"/>
  <c r="F181" i="3" l="1"/>
  <c r="E182" i="3"/>
  <c r="E183" i="3" l="1"/>
  <c r="F182" i="3"/>
  <c r="F183" i="3" l="1"/>
  <c r="E184" i="3"/>
  <c r="E185" i="3" l="1"/>
  <c r="F184" i="3"/>
  <c r="F185" i="3" l="1"/>
  <c r="E186" i="3"/>
  <c r="E187" i="3" l="1"/>
  <c r="F186" i="3"/>
  <c r="F187" i="3" l="1"/>
  <c r="E188" i="3"/>
  <c r="E189" i="3" l="1"/>
  <c r="F188" i="3"/>
  <c r="F189" i="3" l="1"/>
  <c r="E190" i="3"/>
  <c r="E191" i="3" l="1"/>
  <c r="F190" i="3"/>
  <c r="F191" i="3" l="1"/>
  <c r="E192" i="3"/>
  <c r="E193" i="3" l="1"/>
  <c r="F192" i="3"/>
  <c r="F193" i="3" l="1"/>
  <c r="E194" i="3"/>
  <c r="E195" i="3" l="1"/>
  <c r="F194" i="3"/>
  <c r="F195" i="3" l="1"/>
  <c r="E196" i="3"/>
  <c r="E197" i="3" l="1"/>
  <c r="F196" i="3"/>
  <c r="F197" i="3" l="1"/>
  <c r="E198" i="3"/>
  <c r="E199" i="3" l="1"/>
  <c r="F198" i="3"/>
  <c r="F199" i="3" l="1"/>
  <c r="E200" i="3"/>
  <c r="E201" i="3" l="1"/>
  <c r="F200" i="3"/>
  <c r="F201" i="3" l="1"/>
  <c r="E202" i="3"/>
  <c r="E203" i="3" l="1"/>
  <c r="F202" i="3"/>
  <c r="F203" i="3" l="1"/>
  <c r="E204" i="3"/>
  <c r="E205" i="3" l="1"/>
  <c r="F204" i="3"/>
  <c r="F205" i="3" l="1"/>
  <c r="E206" i="3"/>
  <c r="E207" i="3" l="1"/>
  <c r="F206" i="3"/>
  <c r="F207" i="3" l="1"/>
  <c r="E208" i="3"/>
  <c r="E209" i="3" l="1"/>
  <c r="F208" i="3"/>
  <c r="F209" i="3" l="1"/>
  <c r="E210" i="3"/>
  <c r="E211" i="3" l="1"/>
  <c r="F210" i="3"/>
  <c r="F211" i="3" l="1"/>
  <c r="E212" i="3"/>
  <c r="E213" i="3" l="1"/>
  <c r="F212" i="3"/>
  <c r="F213" i="3" l="1"/>
  <c r="E214" i="3"/>
  <c r="E215" i="3" l="1"/>
  <c r="F214" i="3"/>
  <c r="F215" i="3" l="1"/>
  <c r="E216" i="3"/>
  <c r="E217" i="3" l="1"/>
  <c r="F216" i="3"/>
  <c r="F217" i="3" l="1"/>
  <c r="E218" i="3"/>
  <c r="E219" i="3" l="1"/>
  <c r="F218" i="3"/>
  <c r="F219" i="3" l="1"/>
  <c r="E220" i="3"/>
  <c r="E221" i="3" l="1"/>
  <c r="F220" i="3"/>
  <c r="F221" i="3" l="1"/>
  <c r="E222" i="3"/>
  <c r="E223" i="3" l="1"/>
  <c r="F222" i="3"/>
  <c r="F223" i="3" l="1"/>
  <c r="E224" i="3"/>
  <c r="E225" i="3" l="1"/>
  <c r="F224" i="3"/>
  <c r="F225" i="3" l="1"/>
  <c r="E226" i="3"/>
  <c r="E227" i="3" l="1"/>
  <c r="F226" i="3"/>
  <c r="F227" i="3" l="1"/>
  <c r="E228" i="3"/>
  <c r="E229" i="3" l="1"/>
  <c r="F228" i="3"/>
  <c r="F229" i="3" l="1"/>
  <c r="E230" i="3"/>
  <c r="E231" i="3" l="1"/>
  <c r="F230" i="3"/>
  <c r="F231" i="3" l="1"/>
  <c r="E232" i="3"/>
  <c r="E233" i="3" l="1"/>
  <c r="F232" i="3"/>
  <c r="F233" i="3" l="1"/>
  <c r="E234" i="3"/>
  <c r="E235" i="3" l="1"/>
  <c r="F234" i="3"/>
  <c r="F235" i="3" l="1"/>
  <c r="E236" i="3"/>
  <c r="E237" i="3" l="1"/>
  <c r="F236" i="3"/>
  <c r="F237" i="3" l="1"/>
  <c r="E238" i="3"/>
  <c r="E239" i="3" l="1"/>
  <c r="F238" i="3"/>
  <c r="F239" i="3" l="1"/>
  <c r="E240" i="3"/>
  <c r="E241" i="3" l="1"/>
  <c r="F240" i="3"/>
  <c r="F241" i="3" l="1"/>
  <c r="E242" i="3"/>
  <c r="E243" i="3" l="1"/>
  <c r="F242" i="3"/>
  <c r="F243" i="3" l="1"/>
  <c r="E244" i="3"/>
  <c r="E245" i="3" l="1"/>
  <c r="F244" i="3"/>
  <c r="F245" i="3" l="1"/>
  <c r="E246" i="3"/>
  <c r="E247" i="3" l="1"/>
  <c r="F246" i="3"/>
  <c r="F247" i="3" l="1"/>
  <c r="E248" i="3"/>
  <c r="E249" i="3" l="1"/>
  <c r="F248" i="3"/>
  <c r="F249" i="3" l="1"/>
  <c r="E250" i="3"/>
  <c r="E251" i="3" l="1"/>
  <c r="F250" i="3"/>
  <c r="F251" i="3" l="1"/>
  <c r="E252" i="3"/>
  <c r="E253" i="3" l="1"/>
  <c r="F252" i="3"/>
  <c r="F253" i="3" l="1"/>
  <c r="E254" i="3"/>
  <c r="E255" i="3" l="1"/>
  <c r="F254" i="3"/>
  <c r="F255" i="3" l="1"/>
  <c r="E256" i="3"/>
  <c r="E257" i="3" l="1"/>
  <c r="F256" i="3"/>
  <c r="F257" i="3" l="1"/>
  <c r="E258" i="3"/>
  <c r="E259" i="3" l="1"/>
  <c r="F258" i="3"/>
  <c r="F259" i="3" l="1"/>
  <c r="E260" i="3"/>
  <c r="E261" i="3" l="1"/>
  <c r="F260" i="3"/>
  <c r="F261" i="3" l="1"/>
  <c r="E262" i="3"/>
  <c r="E263" i="3" l="1"/>
  <c r="F262" i="3"/>
  <c r="F263" i="3" l="1"/>
  <c r="E264" i="3"/>
  <c r="E265" i="3" l="1"/>
  <c r="F264" i="3"/>
  <c r="F265" i="3" l="1"/>
  <c r="E266" i="3"/>
  <c r="E267" i="3" l="1"/>
  <c r="F266" i="3"/>
  <c r="F267" i="3" l="1"/>
  <c r="E268" i="3"/>
  <c r="E269" i="3" l="1"/>
  <c r="F268" i="3"/>
  <c r="F269" i="3" l="1"/>
  <c r="E270" i="3"/>
  <c r="E271" i="3" l="1"/>
  <c r="F270" i="3"/>
  <c r="F271" i="3" l="1"/>
  <c r="E272" i="3"/>
  <c r="E273" i="3" l="1"/>
  <c r="F272" i="3"/>
  <c r="F273" i="3" l="1"/>
  <c r="E274" i="3"/>
  <c r="E275" i="3" l="1"/>
  <c r="F274" i="3"/>
  <c r="F275" i="3" l="1"/>
  <c r="E276" i="3"/>
  <c r="E277" i="3" l="1"/>
  <c r="F276" i="3"/>
  <c r="F277" i="3" l="1"/>
  <c r="E278" i="3"/>
  <c r="E279" i="3" l="1"/>
  <c r="F278" i="3"/>
  <c r="F279" i="3" l="1"/>
  <c r="E280" i="3"/>
  <c r="E281" i="3" l="1"/>
  <c r="F280" i="3"/>
  <c r="F281" i="3" l="1"/>
  <c r="E282" i="3"/>
  <c r="E283" i="3" l="1"/>
  <c r="F282" i="3"/>
  <c r="F283" i="3" l="1"/>
  <c r="E284" i="3"/>
  <c r="E285" i="3" l="1"/>
  <c r="F284" i="3"/>
  <c r="F285" i="3" l="1"/>
  <c r="E286" i="3"/>
  <c r="E287" i="3" l="1"/>
  <c r="F286" i="3"/>
  <c r="F287" i="3" l="1"/>
  <c r="E288" i="3"/>
  <c r="E289" i="3" l="1"/>
  <c r="F288" i="3"/>
  <c r="F289" i="3" l="1"/>
  <c r="E290" i="3"/>
  <c r="E291" i="3" l="1"/>
  <c r="F290" i="3"/>
  <c r="F291" i="3" l="1"/>
  <c r="E292" i="3"/>
  <c r="E293" i="3" l="1"/>
  <c r="F292" i="3"/>
  <c r="F293" i="3" l="1"/>
  <c r="E294" i="3"/>
  <c r="E295" i="3" l="1"/>
  <c r="F294" i="3"/>
  <c r="F295" i="3" l="1"/>
  <c r="E296" i="3"/>
  <c r="E297" i="3" l="1"/>
  <c r="F296" i="3"/>
  <c r="F297" i="3" l="1"/>
  <c r="E298" i="3"/>
  <c r="E299" i="3" l="1"/>
  <c r="F298" i="3"/>
  <c r="F299" i="3" l="1"/>
  <c r="E300" i="3"/>
  <c r="E301" i="3" l="1"/>
  <c r="F300" i="3"/>
  <c r="F301" i="3" l="1"/>
  <c r="E302" i="3"/>
  <c r="E303" i="3" l="1"/>
  <c r="F302" i="3"/>
  <c r="F303" i="3" l="1"/>
  <c r="E304" i="3"/>
  <c r="E305" i="3" l="1"/>
  <c r="F304" i="3"/>
  <c r="F305" i="3" l="1"/>
  <c r="E306" i="3"/>
  <c r="F306" i="3" l="1"/>
  <c r="E307" i="3"/>
  <c r="F307" i="3" l="1"/>
  <c r="E308" i="3"/>
  <c r="E309" i="3" l="1"/>
  <c r="F308" i="3"/>
  <c r="F309" i="3" l="1"/>
  <c r="E310" i="3"/>
  <c r="E311" i="3" l="1"/>
  <c r="F310" i="3"/>
  <c r="F311" i="3" l="1"/>
  <c r="E312" i="3"/>
  <c r="E313" i="3" l="1"/>
  <c r="F312" i="3"/>
  <c r="F313" i="3" l="1"/>
  <c r="E314" i="3"/>
  <c r="E315" i="3" l="1"/>
  <c r="F314" i="3"/>
  <c r="F315" i="3" l="1"/>
  <c r="E316" i="3"/>
  <c r="E317" i="3" l="1"/>
  <c r="F316" i="3"/>
  <c r="F317" i="3" l="1"/>
  <c r="E318" i="3"/>
  <c r="E319" i="3" l="1"/>
  <c r="F318" i="3"/>
  <c r="F319" i="3" l="1"/>
  <c r="E320" i="3"/>
  <c r="E321" i="3" l="1"/>
  <c r="F320" i="3"/>
  <c r="E322" i="3" l="1"/>
  <c r="F321" i="3"/>
  <c r="F322" i="3" l="1"/>
  <c r="E323" i="3"/>
  <c r="F323" i="3" l="1"/>
  <c r="E324" i="3"/>
  <c r="E325" i="3" l="1"/>
  <c r="F324" i="3"/>
  <c r="F325" i="3" l="1"/>
  <c r="E326" i="3"/>
  <c r="F326" i="3" l="1"/>
  <c r="E327" i="3"/>
  <c r="F327" i="3" l="1"/>
  <c r="E328" i="3"/>
  <c r="E329" i="3" l="1"/>
  <c r="F328" i="3"/>
  <c r="F329" i="3" l="1"/>
  <c r="E330" i="3"/>
  <c r="E331" i="3" l="1"/>
  <c r="F330" i="3"/>
  <c r="E332" i="3" l="1"/>
  <c r="F331" i="3"/>
  <c r="E333" i="3" l="1"/>
  <c r="F332" i="3"/>
  <c r="F333" i="3" l="1"/>
  <c r="E334" i="3"/>
  <c r="E335" i="3" l="1"/>
  <c r="F334" i="3"/>
  <c r="E336" i="3" l="1"/>
  <c r="F335" i="3"/>
  <c r="E337" i="3" l="1"/>
  <c r="F336" i="3"/>
  <c r="F337" i="3" l="1"/>
  <c r="E338" i="3"/>
  <c r="E339" i="3" l="1"/>
  <c r="F338" i="3"/>
  <c r="F339" i="3" l="1"/>
  <c r="E340" i="3"/>
  <c r="F340" i="3" l="1"/>
  <c r="E341" i="3"/>
  <c r="F341" i="3" l="1"/>
  <c r="E342" i="3"/>
  <c r="E343" i="3" l="1"/>
  <c r="F342" i="3"/>
  <c r="F343" i="3" l="1"/>
  <c r="E344" i="3"/>
  <c r="E345" i="3" l="1"/>
  <c r="F344" i="3"/>
  <c r="F345" i="3" l="1"/>
  <c r="E346" i="3"/>
  <c r="E347" i="3" l="1"/>
  <c r="F346" i="3"/>
  <c r="E348" i="3" l="1"/>
  <c r="F347" i="3"/>
  <c r="E349" i="3" l="1"/>
  <c r="F348" i="3"/>
  <c r="F349" i="3" l="1"/>
  <c r="E350" i="3"/>
  <c r="E351" i="3" l="1"/>
  <c r="F350" i="3"/>
  <c r="F351" i="3" l="1"/>
  <c r="E352" i="3"/>
  <c r="E353" i="3" l="1"/>
  <c r="F352" i="3"/>
  <c r="F353" i="3" l="1"/>
  <c r="E354" i="3"/>
  <c r="E355" i="3" l="1"/>
  <c r="F354" i="3"/>
  <c r="F355" i="3" l="1"/>
  <c r="E356" i="3"/>
  <c r="E357" i="3" l="1"/>
  <c r="F356" i="3"/>
  <c r="F357" i="3" l="1"/>
  <c r="E358" i="3"/>
  <c r="E359" i="3" l="1"/>
  <c r="F358" i="3"/>
  <c r="F359" i="3" l="1"/>
  <c r="E360" i="3"/>
  <c r="E361" i="3" l="1"/>
  <c r="F360" i="3"/>
  <c r="F361" i="3" l="1"/>
  <c r="E362" i="3"/>
  <c r="E363" i="3" l="1"/>
  <c r="F362" i="3"/>
  <c r="E364" i="3" l="1"/>
  <c r="F363" i="3"/>
  <c r="E365" i="3" l="1"/>
  <c r="F364" i="3"/>
  <c r="F365" i="3" l="1"/>
  <c r="E366" i="3"/>
  <c r="E367" i="3" l="1"/>
  <c r="F366" i="3"/>
  <c r="F367" i="3" l="1"/>
  <c r="E368" i="3"/>
  <c r="E369" i="3" l="1"/>
  <c r="F369" i="3" s="1"/>
  <c r="F368" i="3"/>
  <c r="W6" i="3" l="1"/>
  <c r="U49" i="3"/>
  <c r="U37" i="3"/>
  <c r="T5" i="3"/>
  <c r="Y18" i="3"/>
  <c r="U42" i="3"/>
  <c r="U36" i="3"/>
  <c r="Y48" i="3"/>
  <c r="X44" i="3"/>
  <c r="S9" i="3"/>
  <c r="Y41" i="3"/>
  <c r="T48" i="3"/>
  <c r="V7" i="3"/>
  <c r="W36" i="3"/>
  <c r="Y13" i="3"/>
  <c r="Y53" i="3"/>
  <c r="W9" i="3"/>
  <c r="S12" i="3"/>
  <c r="V14" i="3"/>
  <c r="T35" i="3"/>
  <c r="U53" i="3"/>
  <c r="S18" i="3"/>
  <c r="X27" i="3"/>
  <c r="Y11" i="3"/>
  <c r="U16" i="3"/>
  <c r="W24" i="3"/>
  <c r="V37" i="3"/>
  <c r="U25" i="3"/>
  <c r="U19" i="3"/>
  <c r="X30" i="3"/>
  <c r="V29" i="3"/>
  <c r="T53" i="3"/>
  <c r="U30" i="3"/>
  <c r="U52" i="3"/>
  <c r="V40" i="3"/>
  <c r="X29" i="3"/>
  <c r="X53" i="3"/>
  <c r="U47" i="3"/>
  <c r="S49" i="3"/>
  <c r="T7" i="3"/>
  <c r="S6" i="3"/>
  <c r="S32" i="3"/>
  <c r="S42" i="3"/>
  <c r="U51" i="3"/>
  <c r="X6" i="3"/>
  <c r="T18" i="3"/>
  <c r="S48" i="3"/>
  <c r="V24" i="3"/>
  <c r="U10" i="3"/>
  <c r="X33" i="3"/>
  <c r="T41" i="3"/>
  <c r="Y56" i="3"/>
  <c r="Y33" i="3"/>
  <c r="U39" i="3"/>
  <c r="W21" i="3"/>
  <c r="W57" i="3"/>
  <c r="U5" i="3"/>
  <c r="Y38" i="3"/>
  <c r="Y47" i="3"/>
  <c r="T46" i="3"/>
  <c r="X13" i="3"/>
  <c r="T13" i="3"/>
  <c r="V28" i="3"/>
  <c r="W16" i="3"/>
  <c r="W41" i="3"/>
  <c r="W28" i="3"/>
  <c r="S50" i="3"/>
  <c r="V16" i="3"/>
  <c r="U57" i="3"/>
  <c r="Y21" i="3"/>
  <c r="T21" i="3"/>
  <c r="W15" i="3"/>
  <c r="T16" i="3"/>
  <c r="U17" i="3"/>
  <c r="V38" i="3"/>
  <c r="X20" i="3"/>
  <c r="T47" i="3"/>
  <c r="S45" i="3"/>
  <c r="V22" i="3"/>
  <c r="V50" i="3"/>
  <c r="X57" i="3"/>
  <c r="X41" i="3"/>
  <c r="X26" i="3"/>
  <c r="Y15" i="3"/>
  <c r="W34" i="3"/>
  <c r="W20" i="3"/>
  <c r="U43" i="3"/>
  <c r="T6" i="3"/>
  <c r="Y55" i="3"/>
  <c r="Y27" i="3"/>
  <c r="T10" i="3"/>
  <c r="S17" i="3"/>
  <c r="U18" i="3"/>
  <c r="W14" i="3"/>
  <c r="V54" i="3"/>
  <c r="U29" i="3"/>
  <c r="T40" i="3"/>
  <c r="S7" i="3"/>
  <c r="S29" i="3"/>
  <c r="V10" i="3"/>
  <c r="W44" i="3"/>
  <c r="U6" i="3"/>
  <c r="W29" i="3"/>
  <c r="X38" i="3"/>
  <c r="U26" i="3"/>
  <c r="S37" i="3"/>
  <c r="U56" i="3"/>
  <c r="W12" i="3"/>
  <c r="T36" i="3"/>
  <c r="S10" i="3"/>
  <c r="S47" i="3"/>
  <c r="Y24" i="3"/>
  <c r="Y29" i="3"/>
  <c r="X22" i="3"/>
  <c r="Y52" i="3"/>
  <c r="U33" i="3"/>
  <c r="Y50" i="3"/>
  <c r="T49" i="3"/>
  <c r="S21" i="3"/>
  <c r="T57" i="3"/>
  <c r="Y20" i="3"/>
  <c r="Y54" i="3"/>
  <c r="V48" i="3"/>
  <c r="T31" i="3"/>
  <c r="T38" i="3"/>
  <c r="W51" i="3"/>
  <c r="V19" i="3"/>
  <c r="V33" i="3"/>
  <c r="V36" i="3"/>
  <c r="V41" i="3"/>
  <c r="S28" i="3"/>
  <c r="V51" i="3"/>
  <c r="U41" i="3"/>
  <c r="W31" i="3"/>
  <c r="V30" i="3"/>
  <c r="U27" i="3"/>
  <c r="V46" i="3"/>
  <c r="X46" i="3"/>
  <c r="X7" i="3"/>
  <c r="S43" i="3"/>
  <c r="S19" i="3"/>
  <c r="Y57" i="3"/>
  <c r="T33" i="3"/>
  <c r="U12" i="3"/>
  <c r="Y49" i="3"/>
  <c r="T12" i="3"/>
  <c r="U54" i="3"/>
  <c r="Y32" i="3"/>
  <c r="S40" i="3"/>
  <c r="X49" i="3"/>
  <c r="S34" i="3"/>
  <c r="S26" i="3"/>
  <c r="W52" i="3"/>
  <c r="X47" i="3"/>
  <c r="T32" i="3"/>
  <c r="T30" i="3"/>
  <c r="X34" i="3"/>
  <c r="S51" i="3"/>
  <c r="X18" i="3"/>
  <c r="Y25" i="3"/>
  <c r="U28" i="3"/>
  <c r="Y14" i="3"/>
  <c r="U7" i="3"/>
  <c r="U32" i="3"/>
  <c r="X48" i="3"/>
  <c r="X35" i="3"/>
  <c r="X54" i="3"/>
  <c r="X5" i="3"/>
  <c r="T24" i="3"/>
  <c r="V12" i="3"/>
  <c r="V13" i="3"/>
  <c r="W40" i="3"/>
  <c r="T39" i="3"/>
  <c r="W45" i="3"/>
  <c r="Y7" i="3"/>
  <c r="W30" i="3"/>
  <c r="S52" i="3"/>
  <c r="S16" i="3"/>
  <c r="S36" i="3"/>
  <c r="Y8" i="3"/>
  <c r="W26" i="3"/>
  <c r="V47" i="3"/>
  <c r="V27" i="3"/>
  <c r="W5" i="3"/>
  <c r="V49" i="3"/>
  <c r="T19" i="3"/>
  <c r="T8" i="3"/>
  <c r="Y5" i="3"/>
  <c r="V34" i="3"/>
  <c r="X11" i="3"/>
  <c r="T20" i="3"/>
  <c r="Y10" i="3"/>
  <c r="S24" i="3"/>
  <c r="S33" i="3"/>
  <c r="S20" i="3"/>
  <c r="X10" i="3"/>
  <c r="X40" i="3"/>
  <c r="T37" i="3"/>
  <c r="T27" i="3"/>
  <c r="Y43" i="3"/>
  <c r="V44" i="3"/>
  <c r="Y44" i="3"/>
  <c r="S13" i="3"/>
  <c r="U20" i="3"/>
  <c r="S39" i="3"/>
  <c r="X17" i="3"/>
  <c r="V43" i="3"/>
  <c r="U55" i="3"/>
  <c r="Y17" i="3"/>
  <c r="W22" i="3"/>
  <c r="V9" i="3"/>
  <c r="T17" i="3"/>
  <c r="V18" i="3"/>
  <c r="W43" i="3"/>
  <c r="Y51" i="3"/>
  <c r="W37" i="3"/>
  <c r="V20" i="3"/>
  <c r="X32" i="3"/>
  <c r="Y42" i="3"/>
  <c r="V6" i="3"/>
  <c r="T56" i="3"/>
  <c r="V21" i="3"/>
  <c r="X42" i="3"/>
  <c r="X31" i="3"/>
  <c r="W10" i="3"/>
  <c r="T14" i="3"/>
  <c r="W47" i="3"/>
  <c r="X15" i="3"/>
  <c r="T23" i="3"/>
  <c r="X14" i="3"/>
  <c r="Y45" i="3"/>
  <c r="V39" i="3"/>
  <c r="S54" i="3"/>
  <c r="S8" i="3"/>
  <c r="X39" i="3"/>
  <c r="W46" i="3"/>
  <c r="X36" i="3"/>
  <c r="Y37" i="3"/>
  <c r="S15" i="3"/>
  <c r="V55" i="3"/>
  <c r="T43" i="3"/>
  <c r="W53" i="3"/>
  <c r="W38" i="3"/>
  <c r="X16" i="3"/>
  <c r="U22" i="3"/>
  <c r="Y36" i="3"/>
  <c r="V5" i="3"/>
  <c r="T9" i="3"/>
  <c r="S35" i="3"/>
  <c r="T54" i="3"/>
  <c r="U31" i="3"/>
  <c r="S11" i="3"/>
  <c r="S23" i="3"/>
  <c r="Y22" i="3"/>
  <c r="S38" i="3"/>
  <c r="W35" i="3"/>
  <c r="X12" i="3"/>
  <c r="U45" i="3"/>
  <c r="X55" i="3"/>
  <c r="W56" i="3"/>
  <c r="T34" i="3"/>
  <c r="V11" i="3"/>
  <c r="X9" i="3"/>
  <c r="S30" i="3"/>
  <c r="W18" i="3"/>
  <c r="Y40" i="3"/>
  <c r="X45" i="3"/>
  <c r="T15" i="3"/>
  <c r="S46" i="3"/>
  <c r="W49" i="3"/>
  <c r="S5" i="3"/>
  <c r="X51" i="3"/>
  <c r="W32" i="3"/>
  <c r="T52" i="3"/>
  <c r="Y34" i="3"/>
  <c r="U11" i="3"/>
  <c r="Y9" i="3"/>
  <c r="U14" i="3"/>
  <c r="V25" i="3"/>
  <c r="X24" i="3"/>
  <c r="S22" i="3"/>
  <c r="V53" i="3"/>
  <c r="U24" i="3"/>
  <c r="W39" i="3"/>
  <c r="W27" i="3"/>
  <c r="W13" i="3"/>
  <c r="V32" i="3"/>
  <c r="X8" i="3"/>
  <c r="U50" i="3"/>
  <c r="S57" i="3"/>
  <c r="S53" i="3"/>
  <c r="V56" i="3"/>
  <c r="W25" i="3"/>
  <c r="X21" i="3"/>
  <c r="W48" i="3"/>
  <c r="T25" i="3"/>
  <c r="T26" i="3"/>
  <c r="W8" i="3"/>
  <c r="W7" i="3"/>
  <c r="U35" i="3"/>
  <c r="X37" i="3"/>
  <c r="T28" i="3"/>
  <c r="S41" i="3"/>
  <c r="V23" i="3"/>
  <c r="X25" i="3"/>
  <c r="Y35" i="3"/>
  <c r="T29" i="3"/>
  <c r="X50" i="3"/>
  <c r="W11" i="3"/>
  <c r="V57" i="3"/>
  <c r="X28" i="3"/>
  <c r="U13" i="3"/>
  <c r="S55" i="3"/>
  <c r="S27" i="3"/>
  <c r="W50" i="3"/>
  <c r="S31" i="3"/>
  <c r="Y12" i="3"/>
  <c r="Y26" i="3"/>
  <c r="V42" i="3"/>
  <c r="T45" i="3"/>
  <c r="X52" i="3"/>
  <c r="W55" i="3"/>
  <c r="V31" i="3"/>
  <c r="U9" i="3"/>
  <c r="V8" i="3"/>
  <c r="V35" i="3"/>
  <c r="W23" i="3"/>
  <c r="Y31" i="3"/>
  <c r="X56" i="3"/>
  <c r="U44" i="3"/>
  <c r="Y46" i="3"/>
  <c r="T22" i="3"/>
  <c r="U38" i="3"/>
  <c r="V15" i="3"/>
  <c r="S14" i="3"/>
  <c r="U21" i="3"/>
  <c r="X19" i="3"/>
  <c r="W17" i="3"/>
  <c r="W19" i="3"/>
  <c r="T51" i="3"/>
  <c r="V26" i="3"/>
  <c r="W33" i="3"/>
  <c r="Y28" i="3"/>
  <c r="Y30" i="3"/>
  <c r="U23" i="3"/>
  <c r="T55" i="3"/>
  <c r="V17" i="3"/>
  <c r="Y16" i="3"/>
  <c r="T42" i="3"/>
  <c r="T11" i="3"/>
  <c r="W54" i="3"/>
  <c r="W42" i="3"/>
  <c r="T50" i="3"/>
  <c r="X23" i="3"/>
  <c r="V52" i="3"/>
  <c r="U8" i="3"/>
  <c r="U46" i="3"/>
  <c r="Y6" i="3"/>
  <c r="Y19" i="3"/>
  <c r="V45" i="3"/>
  <c r="T44" i="3"/>
  <c r="U34" i="3"/>
  <c r="U40" i="3"/>
  <c r="Y23" i="3"/>
  <c r="Y39" i="3"/>
  <c r="S25" i="3"/>
  <c r="S44" i="3"/>
  <c r="U48" i="3"/>
  <c r="S56" i="3"/>
  <c r="X43" i="3"/>
  <c r="U15" i="3"/>
  <c r="Y59" i="3" l="1"/>
  <c r="BC2" i="3" s="1"/>
  <c r="W59" i="3"/>
  <c r="BA2" i="3" s="1"/>
  <c r="X59" i="3"/>
  <c r="BB2" i="3" s="1"/>
  <c r="T59" i="3"/>
  <c r="AX2" i="3" s="1"/>
  <c r="S59" i="3"/>
  <c r="AW2" i="3" s="1"/>
  <c r="V59" i="3"/>
  <c r="AZ2" i="3" s="1"/>
  <c r="U59" i="3"/>
  <c r="AY2" i="3" s="1"/>
  <c r="AY19" i="3" l="1"/>
  <c r="AY6" i="3"/>
  <c r="AY7" i="3"/>
  <c r="AY18" i="3"/>
  <c r="AY22" i="3"/>
  <c r="AY14" i="3"/>
  <c r="AY24" i="3"/>
  <c r="AY28" i="3"/>
  <c r="AY26" i="3"/>
  <c r="AY11" i="3"/>
  <c r="AY9" i="3"/>
  <c r="AY8" i="3"/>
  <c r="AY12" i="3"/>
  <c r="AY25" i="3"/>
  <c r="AY27" i="3"/>
  <c r="AY20" i="3"/>
  <c r="AY10" i="3"/>
  <c r="AY16" i="3"/>
  <c r="AY21" i="3"/>
  <c r="AY15" i="3"/>
  <c r="AY23" i="3"/>
  <c r="AY13" i="3"/>
  <c r="AY5" i="3"/>
  <c r="AY17" i="3"/>
  <c r="BB18" i="3"/>
  <c r="BB23" i="3"/>
  <c r="BB9" i="3"/>
  <c r="BB28" i="3"/>
  <c r="BB19" i="3"/>
  <c r="BB8" i="3"/>
  <c r="BB21" i="3"/>
  <c r="BB11" i="3"/>
  <c r="BB6" i="3"/>
  <c r="BB13" i="3"/>
  <c r="BB26" i="3"/>
  <c r="BB16" i="3"/>
  <c r="BB22" i="3"/>
  <c r="BB5" i="3"/>
  <c r="BB15" i="3"/>
  <c r="BB25" i="3"/>
  <c r="BB24" i="3"/>
  <c r="BB12" i="3"/>
  <c r="BB20" i="3"/>
  <c r="BB7" i="3"/>
  <c r="BB27" i="3"/>
  <c r="BB10" i="3"/>
  <c r="BB14" i="3"/>
  <c r="BB17" i="3"/>
  <c r="AX23" i="3"/>
  <c r="AX7" i="3"/>
  <c r="AX10" i="3"/>
  <c r="AX13" i="3"/>
  <c r="AX6" i="3"/>
  <c r="AX21" i="3"/>
  <c r="AX14" i="3"/>
  <c r="AX25" i="3"/>
  <c r="AX11" i="3"/>
  <c r="AX24" i="3"/>
  <c r="AX16" i="3"/>
  <c r="AX27" i="3"/>
  <c r="AX26" i="3"/>
  <c r="AX12" i="3"/>
  <c r="AX19" i="3"/>
  <c r="AX8" i="3"/>
  <c r="AX18" i="3"/>
  <c r="AX15" i="3"/>
  <c r="AX9" i="3"/>
  <c r="AX22" i="3"/>
  <c r="AX28" i="3"/>
  <c r="AX5" i="3"/>
  <c r="AX20" i="3"/>
  <c r="AX17" i="3"/>
  <c r="AZ11" i="3"/>
  <c r="AZ27" i="3"/>
  <c r="AZ12" i="3"/>
  <c r="AZ7" i="3"/>
  <c r="AZ10" i="3"/>
  <c r="AZ15" i="3"/>
  <c r="AZ18" i="3"/>
  <c r="AZ6" i="3"/>
  <c r="AZ5" i="3"/>
  <c r="AZ23" i="3"/>
  <c r="AZ17" i="3"/>
  <c r="AZ28" i="3"/>
  <c r="AZ8" i="3"/>
  <c r="AZ14" i="3"/>
  <c r="AZ9" i="3"/>
  <c r="AZ16" i="3"/>
  <c r="AZ13" i="3"/>
  <c r="AZ22" i="3"/>
  <c r="AZ26" i="3"/>
  <c r="AZ21" i="3"/>
  <c r="AZ20" i="3"/>
  <c r="AZ24" i="3"/>
  <c r="AZ19" i="3"/>
  <c r="AZ25" i="3"/>
  <c r="BA9" i="3"/>
  <c r="BA17" i="3"/>
  <c r="BA11" i="3"/>
  <c r="BA13" i="3"/>
  <c r="BA23" i="3"/>
  <c r="BA6" i="3"/>
  <c r="BA12" i="3"/>
  <c r="BA5" i="3"/>
  <c r="BA15" i="3"/>
  <c r="BA18" i="3"/>
  <c r="BA28" i="3"/>
  <c r="BA27" i="3"/>
  <c r="BA10" i="3"/>
  <c r="BA20" i="3"/>
  <c r="BA22" i="3"/>
  <c r="BA24" i="3"/>
  <c r="BA14" i="3"/>
  <c r="BA26" i="3"/>
  <c r="BA25" i="3"/>
  <c r="BA8" i="3"/>
  <c r="BA19" i="3"/>
  <c r="BA7" i="3"/>
  <c r="BA21" i="3"/>
  <c r="BA16" i="3"/>
  <c r="AW28" i="3"/>
  <c r="AW14" i="3"/>
  <c r="AW10" i="3"/>
  <c r="AW9" i="3"/>
  <c r="AW18" i="3"/>
  <c r="AW22" i="3"/>
  <c r="AW21" i="3"/>
  <c r="AW17" i="3"/>
  <c r="AW13" i="3"/>
  <c r="AW12" i="3"/>
  <c r="AW11" i="3"/>
  <c r="AW25" i="3"/>
  <c r="AW24" i="3"/>
  <c r="AW20" i="3"/>
  <c r="AW7" i="3"/>
  <c r="AW15" i="3"/>
  <c r="AW19" i="3"/>
  <c r="AW16" i="3"/>
  <c r="AW6" i="3"/>
  <c r="AW8" i="3"/>
  <c r="AW26" i="3"/>
  <c r="AW5" i="3"/>
  <c r="AW27" i="3"/>
  <c r="AW23" i="3"/>
  <c r="BC7" i="3"/>
  <c r="BC12" i="3"/>
  <c r="BC24" i="3"/>
  <c r="BC9" i="3"/>
  <c r="BC18" i="3"/>
  <c r="BC5" i="3"/>
  <c r="BC21" i="3"/>
  <c r="BC26" i="3"/>
  <c r="BC20" i="3"/>
  <c r="BC17" i="3"/>
  <c r="BC16" i="3"/>
  <c r="BC6" i="3"/>
  <c r="BC14" i="3"/>
  <c r="BC19" i="3"/>
  <c r="BC22" i="3"/>
  <c r="BC15" i="3"/>
  <c r="BC11" i="3"/>
  <c r="BC10" i="3"/>
  <c r="BC27" i="3"/>
  <c r="BC8" i="3"/>
  <c r="BC25" i="3"/>
  <c r="BC13" i="3"/>
  <c r="BC23" i="3"/>
  <c r="BC28" i="3"/>
  <c r="BO13" i="13" l="1"/>
  <c r="BO13" i="11"/>
  <c r="BO13" i="10"/>
  <c r="BM13" i="10"/>
  <c r="BM13" i="13"/>
  <c r="BM13" i="11"/>
  <c r="CG13" i="13"/>
  <c r="CG13" i="11"/>
  <c r="CG13" i="10"/>
  <c r="CD7" i="11"/>
  <c r="CD7" i="13"/>
  <c r="CD7" i="10"/>
  <c r="BV7" i="10"/>
  <c r="BV7" i="13"/>
  <c r="BV7" i="11"/>
  <c r="BX7" i="11"/>
  <c r="BX7" i="10"/>
  <c r="BX7" i="13"/>
  <c r="BW11" i="13"/>
  <c r="BW11" i="11"/>
  <c r="BW11" i="10"/>
  <c r="BO11" i="11"/>
  <c r="BO11" i="10"/>
  <c r="BO11" i="13"/>
  <c r="CH11" i="13"/>
  <c r="CH11" i="11"/>
  <c r="CH11" i="10"/>
  <c r="BL11" i="13"/>
  <c r="BL11" i="11"/>
  <c r="BL11" i="10"/>
  <c r="CF10" i="13"/>
  <c r="CF10" i="11"/>
  <c r="CF10" i="10"/>
  <c r="CB10" i="13"/>
  <c r="CB10" i="11"/>
  <c r="CB10" i="10"/>
  <c r="BW10" i="13"/>
  <c r="BW10" i="11"/>
  <c r="BW10" i="10"/>
  <c r="BM10" i="11"/>
  <c r="BM10" i="10"/>
  <c r="BM10" i="13"/>
  <c r="BX8" i="10"/>
  <c r="BX8" i="11"/>
  <c r="BX8" i="13"/>
  <c r="CC8" i="10"/>
  <c r="CC8" i="11"/>
  <c r="CC8" i="13"/>
  <c r="CF8" i="11"/>
  <c r="CF8" i="10"/>
  <c r="CF8" i="13"/>
  <c r="BX12" i="11"/>
  <c r="BX12" i="10"/>
  <c r="BX12" i="13"/>
  <c r="BN12" i="10"/>
  <c r="BN12" i="13"/>
  <c r="BN12" i="11"/>
  <c r="BW12" i="13"/>
  <c r="BW12" i="11"/>
  <c r="BW12" i="10"/>
  <c r="CI12" i="10"/>
  <c r="CI12" i="13"/>
  <c r="CI12" i="11"/>
  <c r="BV9" i="11"/>
  <c r="BV9" i="10"/>
  <c r="BV9" i="13"/>
  <c r="BO9" i="10"/>
  <c r="BO9" i="13"/>
  <c r="BO9" i="11"/>
  <c r="CI9" i="11"/>
  <c r="CI9" i="10"/>
  <c r="CI9" i="13"/>
  <c r="CH13" i="13"/>
  <c r="CH13" i="11"/>
  <c r="CH13" i="10"/>
  <c r="BW13" i="10"/>
  <c r="BW13" i="13"/>
  <c r="BW13" i="11"/>
  <c r="CE13" i="10"/>
  <c r="CE13" i="13"/>
  <c r="CE13" i="11"/>
  <c r="BM7" i="13"/>
  <c r="BM7" i="11"/>
  <c r="BM7" i="10"/>
  <c r="BR7" i="10"/>
  <c r="BR7" i="13"/>
  <c r="BR7" i="11"/>
  <c r="CB7" i="13"/>
  <c r="CB7" i="11"/>
  <c r="CB7" i="10"/>
  <c r="CB11" i="10"/>
  <c r="CB11" i="13"/>
  <c r="CB11" i="11"/>
  <c r="CC11" i="13"/>
  <c r="CC11" i="10"/>
  <c r="CC11" i="11"/>
  <c r="BS11" i="11"/>
  <c r="BS11" i="10"/>
  <c r="BS11" i="13"/>
  <c r="BZ10" i="10"/>
  <c r="BZ10" i="13"/>
  <c r="BZ10" i="11"/>
  <c r="BP10" i="11"/>
  <c r="BP10" i="10"/>
  <c r="BP10" i="13"/>
  <c r="BY10" i="10"/>
  <c r="BY10" i="13"/>
  <c r="BY10" i="11"/>
  <c r="CA8" i="13"/>
  <c r="CA8" i="11"/>
  <c r="CA8" i="10"/>
  <c r="BZ8" i="13"/>
  <c r="BZ8" i="11"/>
  <c r="BZ8" i="10"/>
  <c r="BW8" i="13"/>
  <c r="BW8" i="11"/>
  <c r="BW8" i="10"/>
  <c r="BU8" i="10"/>
  <c r="BU8" i="13"/>
  <c r="BU8" i="11"/>
  <c r="CA12" i="11"/>
  <c r="CA12" i="10"/>
  <c r="CA12" i="13"/>
  <c r="CG12" i="11"/>
  <c r="CG12" i="10"/>
  <c r="CG12" i="13"/>
  <c r="BP12" i="11"/>
  <c r="BP12" i="10"/>
  <c r="BP12" i="13"/>
  <c r="CB9" i="11"/>
  <c r="CB9" i="10"/>
  <c r="CB9" i="13"/>
  <c r="CE9" i="10"/>
  <c r="CE9" i="13"/>
  <c r="CE9" i="11"/>
  <c r="BT13" i="11"/>
  <c r="BT13" i="13"/>
  <c r="BT13" i="10"/>
  <c r="BZ13" i="10"/>
  <c r="BZ13" i="13"/>
  <c r="BZ13" i="11"/>
  <c r="BL13" i="13"/>
  <c r="BL13" i="11"/>
  <c r="BL13" i="10"/>
  <c r="BL7" i="13"/>
  <c r="BL7" i="11"/>
  <c r="BL7" i="10"/>
  <c r="CA7" i="13"/>
  <c r="CA7" i="11"/>
  <c r="CA7" i="10"/>
  <c r="CC7" i="13"/>
  <c r="CC7" i="11"/>
  <c r="CC7" i="10"/>
  <c r="BN11" i="13"/>
  <c r="BN11" i="11"/>
  <c r="BN11" i="10"/>
  <c r="BY11" i="13"/>
  <c r="BY11" i="11"/>
  <c r="BY11" i="10"/>
  <c r="BX11" i="11"/>
  <c r="BX11" i="10"/>
  <c r="BX11" i="13"/>
  <c r="CC10" i="10"/>
  <c r="CC10" i="13"/>
  <c r="CC10" i="11"/>
  <c r="CD10" i="13"/>
  <c r="CD10" i="11"/>
  <c r="CD10" i="10"/>
  <c r="CH10" i="11"/>
  <c r="CH10" i="10"/>
  <c r="CH10" i="13"/>
  <c r="BV8" i="13"/>
  <c r="BV8" i="10"/>
  <c r="BV8" i="11"/>
  <c r="CE8" i="13"/>
  <c r="CE8" i="11"/>
  <c r="CE8" i="10"/>
  <c r="BN8" i="13"/>
  <c r="BN8" i="11"/>
  <c r="BN8" i="10"/>
  <c r="BQ12" i="11"/>
  <c r="BQ12" i="10"/>
  <c r="BQ12" i="13"/>
  <c r="BS12" i="13"/>
  <c r="BS12" i="11"/>
  <c r="BS12" i="10"/>
  <c r="BT12" i="10"/>
  <c r="BT12" i="13"/>
  <c r="BT12" i="11"/>
  <c r="BO12" i="10"/>
  <c r="BO12" i="13"/>
  <c r="BO12" i="11"/>
  <c r="CD12" i="10"/>
  <c r="CD12" i="11"/>
  <c r="CD12" i="13"/>
  <c r="BT9" i="13"/>
  <c r="BT9" i="11"/>
  <c r="BT9" i="10"/>
  <c r="BW9" i="10"/>
  <c r="BW9" i="13"/>
  <c r="BW9" i="11"/>
  <c r="CF9" i="10"/>
  <c r="CF9" i="13"/>
  <c r="CF9" i="11"/>
  <c r="BR9" i="10"/>
  <c r="BR9" i="13"/>
  <c r="BR9" i="11"/>
  <c r="BU9" i="13"/>
  <c r="BU9" i="11"/>
  <c r="BU9" i="10"/>
  <c r="BM9" i="13"/>
  <c r="BM9" i="11"/>
  <c r="BM9" i="10"/>
  <c r="CI13" i="13"/>
  <c r="CI13" i="11"/>
  <c r="CI13" i="10"/>
  <c r="BV13" i="10"/>
  <c r="BV13" i="11"/>
  <c r="BV13" i="13"/>
  <c r="BP13" i="10"/>
  <c r="BP13" i="13"/>
  <c r="BP13" i="11"/>
  <c r="BO7" i="13"/>
  <c r="BO7" i="11"/>
  <c r="BO7" i="10"/>
  <c r="CF7" i="11"/>
  <c r="CF7" i="13"/>
  <c r="CF7" i="10"/>
  <c r="BP7" i="13"/>
  <c r="BP7" i="11"/>
  <c r="BP7" i="10"/>
  <c r="CE11" i="11"/>
  <c r="CE11" i="10"/>
  <c r="CE11" i="13"/>
  <c r="BT11" i="13"/>
  <c r="BT11" i="11"/>
  <c r="BT11" i="10"/>
  <c r="CI10" i="10"/>
  <c r="CI10" i="13"/>
  <c r="CI10" i="11"/>
  <c r="BN10" i="11"/>
  <c r="BN10" i="10"/>
  <c r="BN10" i="13"/>
  <c r="BO8" i="11"/>
  <c r="BO8" i="10"/>
  <c r="BO8" i="13"/>
  <c r="CH8" i="10"/>
  <c r="CH8" i="13"/>
  <c r="CH8" i="11"/>
  <c r="BT8" i="10"/>
  <c r="BT8" i="13"/>
  <c r="BT8" i="11"/>
  <c r="CF12" i="10"/>
  <c r="CF12" i="13"/>
  <c r="CF12" i="11"/>
  <c r="BR12" i="10"/>
  <c r="BR12" i="13"/>
  <c r="BR12" i="11"/>
  <c r="BX9" i="10"/>
  <c r="BX9" i="13"/>
  <c r="BX9" i="11"/>
  <c r="CA9" i="11"/>
  <c r="CA9" i="10"/>
  <c r="CA9" i="13"/>
  <c r="BY9" i="13"/>
  <c r="BY9" i="11"/>
  <c r="BY9" i="10"/>
  <c r="CD13" i="11"/>
  <c r="CD13" i="13"/>
  <c r="CD13" i="10"/>
  <c r="CC13" i="10"/>
  <c r="CC13" i="13"/>
  <c r="CC13" i="11"/>
  <c r="CB13" i="13"/>
  <c r="CB13" i="11"/>
  <c r="CB13" i="10"/>
  <c r="CH7" i="13"/>
  <c r="CH7" i="11"/>
  <c r="CH7" i="10"/>
  <c r="BN7" i="13"/>
  <c r="BN7" i="11"/>
  <c r="BN7" i="10"/>
  <c r="BQ7" i="13"/>
  <c r="BQ7" i="11"/>
  <c r="BQ7" i="10"/>
  <c r="CF11" i="10"/>
  <c r="CF11" i="13"/>
  <c r="CF11" i="11"/>
  <c r="CI11" i="11"/>
  <c r="CI11" i="10"/>
  <c r="CI11" i="13"/>
  <c r="BR11" i="10"/>
  <c r="BR11" i="13"/>
  <c r="BR11" i="11"/>
  <c r="CG10" i="13"/>
  <c r="CG10" i="11"/>
  <c r="CG10" i="10"/>
  <c r="BX10" i="11"/>
  <c r="BX10" i="13"/>
  <c r="BX10" i="10"/>
  <c r="BS10" i="11"/>
  <c r="BS10" i="10"/>
  <c r="BS10" i="13"/>
  <c r="BP8" i="13"/>
  <c r="BP8" i="11"/>
  <c r="BP8" i="10"/>
  <c r="BQ8" i="10"/>
  <c r="BQ8" i="13"/>
  <c r="BQ8" i="11"/>
  <c r="BU12" i="13"/>
  <c r="BU12" i="11"/>
  <c r="BU12" i="10"/>
  <c r="BV12" i="10"/>
  <c r="BV12" i="13"/>
  <c r="BV12" i="11"/>
  <c r="CB12" i="13"/>
  <c r="CB12" i="11"/>
  <c r="CB12" i="10"/>
  <c r="BL9" i="11"/>
  <c r="BL9" i="10"/>
  <c r="BL9" i="13"/>
  <c r="CH9" i="10"/>
  <c r="CH9" i="13"/>
  <c r="CH9" i="11"/>
  <c r="BP9" i="10"/>
  <c r="BP9" i="13"/>
  <c r="BP9" i="11"/>
  <c r="BN9" i="13"/>
  <c r="BN9" i="11"/>
  <c r="BN9" i="10"/>
  <c r="BQ13" i="10"/>
  <c r="BQ13" i="13"/>
  <c r="BQ13" i="11"/>
  <c r="BX13" i="10"/>
  <c r="BX13" i="13"/>
  <c r="BX13" i="11"/>
  <c r="BS13" i="13"/>
  <c r="BS13" i="11"/>
  <c r="BS13" i="10"/>
  <c r="BW7" i="13"/>
  <c r="BW7" i="10"/>
  <c r="BW7" i="11"/>
  <c r="BS7" i="13"/>
  <c r="BS7" i="11"/>
  <c r="BS7" i="10"/>
  <c r="BU7" i="13"/>
  <c r="BU7" i="11"/>
  <c r="BU7" i="10"/>
  <c r="CG11" i="10"/>
  <c r="CG11" i="11"/>
  <c r="CG11" i="13"/>
  <c r="CA11" i="11"/>
  <c r="CA11" i="13"/>
  <c r="CA11" i="10"/>
  <c r="BM11" i="10"/>
  <c r="BM11" i="13"/>
  <c r="BM11" i="11"/>
  <c r="CE10" i="13"/>
  <c r="CE10" i="11"/>
  <c r="CE10" i="10"/>
  <c r="BU10" i="13"/>
  <c r="BU10" i="11"/>
  <c r="BU10" i="10"/>
  <c r="BV10" i="13"/>
  <c r="BV10" i="11"/>
  <c r="BV10" i="10"/>
  <c r="BL8" i="13"/>
  <c r="BL8" i="11"/>
  <c r="BL8" i="10"/>
  <c r="BS8" i="13"/>
  <c r="BS8" i="11"/>
  <c r="BS8" i="10"/>
  <c r="CB8" i="13"/>
  <c r="CB8" i="11"/>
  <c r="CB8" i="10"/>
  <c r="BL12" i="11"/>
  <c r="BL12" i="10"/>
  <c r="BL12" i="13"/>
  <c r="CF13" i="13"/>
  <c r="CF13" i="11"/>
  <c r="CF13" i="10"/>
  <c r="BR13" i="10"/>
  <c r="BR13" i="13"/>
  <c r="BR13" i="11"/>
  <c r="BU13" i="10"/>
  <c r="BU13" i="13"/>
  <c r="BU13" i="11"/>
  <c r="CA13" i="13"/>
  <c r="CA13" i="11"/>
  <c r="CA13" i="10"/>
  <c r="BY13" i="11"/>
  <c r="BY13" i="13"/>
  <c r="BY13" i="10"/>
  <c r="BN13" i="13"/>
  <c r="BN13" i="11"/>
  <c r="BN13" i="10"/>
  <c r="CG7" i="11"/>
  <c r="CG7" i="10"/>
  <c r="CG7" i="13"/>
  <c r="BZ7" i="10"/>
  <c r="BZ7" i="13"/>
  <c r="BZ7" i="11"/>
  <c r="CE7" i="10"/>
  <c r="CE7" i="13"/>
  <c r="CE7" i="11"/>
  <c r="BT7" i="13"/>
  <c r="BT7" i="11"/>
  <c r="BT7" i="10"/>
  <c r="BY7" i="10"/>
  <c r="BY7" i="11"/>
  <c r="BY7" i="13"/>
  <c r="CI7" i="13"/>
  <c r="CI7" i="11"/>
  <c r="CI7" i="10"/>
  <c r="BZ11" i="11"/>
  <c r="BZ11" i="10"/>
  <c r="BZ11" i="13"/>
  <c r="BU11" i="13"/>
  <c r="BU11" i="11"/>
  <c r="BU11" i="10"/>
  <c r="BQ11" i="13"/>
  <c r="BQ11" i="10"/>
  <c r="BQ11" i="11"/>
  <c r="BV11" i="10"/>
  <c r="BV11" i="13"/>
  <c r="BV11" i="11"/>
  <c r="CD11" i="11"/>
  <c r="CD11" i="10"/>
  <c r="CD11" i="13"/>
  <c r="BP11" i="10"/>
  <c r="BP11" i="13"/>
  <c r="BP11" i="11"/>
  <c r="CA10" i="13"/>
  <c r="CA10" i="11"/>
  <c r="CA10" i="10"/>
  <c r="BT10" i="13"/>
  <c r="BT10" i="11"/>
  <c r="BT10" i="10"/>
  <c r="BO10" i="11"/>
  <c r="BO10" i="10"/>
  <c r="BO10" i="13"/>
  <c r="BL10" i="11"/>
  <c r="BL10" i="10"/>
  <c r="BL10" i="13"/>
  <c r="BQ10" i="10"/>
  <c r="BQ10" i="13"/>
  <c r="BQ10" i="11"/>
  <c r="BR10" i="11"/>
  <c r="BR10" i="10"/>
  <c r="BR10" i="13"/>
  <c r="CI8" i="13"/>
  <c r="CI8" i="11"/>
  <c r="CI8" i="10"/>
  <c r="BY8" i="11"/>
  <c r="BY8" i="10"/>
  <c r="BY8" i="13"/>
  <c r="CG8" i="11"/>
  <c r="CG8" i="10"/>
  <c r="CG8" i="13"/>
  <c r="BR8" i="11"/>
  <c r="BR8" i="10"/>
  <c r="BR8" i="13"/>
  <c r="BM8" i="11"/>
  <c r="BM8" i="13"/>
  <c r="BM8" i="10"/>
  <c r="CD8" i="13"/>
  <c r="CD8" i="11"/>
  <c r="CD8" i="10"/>
  <c r="CH12" i="11"/>
  <c r="CH12" i="10"/>
  <c r="CH12" i="13"/>
  <c r="CE12" i="11"/>
  <c r="CE12" i="10"/>
  <c r="CE12" i="13"/>
  <c r="CC12" i="10"/>
  <c r="CC12" i="13"/>
  <c r="CC12" i="11"/>
  <c r="BM12" i="13"/>
  <c r="BM12" i="11"/>
  <c r="BM12" i="10"/>
  <c r="BZ12" i="13"/>
  <c r="BZ12" i="11"/>
  <c r="BZ12" i="10"/>
  <c r="BY12" i="13"/>
  <c r="BY12" i="11"/>
  <c r="BY12" i="10"/>
  <c r="CD9" i="10"/>
  <c r="CD9" i="13"/>
  <c r="CD9" i="11"/>
  <c r="BQ9" i="10"/>
  <c r="BQ9" i="13"/>
  <c r="BQ9" i="11"/>
  <c r="BS9" i="11"/>
  <c r="BS9" i="10"/>
  <c r="BS9" i="13"/>
  <c r="CG9" i="13"/>
  <c r="CG9" i="11"/>
  <c r="CG9" i="10"/>
  <c r="CC9" i="13"/>
  <c r="CC9" i="11"/>
  <c r="CC9" i="10"/>
  <c r="BZ9" i="10"/>
  <c r="BZ9" i="13"/>
  <c r="BZ9" i="11"/>
  <c r="CG25" i="13" l="1"/>
  <c r="DK9" i="13"/>
  <c r="DH9" i="13"/>
  <c r="CD25" i="13"/>
  <c r="DG12" i="13"/>
  <c r="CC28" i="13"/>
  <c r="BM24" i="13"/>
  <c r="CQ8" i="13"/>
  <c r="CV10" i="11"/>
  <c r="BR26" i="11"/>
  <c r="G22" i="7"/>
  <c r="CS10" i="10"/>
  <c r="V23" i="7"/>
  <c r="DH11" i="10"/>
  <c r="R23" i="7"/>
  <c r="DD11" i="10"/>
  <c r="R19" i="7"/>
  <c r="DD7" i="10"/>
  <c r="DD24" i="10" s="1"/>
  <c r="AS9" i="12" s="1"/>
  <c r="DE13" i="13"/>
  <c r="CA29" i="13"/>
  <c r="CP12" i="11"/>
  <c r="BL28" i="11"/>
  <c r="CZ10" i="13"/>
  <c r="BV26" i="13"/>
  <c r="W22" i="7"/>
  <c r="DI10" i="10"/>
  <c r="M19" i="7"/>
  <c r="CY7" i="10"/>
  <c r="CY24" i="10" s="1"/>
  <c r="AN9" i="12" s="1"/>
  <c r="BX29" i="11"/>
  <c r="DB13" i="11"/>
  <c r="DL9" i="11"/>
  <c r="CH25" i="11"/>
  <c r="DF12" i="13"/>
  <c r="CB28" i="13"/>
  <c r="DB10" i="10"/>
  <c r="P22" i="7"/>
  <c r="DJ11" i="11"/>
  <c r="CF27" i="11"/>
  <c r="T25" i="7"/>
  <c r="DF13" i="10"/>
  <c r="DE9" i="13"/>
  <c r="CA25" i="13"/>
  <c r="J24" i="7"/>
  <c r="CV12" i="10"/>
  <c r="CS8" i="11"/>
  <c r="BO24" i="11"/>
  <c r="DI11" i="11"/>
  <c r="CE27" i="11"/>
  <c r="H25" i="7"/>
  <c r="CT13" i="10"/>
  <c r="CY9" i="13"/>
  <c r="BU25" i="13"/>
  <c r="CX9" i="13"/>
  <c r="BT25" i="13"/>
  <c r="CW12" i="13"/>
  <c r="BS28" i="13"/>
  <c r="BV24" i="13"/>
  <c r="CZ8" i="13"/>
  <c r="DB11" i="11"/>
  <c r="BX27" i="11"/>
  <c r="DG7" i="11"/>
  <c r="CC23" i="11"/>
  <c r="DD13" i="13"/>
  <c r="BZ29" i="13"/>
  <c r="H24" i="7"/>
  <c r="CT12" i="10"/>
  <c r="BW24" i="11"/>
  <c r="DA8" i="11"/>
  <c r="H22" i="7"/>
  <c r="CT10" i="10"/>
  <c r="DF11" i="13"/>
  <c r="CB27" i="13"/>
  <c r="O25" i="7"/>
  <c r="DA13" i="10"/>
  <c r="BO25" i="13"/>
  <c r="CS9" i="13"/>
  <c r="CR12" i="13"/>
  <c r="BN28" i="13"/>
  <c r="DG8" i="13"/>
  <c r="CC24" i="13"/>
  <c r="CF26" i="11"/>
  <c r="DJ10" i="11"/>
  <c r="CS11" i="13"/>
  <c r="BO27" i="13"/>
  <c r="DB7" i="11"/>
  <c r="DB24" i="11" s="1"/>
  <c r="BX23" i="11"/>
  <c r="E25" i="7"/>
  <c r="CQ13" i="10"/>
  <c r="CW9" i="13"/>
  <c r="BS25" i="13"/>
  <c r="R24" i="7"/>
  <c r="DD12" i="10"/>
  <c r="DL12" i="13"/>
  <c r="CH28" i="13"/>
  <c r="CQ8" i="11"/>
  <c r="BM24" i="11"/>
  <c r="DM8" i="13"/>
  <c r="CI24" i="13"/>
  <c r="CS10" i="11"/>
  <c r="BO26" i="11"/>
  <c r="CD27" i="11"/>
  <c r="DH11" i="11"/>
  <c r="BU27" i="11"/>
  <c r="CY11" i="11"/>
  <c r="BT23" i="11"/>
  <c r="CX7" i="11"/>
  <c r="CX24" i="11" s="1"/>
  <c r="CR13" i="11"/>
  <c r="BN29" i="11"/>
  <c r="CV13" i="13"/>
  <c r="BR29" i="13"/>
  <c r="CP8" i="13"/>
  <c r="BL24" i="13"/>
  <c r="E23" i="7"/>
  <c r="CQ11" i="10"/>
  <c r="CW7" i="13"/>
  <c r="CW24" i="13" s="1"/>
  <c r="BS23" i="13"/>
  <c r="I25" i="7"/>
  <c r="CU13" i="10"/>
  <c r="CP9" i="11"/>
  <c r="BL25" i="11"/>
  <c r="I20" i="7"/>
  <c r="CU8" i="10"/>
  <c r="CI27" i="13"/>
  <c r="DM11" i="13"/>
  <c r="Z19" i="7"/>
  <c r="DL7" i="10"/>
  <c r="DL24" i="10" s="1"/>
  <c r="BA9" i="12" s="1"/>
  <c r="U25" i="7"/>
  <c r="DG13" i="10"/>
  <c r="DJ12" i="11"/>
  <c r="CF28" i="11"/>
  <c r="CX8" i="13"/>
  <c r="BT24" i="13"/>
  <c r="DM10" i="13"/>
  <c r="CI26" i="13"/>
  <c r="H19" i="7"/>
  <c r="CT7" i="10"/>
  <c r="CT24" i="10" s="1"/>
  <c r="AI9" i="12" s="1"/>
  <c r="CS7" i="13"/>
  <c r="CS24" i="13" s="1"/>
  <c r="BO23" i="13"/>
  <c r="DM13" i="11"/>
  <c r="CI29" i="11"/>
  <c r="BR25" i="11"/>
  <c r="CV9" i="11"/>
  <c r="O21" i="7"/>
  <c r="DA9" i="10"/>
  <c r="CS12" i="13"/>
  <c r="BO28" i="13"/>
  <c r="L24" i="7"/>
  <c r="CX12" i="10"/>
  <c r="CU12" i="13"/>
  <c r="BQ28" i="13"/>
  <c r="CE24" i="13"/>
  <c r="DI8" i="13"/>
  <c r="CH26" i="13"/>
  <c r="DL10" i="13"/>
  <c r="DH10" i="11"/>
  <c r="CD26" i="11"/>
  <c r="U22" i="7"/>
  <c r="DG10" i="10"/>
  <c r="DC11" i="10"/>
  <c r="Q23" i="7"/>
  <c r="BN27" i="11"/>
  <c r="CR11" i="11"/>
  <c r="DG7" i="13"/>
  <c r="DG24" i="13" s="1"/>
  <c r="CC23" i="13"/>
  <c r="D19" i="7"/>
  <c r="CP7" i="10"/>
  <c r="CP24" i="10" s="1"/>
  <c r="AE9" i="12" s="1"/>
  <c r="CP13" i="11"/>
  <c r="BL29" i="11"/>
  <c r="R25" i="7"/>
  <c r="DD13" i="10"/>
  <c r="DI9" i="11"/>
  <c r="CE25" i="11"/>
  <c r="T21" i="7"/>
  <c r="DF9" i="10"/>
  <c r="CT12" i="11"/>
  <c r="BP28" i="11"/>
  <c r="CA28" i="13"/>
  <c r="DE12" i="13"/>
  <c r="CY8" i="13"/>
  <c r="BU24" i="13"/>
  <c r="DA8" i="13"/>
  <c r="BW24" i="13"/>
  <c r="S20" i="7"/>
  <c r="DE8" i="10"/>
  <c r="DC10" i="13"/>
  <c r="BY26" i="13"/>
  <c r="CT10" i="11"/>
  <c r="BP26" i="11"/>
  <c r="CW11" i="13"/>
  <c r="BS27" i="13"/>
  <c r="U23" i="7"/>
  <c r="DG11" i="10"/>
  <c r="DF11" i="10"/>
  <c r="T23" i="7"/>
  <c r="CV7" i="11"/>
  <c r="CV24" i="11" s="1"/>
  <c r="BR23" i="11"/>
  <c r="CQ7" i="11"/>
  <c r="CQ24" i="11" s="1"/>
  <c r="BM23" i="11"/>
  <c r="W25" i="7"/>
  <c r="DI13" i="10"/>
  <c r="Z25" i="7"/>
  <c r="DL13" i="10"/>
  <c r="AA21" i="7"/>
  <c r="DM9" i="10"/>
  <c r="G21" i="7"/>
  <c r="CS9" i="10"/>
  <c r="CI28" i="11"/>
  <c r="DM12" i="11"/>
  <c r="DA12" i="11"/>
  <c r="BW28" i="11"/>
  <c r="F24" i="7"/>
  <c r="CR12" i="10"/>
  <c r="CF24" i="13"/>
  <c r="DJ8" i="13"/>
  <c r="DG8" i="11"/>
  <c r="CC24" i="11"/>
  <c r="P20" i="7"/>
  <c r="DB8" i="10"/>
  <c r="O22" i="7"/>
  <c r="DA10" i="10"/>
  <c r="CB26" i="11"/>
  <c r="DF10" i="11"/>
  <c r="DJ10" i="13"/>
  <c r="CF26" i="13"/>
  <c r="DL11" i="10"/>
  <c r="Z23" i="7"/>
  <c r="G23" i="7"/>
  <c r="CS11" i="10"/>
  <c r="DA11" i="13"/>
  <c r="BW27" i="13"/>
  <c r="BV23" i="11"/>
  <c r="CZ7" i="11"/>
  <c r="CZ24" i="11" s="1"/>
  <c r="DH7" i="13"/>
  <c r="DH24" i="13" s="1"/>
  <c r="CD23" i="13"/>
  <c r="DK13" i="13"/>
  <c r="CG29" i="13"/>
  <c r="G25" i="7"/>
  <c r="CS13" i="10"/>
  <c r="CC25" i="11"/>
  <c r="DG9" i="11"/>
  <c r="CU9" i="11"/>
  <c r="BQ25" i="11"/>
  <c r="E24" i="7"/>
  <c r="CQ12" i="10"/>
  <c r="V20" i="7"/>
  <c r="DH8" i="10"/>
  <c r="DC8" i="13"/>
  <c r="BY24" i="13"/>
  <c r="CP10" i="13"/>
  <c r="BL26" i="13"/>
  <c r="CT11" i="11"/>
  <c r="BP27" i="11"/>
  <c r="CY11" i="10"/>
  <c r="M23" i="7"/>
  <c r="L19" i="7"/>
  <c r="CX7" i="10"/>
  <c r="CX24" i="10" s="1"/>
  <c r="AM9" i="12" s="1"/>
  <c r="F25" i="7"/>
  <c r="CR13" i="10"/>
  <c r="CV13" i="11"/>
  <c r="BR29" i="11"/>
  <c r="K20" i="7"/>
  <c r="CW8" i="10"/>
  <c r="CA27" i="11"/>
  <c r="DE11" i="11"/>
  <c r="DA7" i="13"/>
  <c r="DA24" i="13" s="1"/>
  <c r="BW23" i="13"/>
  <c r="CR9" i="13"/>
  <c r="BN25" i="13"/>
  <c r="CU8" i="13"/>
  <c r="BQ24" i="13"/>
  <c r="DK10" i="11"/>
  <c r="CG26" i="11"/>
  <c r="CU7" i="11"/>
  <c r="CU24" i="11" s="1"/>
  <c r="BQ23" i="11"/>
  <c r="CD29" i="11"/>
  <c r="DH13" i="11"/>
  <c r="CX8" i="11"/>
  <c r="BT24" i="11"/>
  <c r="DM10" i="11"/>
  <c r="CI26" i="11"/>
  <c r="CS7" i="11"/>
  <c r="CS24" i="11" s="1"/>
  <c r="BO23" i="11"/>
  <c r="CQ9" i="11"/>
  <c r="BM25" i="11"/>
  <c r="DA9" i="13"/>
  <c r="BW25" i="13"/>
  <c r="BT28" i="13"/>
  <c r="CX12" i="13"/>
  <c r="DI8" i="11"/>
  <c r="CE24" i="11"/>
  <c r="CC26" i="13"/>
  <c r="DG10" i="13"/>
  <c r="D25" i="7"/>
  <c r="CP13" i="10"/>
  <c r="CB25" i="13"/>
  <c r="DF9" i="13"/>
  <c r="CY8" i="11"/>
  <c r="BU24" i="11"/>
  <c r="DC10" i="11"/>
  <c r="BY26" i="11"/>
  <c r="CC27" i="11"/>
  <c r="DG11" i="11"/>
  <c r="DI13" i="13"/>
  <c r="CE29" i="13"/>
  <c r="CZ9" i="11"/>
  <c r="BV25" i="11"/>
  <c r="DB12" i="11"/>
  <c r="BX28" i="11"/>
  <c r="CQ10" i="11"/>
  <c r="BM26" i="11"/>
  <c r="V19" i="7"/>
  <c r="DH7" i="10"/>
  <c r="DH24" i="10" s="1"/>
  <c r="AW9" i="12" s="1"/>
  <c r="DD9" i="13"/>
  <c r="BZ25" i="13"/>
  <c r="BQ25" i="13"/>
  <c r="CU9" i="13"/>
  <c r="U24" i="7"/>
  <c r="DG12" i="10"/>
  <c r="CG24" i="13"/>
  <c r="DK8" i="13"/>
  <c r="CU10" i="11"/>
  <c r="BQ26" i="11"/>
  <c r="CT11" i="13"/>
  <c r="BP27" i="13"/>
  <c r="BZ27" i="11"/>
  <c r="DD11" i="11"/>
  <c r="W19" i="7"/>
  <c r="DI7" i="10"/>
  <c r="DI24" i="10" s="1"/>
  <c r="AX9" i="12" s="1"/>
  <c r="DC13" i="11"/>
  <c r="BY29" i="11"/>
  <c r="DJ13" i="13"/>
  <c r="CF29" i="13"/>
  <c r="BS24" i="11"/>
  <c r="CW8" i="11"/>
  <c r="CE26" i="11"/>
  <c r="DI10" i="11"/>
  <c r="CY7" i="11"/>
  <c r="CY24" i="11" s="1"/>
  <c r="BU23" i="11"/>
  <c r="DB13" i="13"/>
  <c r="BX29" i="13"/>
  <c r="DL9" i="13"/>
  <c r="CH25" i="13"/>
  <c r="BU28" i="11"/>
  <c r="CY12" i="11"/>
  <c r="DB10" i="13"/>
  <c r="BX26" i="13"/>
  <c r="DJ11" i="13"/>
  <c r="CF27" i="13"/>
  <c r="DF13" i="11"/>
  <c r="CB29" i="11"/>
  <c r="Q21" i="7"/>
  <c r="DC9" i="10"/>
  <c r="P21" i="7"/>
  <c r="DB9" i="10"/>
  <c r="Z20" i="7"/>
  <c r="DL8" i="10"/>
  <c r="CR10" i="13"/>
  <c r="BN26" i="13"/>
  <c r="CX11" i="13"/>
  <c r="BT27" i="13"/>
  <c r="DJ7" i="13"/>
  <c r="DJ24" i="13" s="1"/>
  <c r="CF23" i="13"/>
  <c r="CZ13" i="13"/>
  <c r="BV29" i="13"/>
  <c r="CQ9" i="13"/>
  <c r="BM25" i="13"/>
  <c r="DJ9" i="13"/>
  <c r="CF25" i="13"/>
  <c r="CD28" i="13"/>
  <c r="DH12" i="13"/>
  <c r="CR8" i="11"/>
  <c r="BN24" i="11"/>
  <c r="R21" i="7"/>
  <c r="DD9" i="10"/>
  <c r="DK9" i="10"/>
  <c r="Y21" i="7"/>
  <c r="K21" i="7"/>
  <c r="CW9" i="10"/>
  <c r="I21" i="7"/>
  <c r="CU9" i="10"/>
  <c r="Q24" i="7"/>
  <c r="DC12" i="10"/>
  <c r="DD12" i="11"/>
  <c r="BZ28" i="11"/>
  <c r="CQ12" i="13"/>
  <c r="BM28" i="13"/>
  <c r="CE28" i="13"/>
  <c r="DI12" i="13"/>
  <c r="Z24" i="7"/>
  <c r="DL12" i="10"/>
  <c r="DH8" i="13"/>
  <c r="CD24" i="13"/>
  <c r="CV8" i="13"/>
  <c r="BR24" i="13"/>
  <c r="Y20" i="7"/>
  <c r="DK8" i="10"/>
  <c r="DC8" i="11"/>
  <c r="BY24" i="11"/>
  <c r="CV10" i="13"/>
  <c r="BR26" i="13"/>
  <c r="BQ26" i="13"/>
  <c r="CU10" i="13"/>
  <c r="BL26" i="11"/>
  <c r="CP10" i="11"/>
  <c r="L22" i="7"/>
  <c r="CX10" i="10"/>
  <c r="CA26" i="11"/>
  <c r="DE10" i="11"/>
  <c r="H23" i="7"/>
  <c r="CT11" i="10"/>
  <c r="BV27" i="11"/>
  <c r="CZ11" i="11"/>
  <c r="I23" i="7"/>
  <c r="CU11" i="10"/>
  <c r="CY11" i="13"/>
  <c r="BU27" i="13"/>
  <c r="AA19" i="7"/>
  <c r="DM7" i="10"/>
  <c r="DM24" i="10" s="1"/>
  <c r="BB9" i="12" s="1"/>
  <c r="BY23" i="11"/>
  <c r="DC7" i="11"/>
  <c r="DC24" i="11" s="1"/>
  <c r="BT23" i="13"/>
  <c r="CX7" i="13"/>
  <c r="CX24" i="13" s="1"/>
  <c r="DD7" i="11"/>
  <c r="DD24" i="11" s="1"/>
  <c r="BZ23" i="11"/>
  <c r="Y19" i="7"/>
  <c r="DK7" i="10"/>
  <c r="DK24" i="10" s="1"/>
  <c r="AZ9" i="12" s="1"/>
  <c r="BN29" i="13"/>
  <c r="CR13" i="13"/>
  <c r="DE13" i="10"/>
  <c r="S25" i="7"/>
  <c r="BU29" i="13"/>
  <c r="CY13" i="13"/>
  <c r="J25" i="7"/>
  <c r="CV13" i="10"/>
  <c r="CP12" i="13"/>
  <c r="BL28" i="13"/>
  <c r="DF8" i="11"/>
  <c r="CB24" i="11"/>
  <c r="CW8" i="13"/>
  <c r="BS24" i="13"/>
  <c r="N22" i="7"/>
  <c r="CZ10" i="10"/>
  <c r="CY10" i="11"/>
  <c r="BU26" i="11"/>
  <c r="DI10" i="13"/>
  <c r="CE26" i="13"/>
  <c r="DE11" i="10"/>
  <c r="S23" i="7"/>
  <c r="DK11" i="11"/>
  <c r="CG27" i="11"/>
  <c r="BU23" i="13"/>
  <c r="CY7" i="13"/>
  <c r="CY24" i="13" s="1"/>
  <c r="DA7" i="11"/>
  <c r="DA24" i="11" s="1"/>
  <c r="BW23" i="11"/>
  <c r="CW13" i="11"/>
  <c r="BS29" i="11"/>
  <c r="P25" i="7"/>
  <c r="DB13" i="10"/>
  <c r="F21" i="7"/>
  <c r="CR9" i="10"/>
  <c r="CT9" i="13"/>
  <c r="BP25" i="13"/>
  <c r="Z21" i="7"/>
  <c r="DL9" i="10"/>
  <c r="DF12" i="10"/>
  <c r="T24" i="7"/>
  <c r="CZ12" i="13"/>
  <c r="BV28" i="13"/>
  <c r="CY12" i="13"/>
  <c r="BU28" i="13"/>
  <c r="H20" i="7"/>
  <c r="CT8" i="10"/>
  <c r="K22" i="7"/>
  <c r="CW10" i="10"/>
  <c r="DB10" i="11"/>
  <c r="BX26" i="11"/>
  <c r="BR27" i="11"/>
  <c r="CV11" i="11"/>
  <c r="AA23" i="7"/>
  <c r="DM11" i="10"/>
  <c r="X23" i="7"/>
  <c r="DJ11" i="10"/>
  <c r="F19" i="7"/>
  <c r="CR7" i="10"/>
  <c r="CR24" i="10" s="1"/>
  <c r="AG9" i="12" s="1"/>
  <c r="DL7" i="11"/>
  <c r="DL24" i="11" s="1"/>
  <c r="CH23" i="11"/>
  <c r="CB29" i="13"/>
  <c r="DF13" i="13"/>
  <c r="V25" i="7"/>
  <c r="DH13" i="10"/>
  <c r="DC9" i="11"/>
  <c r="BY25" i="11"/>
  <c r="DE9" i="11"/>
  <c r="CA25" i="11"/>
  <c r="BR28" i="11"/>
  <c r="CV12" i="11"/>
  <c r="CF28" i="13"/>
  <c r="DJ12" i="13"/>
  <c r="L20" i="7"/>
  <c r="CX8" i="10"/>
  <c r="BO24" i="13"/>
  <c r="CS8" i="13"/>
  <c r="CR10" i="10"/>
  <c r="F22" i="7"/>
  <c r="AA22" i="7"/>
  <c r="DM10" i="10"/>
  <c r="CE27" i="13"/>
  <c r="DI11" i="13"/>
  <c r="CT7" i="11"/>
  <c r="CT24" i="11" s="1"/>
  <c r="BP23" i="11"/>
  <c r="DJ7" i="11"/>
  <c r="DJ24" i="11" s="1"/>
  <c r="CF23" i="11"/>
  <c r="CT13" i="11"/>
  <c r="BP29" i="11"/>
  <c r="BV29" i="11"/>
  <c r="CZ13" i="11"/>
  <c r="DM13" i="13"/>
  <c r="CI29" i="13"/>
  <c r="M21" i="7"/>
  <c r="CY9" i="10"/>
  <c r="CV9" i="13"/>
  <c r="BR25" i="13"/>
  <c r="X21" i="7"/>
  <c r="DJ9" i="10"/>
  <c r="L21" i="7"/>
  <c r="CX9" i="10"/>
  <c r="CD28" i="11"/>
  <c r="DH12" i="11"/>
  <c r="G24" i="7"/>
  <c r="CS12" i="10"/>
  <c r="K24" i="7"/>
  <c r="CW12" i="10"/>
  <c r="I24" i="7"/>
  <c r="CU12" i="10"/>
  <c r="BN24" i="13"/>
  <c r="CR8" i="13"/>
  <c r="CZ8" i="11"/>
  <c r="BV24" i="11"/>
  <c r="Z22" i="7"/>
  <c r="DL10" i="10"/>
  <c r="CD26" i="13"/>
  <c r="DH10" i="13"/>
  <c r="DB11" i="13"/>
  <c r="BX27" i="13"/>
  <c r="DC11" i="11"/>
  <c r="BY27" i="11"/>
  <c r="CR11" i="13"/>
  <c r="BN27" i="13"/>
  <c r="DE7" i="10"/>
  <c r="DE24" i="10" s="1"/>
  <c r="AT9" i="12" s="1"/>
  <c r="S19" i="7"/>
  <c r="CP7" i="11"/>
  <c r="CP24" i="11" s="1"/>
  <c r="BL23" i="11"/>
  <c r="CP13" i="13"/>
  <c r="BL29" i="13"/>
  <c r="L25" i="7"/>
  <c r="CX13" i="10"/>
  <c r="DI9" i="13"/>
  <c r="CE25" i="13"/>
  <c r="DF9" i="11"/>
  <c r="CB25" i="11"/>
  <c r="CG28" i="13"/>
  <c r="DK12" i="13"/>
  <c r="S24" i="7"/>
  <c r="DE12" i="10"/>
  <c r="M20" i="7"/>
  <c r="CY8" i="10"/>
  <c r="R20" i="7"/>
  <c r="DD8" i="10"/>
  <c r="DE8" i="11"/>
  <c r="CA24" i="11"/>
  <c r="Q22" i="7"/>
  <c r="DC10" i="10"/>
  <c r="DD10" i="11"/>
  <c r="BZ26" i="11"/>
  <c r="K23" i="7"/>
  <c r="CW11" i="10"/>
  <c r="DG11" i="13"/>
  <c r="CC27" i="13"/>
  <c r="T19" i="7"/>
  <c r="DF7" i="10"/>
  <c r="DF24" i="10" s="1"/>
  <c r="AU9" i="12" s="1"/>
  <c r="CV7" i="13"/>
  <c r="CV24" i="13" s="1"/>
  <c r="BR23" i="13"/>
  <c r="CQ7" i="13"/>
  <c r="CQ24" i="13" s="1"/>
  <c r="BM23" i="13"/>
  <c r="DA13" i="11"/>
  <c r="BW29" i="11"/>
  <c r="DL13" i="11"/>
  <c r="CH29" i="11"/>
  <c r="DM9" i="11"/>
  <c r="CI25" i="11"/>
  <c r="CZ9" i="13"/>
  <c r="BV25" i="13"/>
  <c r="DM12" i="13"/>
  <c r="CI28" i="13"/>
  <c r="DA12" i="13"/>
  <c r="BW28" i="13"/>
  <c r="DB12" i="13"/>
  <c r="BX28" i="13"/>
  <c r="DJ8" i="10"/>
  <c r="X20" i="7"/>
  <c r="U20" i="7"/>
  <c r="DG8" i="10"/>
  <c r="CQ10" i="13"/>
  <c r="BM26" i="13"/>
  <c r="BW26" i="11"/>
  <c r="DA10" i="11"/>
  <c r="CB26" i="13"/>
  <c r="DF10" i="13"/>
  <c r="D23" i="7"/>
  <c r="CP11" i="10"/>
  <c r="DL11" i="11"/>
  <c r="CH27" i="11"/>
  <c r="CS11" i="11"/>
  <c r="BO27" i="11"/>
  <c r="DB7" i="13"/>
  <c r="DB24" i="13" s="1"/>
  <c r="BX23" i="13"/>
  <c r="BV23" i="13"/>
  <c r="CZ7" i="13"/>
  <c r="CZ24" i="13" s="1"/>
  <c r="DH7" i="11"/>
  <c r="DH24" i="11" s="1"/>
  <c r="CD23" i="11"/>
  <c r="CQ13" i="11"/>
  <c r="BM29" i="11"/>
  <c r="CS13" i="11"/>
  <c r="BO29" i="11"/>
  <c r="BZ25" i="11"/>
  <c r="DD9" i="11"/>
  <c r="DC12" i="13"/>
  <c r="BY28" i="13"/>
  <c r="CE28" i="11"/>
  <c r="DI12" i="11"/>
  <c r="BR24" i="11"/>
  <c r="CV8" i="11"/>
  <c r="DM8" i="11"/>
  <c r="CI24" i="11"/>
  <c r="CX10" i="13"/>
  <c r="BT26" i="13"/>
  <c r="CZ11" i="10"/>
  <c r="N23" i="7"/>
  <c r="DM7" i="13"/>
  <c r="DM24" i="13" s="1"/>
  <c r="CI23" i="13"/>
  <c r="CE23" i="13"/>
  <c r="DI7" i="13"/>
  <c r="DI24" i="13" s="1"/>
  <c r="DC13" i="13"/>
  <c r="BY29" i="13"/>
  <c r="CF29" i="11"/>
  <c r="DJ13" i="11"/>
  <c r="CP8" i="11"/>
  <c r="BL24" i="11"/>
  <c r="CQ11" i="13"/>
  <c r="BM27" i="13"/>
  <c r="BS23" i="11"/>
  <c r="CW7" i="11"/>
  <c r="CW24" i="11" s="1"/>
  <c r="BQ29" i="13"/>
  <c r="CU13" i="13"/>
  <c r="D21" i="7"/>
  <c r="CP9" i="10"/>
  <c r="M24" i="7"/>
  <c r="CY12" i="10"/>
  <c r="CT8" i="13"/>
  <c r="BP24" i="13"/>
  <c r="J23" i="7"/>
  <c r="CV11" i="10"/>
  <c r="CR7" i="13"/>
  <c r="CR24" i="13" s="1"/>
  <c r="BN23" i="13"/>
  <c r="DG13" i="13"/>
  <c r="CC29" i="13"/>
  <c r="DB9" i="13"/>
  <c r="BX25" i="13"/>
  <c r="CH24" i="13"/>
  <c r="DL8" i="13"/>
  <c r="CX11" i="11"/>
  <c r="BT27" i="11"/>
  <c r="DJ7" i="10"/>
  <c r="DJ24" i="10" s="1"/>
  <c r="AY9" i="12" s="1"/>
  <c r="X19" i="7"/>
  <c r="AA25" i="7"/>
  <c r="DM13" i="10"/>
  <c r="DJ9" i="11"/>
  <c r="CF25" i="11"/>
  <c r="CS12" i="11"/>
  <c r="BO28" i="11"/>
  <c r="F20" i="7"/>
  <c r="CR8" i="10"/>
  <c r="V22" i="7"/>
  <c r="DH10" i="10"/>
  <c r="F23" i="7"/>
  <c r="CR11" i="10"/>
  <c r="DE7" i="13"/>
  <c r="DE24" i="13" s="1"/>
  <c r="CA23" i="13"/>
  <c r="CX13" i="11"/>
  <c r="BT29" i="11"/>
  <c r="DK12" i="11"/>
  <c r="CG28" i="11"/>
  <c r="DD8" i="13"/>
  <c r="BZ24" i="13"/>
  <c r="R22" i="7"/>
  <c r="DD10" i="10"/>
  <c r="DF7" i="13"/>
  <c r="DF24" i="13" s="1"/>
  <c r="CB23" i="13"/>
  <c r="E19" i="7"/>
  <c r="CQ7" i="10"/>
  <c r="CQ24" i="10" s="1"/>
  <c r="AF9" i="12" s="1"/>
  <c r="DM9" i="13"/>
  <c r="CI25" i="13"/>
  <c r="O24" i="7"/>
  <c r="DA12" i="10"/>
  <c r="DB8" i="11"/>
  <c r="BX24" i="11"/>
  <c r="T22" i="7"/>
  <c r="DF10" i="10"/>
  <c r="CP11" i="13"/>
  <c r="BL27" i="13"/>
  <c r="DA11" i="11"/>
  <c r="BW27" i="11"/>
  <c r="DK13" i="11"/>
  <c r="CG29" i="11"/>
  <c r="DG9" i="13"/>
  <c r="CC25" i="13"/>
  <c r="V21" i="7"/>
  <c r="DH9" i="10"/>
  <c r="CQ12" i="11"/>
  <c r="BM28" i="11"/>
  <c r="DH8" i="11"/>
  <c r="CD24" i="11"/>
  <c r="DC8" i="10"/>
  <c r="Q20" i="7"/>
  <c r="D22" i="7"/>
  <c r="CP10" i="10"/>
  <c r="S22" i="7"/>
  <c r="DE10" i="10"/>
  <c r="CU11" i="11"/>
  <c r="BQ27" i="11"/>
  <c r="BY23" i="13"/>
  <c r="DC7" i="13"/>
  <c r="DC24" i="13" s="1"/>
  <c r="DK7" i="13"/>
  <c r="DK24" i="13" s="1"/>
  <c r="CG23" i="13"/>
  <c r="CY13" i="11"/>
  <c r="BU29" i="11"/>
  <c r="DF8" i="10"/>
  <c r="T20" i="7"/>
  <c r="M22" i="7"/>
  <c r="CY10" i="10"/>
  <c r="CG27" i="13"/>
  <c r="DK11" i="13"/>
  <c r="CW13" i="10"/>
  <c r="K25" i="7"/>
  <c r="CT9" i="11"/>
  <c r="BP25" i="11"/>
  <c r="CZ12" i="11"/>
  <c r="BV28" i="11"/>
  <c r="CW10" i="13"/>
  <c r="BS26" i="13"/>
  <c r="CG26" i="13"/>
  <c r="DK10" i="13"/>
  <c r="CU7" i="13"/>
  <c r="CU24" i="13" s="1"/>
  <c r="BQ23" i="13"/>
  <c r="S21" i="7"/>
  <c r="DE9" i="10"/>
  <c r="DG9" i="10"/>
  <c r="U21" i="7"/>
  <c r="CG25" i="11"/>
  <c r="DK9" i="11"/>
  <c r="CW9" i="11"/>
  <c r="BS25" i="11"/>
  <c r="DH9" i="11"/>
  <c r="CD25" i="11"/>
  <c r="BY28" i="11"/>
  <c r="DC12" i="11"/>
  <c r="DD12" i="13"/>
  <c r="BZ28" i="13"/>
  <c r="CC28" i="11"/>
  <c r="DG12" i="11"/>
  <c r="W24" i="7"/>
  <c r="DI12" i="10"/>
  <c r="DL12" i="11"/>
  <c r="CH28" i="11"/>
  <c r="E20" i="7"/>
  <c r="CQ8" i="10"/>
  <c r="J20" i="7"/>
  <c r="CV8" i="10"/>
  <c r="DK8" i="11"/>
  <c r="CG24" i="11"/>
  <c r="AA20" i="7"/>
  <c r="DM8" i="10"/>
  <c r="J22" i="7"/>
  <c r="CV10" i="10"/>
  <c r="I22" i="7"/>
  <c r="CU10" i="10"/>
  <c r="BO26" i="13"/>
  <c r="CS10" i="13"/>
  <c r="BT26" i="11"/>
  <c r="CX10" i="11"/>
  <c r="DE10" i="13"/>
  <c r="CA26" i="13"/>
  <c r="CD27" i="13"/>
  <c r="DH11" i="13"/>
  <c r="CZ11" i="13"/>
  <c r="BV27" i="13"/>
  <c r="CU11" i="13"/>
  <c r="BQ27" i="13"/>
  <c r="DD11" i="13"/>
  <c r="BZ27" i="13"/>
  <c r="CI23" i="11"/>
  <c r="DM7" i="11"/>
  <c r="DM24" i="11" s="1"/>
  <c r="Q19" i="7"/>
  <c r="DC7" i="10"/>
  <c r="DC24" i="10" s="1"/>
  <c r="AR9" i="12" s="1"/>
  <c r="CE23" i="11"/>
  <c r="DI7" i="11"/>
  <c r="DI24" i="11" s="1"/>
  <c r="DD7" i="13"/>
  <c r="BZ23" i="13"/>
  <c r="DK7" i="11"/>
  <c r="DK24" i="11" s="1"/>
  <c r="CG23" i="11"/>
  <c r="Q25" i="7"/>
  <c r="DC13" i="10"/>
  <c r="CA29" i="11"/>
  <c r="DE13" i="11"/>
  <c r="M25" i="7"/>
  <c r="CY13" i="10"/>
  <c r="X25" i="7"/>
  <c r="DJ13" i="10"/>
  <c r="D24" i="7"/>
  <c r="CP12" i="10"/>
  <c r="DF8" i="13"/>
  <c r="CB24" i="13"/>
  <c r="D20" i="7"/>
  <c r="CP8" i="10"/>
  <c r="BV26" i="11"/>
  <c r="CZ10" i="11"/>
  <c r="CY10" i="13"/>
  <c r="BU26" i="13"/>
  <c r="BM27" i="11"/>
  <c r="CQ11" i="11"/>
  <c r="DE11" i="13"/>
  <c r="CA27" i="13"/>
  <c r="Y23" i="7"/>
  <c r="DK11" i="10"/>
  <c r="K19" i="7"/>
  <c r="CW7" i="10"/>
  <c r="CW24" i="10" s="1"/>
  <c r="AL9" i="12" s="1"/>
  <c r="O19" i="7"/>
  <c r="DA7" i="10"/>
  <c r="DA24" i="10" s="1"/>
  <c r="AP9" i="12" s="1"/>
  <c r="CW13" i="13"/>
  <c r="BS29" i="13"/>
  <c r="BQ29" i="11"/>
  <c r="CU13" i="11"/>
  <c r="CR9" i="11"/>
  <c r="BN25" i="11"/>
  <c r="H21" i="7"/>
  <c r="CT9" i="10"/>
  <c r="CP9" i="13"/>
  <c r="BL25" i="13"/>
  <c r="DF12" i="11"/>
  <c r="CB28" i="11"/>
  <c r="N24" i="7"/>
  <c r="CZ12" i="10"/>
  <c r="CU8" i="11"/>
  <c r="BQ24" i="11"/>
  <c r="CT8" i="11"/>
  <c r="BP24" i="11"/>
  <c r="CW10" i="11"/>
  <c r="BS26" i="11"/>
  <c r="Y22" i="7"/>
  <c r="DK10" i="10"/>
  <c r="BR27" i="13"/>
  <c r="CV11" i="13"/>
  <c r="DM11" i="11"/>
  <c r="CI27" i="11"/>
  <c r="I19" i="7"/>
  <c r="CU7" i="10"/>
  <c r="CU24" i="10" s="1"/>
  <c r="AJ9" i="12" s="1"/>
  <c r="CR7" i="11"/>
  <c r="CR24" i="11" s="1"/>
  <c r="BN23" i="11"/>
  <c r="CH23" i="13"/>
  <c r="DL7" i="13"/>
  <c r="DL24" i="13" s="1"/>
  <c r="DG13" i="11"/>
  <c r="DG24" i="11" s="1"/>
  <c r="CC29" i="11"/>
  <c r="DH13" i="13"/>
  <c r="CD29" i="13"/>
  <c r="BY25" i="13"/>
  <c r="DC9" i="13"/>
  <c r="BX25" i="11"/>
  <c r="DB9" i="11"/>
  <c r="BR28" i="13"/>
  <c r="CV12" i="13"/>
  <c r="X24" i="7"/>
  <c r="DJ12" i="10"/>
  <c r="DL8" i="11"/>
  <c r="CH24" i="11"/>
  <c r="G20" i="7"/>
  <c r="CS8" i="10"/>
  <c r="CR10" i="11"/>
  <c r="BN26" i="11"/>
  <c r="L23" i="7"/>
  <c r="CX11" i="10"/>
  <c r="W23" i="7"/>
  <c r="DI11" i="10"/>
  <c r="CT7" i="13"/>
  <c r="CT24" i="13" s="1"/>
  <c r="BP23" i="13"/>
  <c r="G19" i="7"/>
  <c r="CS7" i="10"/>
  <c r="CS24" i="10" s="1"/>
  <c r="AH9" i="12" s="1"/>
  <c r="CT13" i="13"/>
  <c r="BP29" i="13"/>
  <c r="N25" i="7"/>
  <c r="CZ13" i="10"/>
  <c r="CQ9" i="10"/>
  <c r="E21" i="7"/>
  <c r="CY9" i="11"/>
  <c r="BU25" i="11"/>
  <c r="J21" i="7"/>
  <c r="CV9" i="10"/>
  <c r="DA9" i="11"/>
  <c r="BW25" i="11"/>
  <c r="CX9" i="11"/>
  <c r="BT25" i="11"/>
  <c r="V24" i="7"/>
  <c r="DH12" i="10"/>
  <c r="BT28" i="11"/>
  <c r="CX12" i="11"/>
  <c r="BS28" i="11"/>
  <c r="CW12" i="11"/>
  <c r="BQ28" i="11"/>
  <c r="CU12" i="11"/>
  <c r="W20" i="7"/>
  <c r="DI8" i="10"/>
  <c r="N20" i="7"/>
  <c r="CZ8" i="10"/>
  <c r="CH26" i="11"/>
  <c r="DL10" i="11"/>
  <c r="DG10" i="11"/>
  <c r="CC26" i="11"/>
  <c r="P23" i="7"/>
  <c r="DB11" i="10"/>
  <c r="BY27" i="13"/>
  <c r="DC11" i="13"/>
  <c r="U19" i="7"/>
  <c r="DG7" i="10"/>
  <c r="DG24" i="10" s="1"/>
  <c r="AV9" i="12" s="1"/>
  <c r="CA23" i="11"/>
  <c r="DE7" i="11"/>
  <c r="DE24" i="11" s="1"/>
  <c r="CP7" i="13"/>
  <c r="CP24" i="13" s="1"/>
  <c r="BL23" i="13"/>
  <c r="CK23" i="13" s="1"/>
  <c r="DD13" i="11"/>
  <c r="BZ29" i="11"/>
  <c r="CX13" i="13"/>
  <c r="BT29" i="13"/>
  <c r="W21" i="7"/>
  <c r="DI9" i="10"/>
  <c r="CT12" i="13"/>
  <c r="BP28" i="13"/>
  <c r="Y24" i="7"/>
  <c r="DK12" i="10"/>
  <c r="CA28" i="11"/>
  <c r="DE12" i="11"/>
  <c r="DA8" i="10"/>
  <c r="O20" i="7"/>
  <c r="BZ24" i="11"/>
  <c r="DD8" i="11"/>
  <c r="DE8" i="13"/>
  <c r="CA24" i="13"/>
  <c r="CT10" i="13"/>
  <c r="BP26" i="13"/>
  <c r="DD10" i="13"/>
  <c r="BZ26" i="13"/>
  <c r="CW11" i="11"/>
  <c r="BS27" i="11"/>
  <c r="CB27" i="11"/>
  <c r="DF11" i="11"/>
  <c r="DF7" i="11"/>
  <c r="DF24" i="11" s="1"/>
  <c r="CB23" i="11"/>
  <c r="J19" i="7"/>
  <c r="CV7" i="10"/>
  <c r="CV24" i="10" s="1"/>
  <c r="AK9" i="12" s="1"/>
  <c r="DI13" i="11"/>
  <c r="CE29" i="11"/>
  <c r="DA13" i="13"/>
  <c r="BW29" i="13"/>
  <c r="CH29" i="13"/>
  <c r="DL13" i="13"/>
  <c r="CS9" i="11"/>
  <c r="BO25" i="11"/>
  <c r="N21" i="7"/>
  <c r="CZ9" i="10"/>
  <c r="AA24" i="7"/>
  <c r="DM12" i="10"/>
  <c r="CR12" i="11"/>
  <c r="BN28" i="11"/>
  <c r="P24" i="7"/>
  <c r="DB12" i="10"/>
  <c r="DJ8" i="11"/>
  <c r="CF24" i="11"/>
  <c r="BX24" i="13"/>
  <c r="DB8" i="13"/>
  <c r="CQ10" i="10"/>
  <c r="E22" i="7"/>
  <c r="DA10" i="13"/>
  <c r="BW26" i="13"/>
  <c r="X22" i="7"/>
  <c r="DJ10" i="10"/>
  <c r="CP11" i="11"/>
  <c r="BL27" i="11"/>
  <c r="DL11" i="13"/>
  <c r="CH27" i="13"/>
  <c r="O23" i="7"/>
  <c r="DA11" i="10"/>
  <c r="P19" i="7"/>
  <c r="DB7" i="10"/>
  <c r="DB24" i="10" s="1"/>
  <c r="AQ9" i="12" s="1"/>
  <c r="N19" i="7"/>
  <c r="CZ7" i="10"/>
  <c r="CZ24" i="10" s="1"/>
  <c r="AO9" i="12" s="1"/>
  <c r="Y25" i="7"/>
  <c r="DK13" i="10"/>
  <c r="CQ13" i="13"/>
  <c r="BM29" i="13"/>
  <c r="CS13" i="13"/>
  <c r="BO29" i="13"/>
  <c r="CK25" i="13" l="1"/>
  <c r="CK28" i="13"/>
  <c r="CK24" i="13"/>
  <c r="CK24" i="10"/>
  <c r="CK25" i="10"/>
  <c r="CK23" i="11"/>
  <c r="CK29" i="11"/>
  <c r="CK28" i="10"/>
  <c r="CK26" i="11"/>
  <c r="DD24" i="13"/>
  <c r="CK27" i="11"/>
  <c r="CK27" i="13"/>
  <c r="CK29" i="13"/>
  <c r="CK26" i="13"/>
  <c r="CK28" i="11"/>
  <c r="CK24" i="11"/>
  <c r="CK25" i="11"/>
  <c r="CK26" i="10"/>
  <c r="CK27" i="10"/>
  <c r="CK29" i="10"/>
  <c r="CK23" i="10"/>
</calcChain>
</file>

<file path=xl/sharedStrings.xml><?xml version="1.0" encoding="utf-8"?>
<sst xmlns="http://schemas.openxmlformats.org/spreadsheetml/2006/main" count="598" uniqueCount="218">
  <si>
    <t>ENP</t>
  </si>
  <si>
    <t>Staff Type</t>
  </si>
  <si>
    <t>Day of Week</t>
  </si>
  <si>
    <t>Monday</t>
  </si>
  <si>
    <t>Sunday</t>
  </si>
  <si>
    <t>Tuesday</t>
  </si>
  <si>
    <t>Wednesday</t>
  </si>
  <si>
    <t>Thursday</t>
  </si>
  <si>
    <t>Friday</t>
  </si>
  <si>
    <t>Saturday</t>
  </si>
  <si>
    <t>Day</t>
  </si>
  <si>
    <t>Percentile</t>
  </si>
  <si>
    <t>Hour</t>
  </si>
  <si>
    <t>Demand percentile</t>
  </si>
  <si>
    <t>Emergency Department : Demand and Capacity (Functional)</t>
  </si>
  <si>
    <t>Don’t change</t>
  </si>
  <si>
    <t>How to populate the data</t>
  </si>
  <si>
    <t>Once you have entered the current rota and the demand, you can look at the 'Functional' tab to see how this matches with your demand profile.</t>
  </si>
  <si>
    <t>Step 1</t>
  </si>
  <si>
    <t>Step 2</t>
  </si>
  <si>
    <t>Step 3</t>
  </si>
  <si>
    <t>Step 4</t>
  </si>
  <si>
    <t>To adjust the rota, simply create a new rota on the 'Rota Pro' tab. This will allow to play with the rota until functional capacity meets the demand.</t>
  </si>
  <si>
    <t>Step 5</t>
  </si>
  <si>
    <t>To input the demand you will need to have two sets; on the  'Demand' tab you will need to enter the last year (365 days) of ED attendances. This will need to show the date, day of week and the number of attendances. The second set will need to be shown by day of week, time of day and number of attendances. Do not change anything the grey columns.</t>
  </si>
  <si>
    <t>You can adjust the demand through the department but using the 'Demand percentile' cell on the 'Functional' tab. This will look at the data you entered to see how many patients will come through the front door. This will also be adjusted to show the profile over the 24 hour period.</t>
  </si>
  <si>
    <t>PLEASE NOTE : This model is based upon the data that has been entered. It also assumes that each staff group achieves the productivity levels on the productivity tab within this document. Before this demand and capacity work is complete, current productivity levels should be established for your organisation. These can then be entered in this document.</t>
  </si>
  <si>
    <t>Arrival Date</t>
  </si>
  <si>
    <t>CountOfID</t>
  </si>
  <si>
    <t>ANP</t>
  </si>
  <si>
    <t>Sunday0</t>
  </si>
  <si>
    <t>Sunday1</t>
  </si>
  <si>
    <t>Sunday2</t>
  </si>
  <si>
    <t>Sunday3</t>
  </si>
  <si>
    <t>Sunday4</t>
  </si>
  <si>
    <t>Sunday5</t>
  </si>
  <si>
    <t>Sunday6</t>
  </si>
  <si>
    <t>Sunday7</t>
  </si>
  <si>
    <t>Sunday8</t>
  </si>
  <si>
    <t>Sunday9</t>
  </si>
  <si>
    <t>Sunday10</t>
  </si>
  <si>
    <t>Sunday11</t>
  </si>
  <si>
    <t>Sunday12</t>
  </si>
  <si>
    <t>Sunday13</t>
  </si>
  <si>
    <t>Sunday14</t>
  </si>
  <si>
    <t>Sunday15</t>
  </si>
  <si>
    <t>Sunday16</t>
  </si>
  <si>
    <t>Sunday17</t>
  </si>
  <si>
    <t>Sunday18</t>
  </si>
  <si>
    <t>Sunday19</t>
  </si>
  <si>
    <t>Sunday20</t>
  </si>
  <si>
    <t>Sunday21</t>
  </si>
  <si>
    <t>Sunday22</t>
  </si>
  <si>
    <t>Sunday23</t>
  </si>
  <si>
    <t>Monday0</t>
  </si>
  <si>
    <t>Monday1</t>
  </si>
  <si>
    <t>Monday2</t>
  </si>
  <si>
    <t>Monday3</t>
  </si>
  <si>
    <t>Monday4</t>
  </si>
  <si>
    <t>Monday5</t>
  </si>
  <si>
    <t>Monday6</t>
  </si>
  <si>
    <t>Monday7</t>
  </si>
  <si>
    <t>Monday8</t>
  </si>
  <si>
    <t>Monday9</t>
  </si>
  <si>
    <t>Monday10</t>
  </si>
  <si>
    <t>Monday11</t>
  </si>
  <si>
    <t>Monday12</t>
  </si>
  <si>
    <t>Monday13</t>
  </si>
  <si>
    <t>Monday14</t>
  </si>
  <si>
    <t>Monday15</t>
  </si>
  <si>
    <t>Monday16</t>
  </si>
  <si>
    <t>Monday17</t>
  </si>
  <si>
    <t>Monday18</t>
  </si>
  <si>
    <t>Monday19</t>
  </si>
  <si>
    <t>Monday20</t>
  </si>
  <si>
    <t>Monday21</t>
  </si>
  <si>
    <t>Monday22</t>
  </si>
  <si>
    <t>Monday23</t>
  </si>
  <si>
    <t>Tuesday0</t>
  </si>
  <si>
    <t>Tuesday1</t>
  </si>
  <si>
    <t>Tuesday2</t>
  </si>
  <si>
    <t>Tuesday3</t>
  </si>
  <si>
    <t>Tuesday4</t>
  </si>
  <si>
    <t>Tuesday5</t>
  </si>
  <si>
    <t>Tuesday6</t>
  </si>
  <si>
    <t>Tuesday7</t>
  </si>
  <si>
    <t>Tuesday8</t>
  </si>
  <si>
    <t>Tuesday9</t>
  </si>
  <si>
    <t>Tuesday10</t>
  </si>
  <si>
    <t>Tuesday11</t>
  </si>
  <si>
    <t>Tuesday12</t>
  </si>
  <si>
    <t>Tuesday13</t>
  </si>
  <si>
    <t>Tuesday14</t>
  </si>
  <si>
    <t>Tuesday15</t>
  </si>
  <si>
    <t>Tuesday16</t>
  </si>
  <si>
    <t>Tuesday17</t>
  </si>
  <si>
    <t>Tuesday18</t>
  </si>
  <si>
    <t>Tuesday19</t>
  </si>
  <si>
    <t>Tuesday20</t>
  </si>
  <si>
    <t>Tuesday21</t>
  </si>
  <si>
    <t>Tuesday22</t>
  </si>
  <si>
    <t>Tuesday23</t>
  </si>
  <si>
    <t>Wednesday0</t>
  </si>
  <si>
    <t>Wednesday1</t>
  </si>
  <si>
    <t>Wednesday2</t>
  </si>
  <si>
    <t>Wednesday4</t>
  </si>
  <si>
    <t>Wednesday5</t>
  </si>
  <si>
    <t>Wednesday6</t>
  </si>
  <si>
    <t>Wednesday7</t>
  </si>
  <si>
    <t>Wednesday8</t>
  </si>
  <si>
    <t>Wednesday9</t>
  </si>
  <si>
    <t>Wednesday10</t>
  </si>
  <si>
    <t>Wednesday11</t>
  </si>
  <si>
    <t>Wednesday12</t>
  </si>
  <si>
    <t>Wednesday13</t>
  </si>
  <si>
    <t>Wednesday14</t>
  </si>
  <si>
    <t>Wednesday15</t>
  </si>
  <si>
    <t>Wednesday16</t>
  </si>
  <si>
    <t>Wednesday17</t>
  </si>
  <si>
    <t>Wednesday18</t>
  </si>
  <si>
    <t>Wednesday19</t>
  </si>
  <si>
    <t>Wednesday20</t>
  </si>
  <si>
    <t>Wednesday21</t>
  </si>
  <si>
    <t>Wednesday22</t>
  </si>
  <si>
    <t>Wednesday23</t>
  </si>
  <si>
    <t>Thursday0</t>
  </si>
  <si>
    <t>Thursday1</t>
  </si>
  <si>
    <t>Thursday2</t>
  </si>
  <si>
    <t>Thursday3</t>
  </si>
  <si>
    <t>Thursday4</t>
  </si>
  <si>
    <t>Thursday5</t>
  </si>
  <si>
    <t>Thursday6</t>
  </si>
  <si>
    <t>Thursday7</t>
  </si>
  <si>
    <t>Thursday8</t>
  </si>
  <si>
    <t>Thursday9</t>
  </si>
  <si>
    <t>Thursday10</t>
  </si>
  <si>
    <t>Thursday11</t>
  </si>
  <si>
    <t>Thursday12</t>
  </si>
  <si>
    <t>Thursday13</t>
  </si>
  <si>
    <t>Thursday14</t>
  </si>
  <si>
    <t>Thursday15</t>
  </si>
  <si>
    <t>Thursday16</t>
  </si>
  <si>
    <t>Thursday17</t>
  </si>
  <si>
    <t>Thursday18</t>
  </si>
  <si>
    <t>Thursday19</t>
  </si>
  <si>
    <t>Thursday20</t>
  </si>
  <si>
    <t>Thursday21</t>
  </si>
  <si>
    <t>Thursday22</t>
  </si>
  <si>
    <t>Thursday23</t>
  </si>
  <si>
    <t>Friday0</t>
  </si>
  <si>
    <t>Friday1</t>
  </si>
  <si>
    <t>Friday2</t>
  </si>
  <si>
    <t>Friday3</t>
  </si>
  <si>
    <t>Friday4</t>
  </si>
  <si>
    <t>Friday5</t>
  </si>
  <si>
    <t>Friday6</t>
  </si>
  <si>
    <t>Friday7</t>
  </si>
  <si>
    <t>Friday8</t>
  </si>
  <si>
    <t>Friday9</t>
  </si>
  <si>
    <t>Friday10</t>
  </si>
  <si>
    <t>Friday11</t>
  </si>
  <si>
    <t>Friday12</t>
  </si>
  <si>
    <t>Friday13</t>
  </si>
  <si>
    <t>Friday14</t>
  </si>
  <si>
    <t>Friday15</t>
  </si>
  <si>
    <t>Friday16</t>
  </si>
  <si>
    <t>Friday17</t>
  </si>
  <si>
    <t>Friday18</t>
  </si>
  <si>
    <t>Friday19</t>
  </si>
  <si>
    <t>Friday20</t>
  </si>
  <si>
    <t>Friday21</t>
  </si>
  <si>
    <t>Friday22</t>
  </si>
  <si>
    <t>Friday23</t>
  </si>
  <si>
    <t>Saturday0</t>
  </si>
  <si>
    <t>Saturday1</t>
  </si>
  <si>
    <t>Saturday2</t>
  </si>
  <si>
    <t>Saturday3</t>
  </si>
  <si>
    <t>Saturday4</t>
  </si>
  <si>
    <t>Saturday5</t>
  </si>
  <si>
    <t>Saturday6</t>
  </si>
  <si>
    <t>Saturday7</t>
  </si>
  <si>
    <t>Saturday8</t>
  </si>
  <si>
    <t>Saturday9</t>
  </si>
  <si>
    <t>Saturday10</t>
  </si>
  <si>
    <t>Saturday11</t>
  </si>
  <si>
    <t>Saturday12</t>
  </si>
  <si>
    <t>Saturday13</t>
  </si>
  <si>
    <t>Saturday14</t>
  </si>
  <si>
    <t>Saturday15</t>
  </si>
  <si>
    <t>Saturday16</t>
  </si>
  <si>
    <t>Saturday17</t>
  </si>
  <si>
    <t>Saturday18</t>
  </si>
  <si>
    <t>Saturday19</t>
  </si>
  <si>
    <t>Saturday20</t>
  </si>
  <si>
    <t>Saturday21</t>
  </si>
  <si>
    <t>Saturday22</t>
  </si>
  <si>
    <t>Saturday23</t>
  </si>
  <si>
    <t>Wednesday3</t>
  </si>
  <si>
    <t>Yes</t>
  </si>
  <si>
    <t>Weekday</t>
  </si>
  <si>
    <t>Demand</t>
  </si>
  <si>
    <t>Staff (n)</t>
  </si>
  <si>
    <t>Staff (p)</t>
  </si>
  <si>
    <t>Staff type</t>
  </si>
  <si>
    <t>Include?</t>
  </si>
  <si>
    <t>Rota (current)</t>
  </si>
  <si>
    <t>Rota (planned)</t>
  </si>
  <si>
    <t>Rota (strategic)</t>
  </si>
  <si>
    <t>Staff</t>
  </si>
  <si>
    <t>Patients</t>
  </si>
  <si>
    <t>MG</t>
  </si>
  <si>
    <t>Con</t>
  </si>
  <si>
    <t>SHO</t>
  </si>
  <si>
    <t>Pats. per hour</t>
  </si>
  <si>
    <t>This report looks at the variation between demand and capacity within the Emergecy Department. The graph above will show the gap (below the line) or suplus (above the line) of capacity within the ED, this is also reflected in the table to the left. You also have the ability to select the attendance percentile (against your historic profile).
Enter the staff type and the productivity in the table in the top left.</t>
  </si>
  <si>
    <t>F1</t>
  </si>
  <si>
    <t>GP</t>
  </si>
  <si>
    <t>Annotate the current emergency department rota on the 'Rota (skeleton)' tab. This will need to by day of week, time of day and by type of staff.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</si>
</sst>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E+00"/>
  </numFmts>
  <fonts count="10">
    <font>
      <sz val="11"/>
      <color theme="1"/>
      <name val="Calibri"/>
      <family val="2"/>
      <scheme val="minor"/>
    </font>
    <font>
      <sz val="10"/>
      <color theme="1"/>
      <name val="Calibri"/>
      <family val="2"/>
      <scheme val="minor"/>
    </font>
    <font>
      <u/>
      <sz val="20"/>
      <color theme="1"/>
      <name val="Calibri"/>
      <family val="2"/>
      <scheme val="minor"/>
    </font>
    <font>
      <u/>
      <sz val="11"/>
      <color theme="10"/>
      <name val="Calibri"/>
      <family val="2"/>
      <scheme val="minor"/>
    </font>
    <font>
      <u/>
      <sz val="18"/>
      <color theme="1"/>
      <name val="Calibri"/>
      <family val="2"/>
      <scheme val="minor"/>
    </font>
    <font>
      <sz val="11"/>
      <name val="Calibri"/>
      <family val="2"/>
      <scheme val="minor"/>
    </font>
    <font>
      <sz val="11"/>
      <color theme="0"/>
      <name val="Calibri"/>
      <family val="2"/>
      <scheme val="minor"/>
    </font>
    <font>
      <sz val="10"/>
      <color rgb="FF222222"/>
      <name val="Roboto"/>
    </font>
    <font>
      <sz val="10"/>
      <color rgb="FF000000"/>
      <name val="Roboto"/>
    </font>
    <font>
      <sz val="10"/>
      <color theme="0"/>
      <name val="Calibri"/>
      <family val="2"/>
      <scheme val="minor"/>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3" tint="0.59999389629810485"/>
        <bgColor indexed="64"/>
      </patternFill>
    </fill>
    <fill>
      <patternFill patternType="solid">
        <fgColor theme="0" tint="-0.499984740745262"/>
        <bgColor indexed="64"/>
      </patternFill>
    </fill>
    <fill>
      <patternFill patternType="solid">
        <fgColor theme="0"/>
        <bgColor rgb="FFFDE9D9"/>
      </patternFill>
    </fill>
    <fill>
      <patternFill patternType="solid">
        <fgColor theme="0"/>
        <bgColor rgb="FFDAEEF3"/>
      </patternFill>
    </fill>
  </fills>
  <borders count="18">
    <border>
      <left/>
      <right/>
      <top/>
      <bottom/>
      <diagonal/>
    </border>
    <border>
      <left style="thin">
        <color indexed="64"/>
      </left>
      <right style="thin">
        <color indexed="64"/>
      </right>
      <top style="thin">
        <color indexed="64"/>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3" fillId="0" borderId="0" applyNumberFormat="0" applyFill="0" applyBorder="0" applyAlignment="0" applyProtection="0"/>
  </cellStyleXfs>
  <cellXfs count="74">
    <xf numFmtId="0" fontId="0" fillId="0" borderId="0" xfId="0"/>
    <xf numFmtId="0" fontId="1" fillId="2" borderId="1" xfId="0" applyFont="1" applyFill="1" applyBorder="1" applyAlignment="1">
      <alignment horizontal="center"/>
    </xf>
    <xf numFmtId="0" fontId="0" fillId="2" borderId="0" xfId="0" applyFill="1" applyBorder="1" applyAlignment="1">
      <alignment horizontal="center"/>
    </xf>
    <xf numFmtId="0" fontId="0" fillId="2" borderId="1" xfId="0" applyFill="1" applyBorder="1" applyAlignment="1">
      <alignment horizontal="center"/>
    </xf>
    <xf numFmtId="0" fontId="0" fillId="2" borderId="0" xfId="0" applyFill="1" applyAlignment="1">
      <alignment horizontal="center"/>
    </xf>
    <xf numFmtId="0" fontId="0" fillId="5" borderId="1" xfId="0" applyFill="1" applyBorder="1" applyAlignment="1">
      <alignment horizontal="center"/>
    </xf>
    <xf numFmtId="0" fontId="0" fillId="2" borderId="0" xfId="0" applyFill="1"/>
    <xf numFmtId="0" fontId="0" fillId="2" borderId="0" xfId="0" applyFill="1" applyAlignment="1">
      <alignment horizontal="left" vertical="top"/>
    </xf>
    <xf numFmtId="0" fontId="0" fillId="2" borderId="0" xfId="0" applyFill="1" applyAlignment="1">
      <alignment vertical="top"/>
    </xf>
    <xf numFmtId="0" fontId="3" fillId="2" borderId="0" xfId="1" applyFill="1" applyAlignment="1">
      <alignment horizontal="left" vertical="top"/>
    </xf>
    <xf numFmtId="0" fontId="3" fillId="2" borderId="0" xfId="1" applyFill="1" applyAlignment="1">
      <alignment vertical="top"/>
    </xf>
    <xf numFmtId="0" fontId="0" fillId="2" borderId="0" xfId="0" applyFill="1" applyAlignment="1">
      <alignment horizontal="center" vertical="center"/>
    </xf>
    <xf numFmtId="0" fontId="0" fillId="2" borderId="0" xfId="0" applyFill="1" applyAlignment="1">
      <alignment vertical="center" wrapText="1"/>
    </xf>
    <xf numFmtId="0" fontId="0" fillId="2" borderId="1" xfId="0" applyFill="1" applyBorder="1" applyAlignment="1">
      <alignment horizontal="center" vertical="center"/>
    </xf>
    <xf numFmtId="0" fontId="5" fillId="2" borderId="1" xfId="0" applyFont="1" applyFill="1" applyBorder="1" applyAlignment="1">
      <alignment horizontal="center" vertical="center"/>
    </xf>
    <xf numFmtId="0" fontId="0" fillId="6" borderId="0" xfId="0" applyFill="1" applyAlignment="1">
      <alignment horizontal="center"/>
    </xf>
    <xf numFmtId="0" fontId="0" fillId="2" borderId="0" xfId="0" applyFont="1" applyFill="1" applyAlignment="1">
      <alignment horizontal="center"/>
    </xf>
    <xf numFmtId="0" fontId="0" fillId="4" borderId="0" xfId="0" applyFill="1" applyAlignment="1">
      <alignment horizontal="center"/>
    </xf>
    <xf numFmtId="164" fontId="0" fillId="2" borderId="0" xfId="0" applyNumberFormat="1" applyFill="1" applyAlignment="1">
      <alignment horizontal="center"/>
    </xf>
    <xf numFmtId="0" fontId="6" fillId="2" borderId="0" xfId="0" applyFont="1" applyFill="1"/>
    <xf numFmtId="0" fontId="0" fillId="3" borderId="1" xfId="0" applyFill="1" applyBorder="1" applyAlignment="1">
      <alignment horizontal="center"/>
    </xf>
    <xf numFmtId="0" fontId="5" fillId="3" borderId="1" xfId="0" applyFont="1" applyFill="1" applyBorder="1" applyAlignment="1">
      <alignment horizontal="center" vertical="center"/>
    </xf>
    <xf numFmtId="14" fontId="0" fillId="2" borderId="0" xfId="0" applyNumberFormat="1" applyFill="1" applyAlignment="1">
      <alignment horizontal="center"/>
    </xf>
    <xf numFmtId="0" fontId="5" fillId="2" borderId="1" xfId="0" applyFont="1" applyFill="1" applyBorder="1" applyAlignment="1">
      <alignment horizontal="center"/>
    </xf>
    <xf numFmtId="1" fontId="0" fillId="2" borderId="0" xfId="0" applyNumberFormat="1" applyFill="1" applyAlignment="1">
      <alignment horizontal="center"/>
    </xf>
    <xf numFmtId="1" fontId="0" fillId="2" borderId="1" xfId="0" applyNumberFormat="1" applyFill="1" applyBorder="1" applyAlignment="1">
      <alignment horizontal="center"/>
    </xf>
    <xf numFmtId="0" fontId="1" fillId="3" borderId="1" xfId="0" applyFont="1" applyFill="1" applyBorder="1" applyAlignment="1">
      <alignment horizontal="center"/>
    </xf>
    <xf numFmtId="0" fontId="0" fillId="2" borderId="1" xfId="0" applyFont="1" applyFill="1" applyBorder="1" applyAlignment="1">
      <alignment horizontal="center" vertical="center"/>
    </xf>
    <xf numFmtId="0" fontId="8" fillId="7" borderId="1" xfId="0" applyFont="1" applyFill="1" applyBorder="1" applyAlignment="1">
      <alignment horizontal="center"/>
    </xf>
    <xf numFmtId="0" fontId="7" fillId="7" borderId="1" xfId="0" applyFont="1" applyFill="1" applyBorder="1" applyAlignment="1">
      <alignment horizontal="center"/>
    </xf>
    <xf numFmtId="0" fontId="8" fillId="8" borderId="1" xfId="0" applyFont="1" applyFill="1" applyBorder="1" applyAlignment="1">
      <alignment horizontal="center"/>
    </xf>
    <xf numFmtId="1" fontId="0" fillId="2" borderId="1" xfId="0" applyNumberFormat="1" applyFont="1" applyFill="1" applyBorder="1" applyAlignment="1">
      <alignment horizontal="center" vertical="center"/>
    </xf>
    <xf numFmtId="0" fontId="1" fillId="3" borderId="1" xfId="0" applyFont="1" applyFill="1" applyBorder="1" applyAlignment="1">
      <alignment horizontal="left"/>
    </xf>
    <xf numFmtId="0" fontId="0" fillId="3" borderId="1" xfId="0" applyFont="1" applyFill="1" applyBorder="1" applyAlignment="1">
      <alignment horizontal="center"/>
    </xf>
    <xf numFmtId="0" fontId="4" fillId="2" borderId="0" xfId="0" applyFont="1" applyFill="1" applyAlignment="1">
      <alignment horizontal="center"/>
    </xf>
    <xf numFmtId="0" fontId="0" fillId="2" borderId="1" xfId="0" applyFill="1" applyBorder="1" applyAlignment="1">
      <alignment vertical="top"/>
    </xf>
    <xf numFmtId="0" fontId="0" fillId="2" borderId="10" xfId="0" applyFill="1" applyBorder="1" applyAlignment="1">
      <alignment horizontal="left" vertical="center" wrapText="1"/>
    </xf>
    <xf numFmtId="0" fontId="0" fillId="2" borderId="11" xfId="0" applyFill="1" applyBorder="1" applyAlignment="1">
      <alignment horizontal="left" vertical="center" wrapText="1"/>
    </xf>
    <xf numFmtId="0" fontId="0" fillId="2" borderId="12" xfId="0" applyFill="1" applyBorder="1" applyAlignment="1">
      <alignment horizontal="left" vertical="center" wrapText="1"/>
    </xf>
    <xf numFmtId="0" fontId="0" fillId="2" borderId="13" xfId="0" applyFill="1" applyBorder="1" applyAlignment="1">
      <alignment horizontal="left" vertical="center" wrapText="1"/>
    </xf>
    <xf numFmtId="0" fontId="0" fillId="2" borderId="0" xfId="0" applyFill="1" applyBorder="1" applyAlignment="1">
      <alignment horizontal="left" vertical="center" wrapText="1"/>
    </xf>
    <xf numFmtId="0" fontId="0" fillId="2" borderId="14" xfId="0" applyFill="1" applyBorder="1" applyAlignment="1">
      <alignment horizontal="left" vertical="center" wrapText="1"/>
    </xf>
    <xf numFmtId="0" fontId="0" fillId="2" borderId="15" xfId="0" applyFill="1" applyBorder="1" applyAlignment="1">
      <alignment horizontal="left" vertical="center" wrapText="1"/>
    </xf>
    <xf numFmtId="0" fontId="0" fillId="2" borderId="16" xfId="0" applyFill="1" applyBorder="1" applyAlignment="1">
      <alignment horizontal="left" vertical="center" wrapText="1"/>
    </xf>
    <xf numFmtId="0" fontId="0" fillId="2" borderId="17" xfId="0" applyFill="1" applyBorder="1" applyAlignment="1">
      <alignment horizontal="left" vertical="center" wrapText="1"/>
    </xf>
    <xf numFmtId="0" fontId="0" fillId="2" borderId="1" xfId="0" applyFill="1" applyBorder="1" applyAlignment="1">
      <alignment vertical="top" wrapText="1"/>
    </xf>
    <xf numFmtId="0" fontId="0" fillId="2" borderId="1" xfId="0" applyFill="1" applyBorder="1" applyAlignment="1">
      <alignment horizontal="center" vertical="center"/>
    </xf>
    <xf numFmtId="0" fontId="0" fillId="2" borderId="1" xfId="0" applyFill="1" applyBorder="1" applyAlignment="1">
      <alignment horizontal="center"/>
    </xf>
    <xf numFmtId="0" fontId="0" fillId="4" borderId="1" xfId="0" applyFill="1" applyBorder="1" applyAlignment="1">
      <alignment horizontal="center"/>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2" borderId="5" xfId="0" applyFill="1" applyBorder="1" applyAlignment="1">
      <alignment horizontal="center" vertical="center" wrapText="1"/>
    </xf>
    <xf numFmtId="0" fontId="0" fillId="2" borderId="0" xfId="0" applyFill="1" applyBorder="1" applyAlignment="1">
      <alignment horizontal="center" vertical="center" wrapText="1"/>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0" fontId="2" fillId="2" borderId="0" xfId="0" applyFont="1" applyFill="1" applyAlignment="1">
      <alignment horizontal="center"/>
    </xf>
    <xf numFmtId="0" fontId="0" fillId="3" borderId="1" xfId="0" applyFill="1" applyBorder="1" applyAlignment="1">
      <alignment horizontal="center"/>
    </xf>
    <xf numFmtId="0" fontId="6" fillId="2" borderId="0" xfId="0" applyFont="1" applyFill="1" applyAlignment="1" applyProtection="1">
      <alignment horizontal="center"/>
      <protection locked="0"/>
    </xf>
    <xf numFmtId="0" fontId="0" fillId="2" borderId="0" xfId="0" applyFill="1" applyAlignment="1" applyProtection="1">
      <alignment horizontal="center"/>
      <protection locked="0"/>
    </xf>
    <xf numFmtId="0" fontId="0" fillId="2" borderId="0" xfId="0" applyFill="1" applyAlignment="1" applyProtection="1">
      <alignment horizontal="center"/>
    </xf>
    <xf numFmtId="14" fontId="0" fillId="2" borderId="1" xfId="0" applyNumberFormat="1" applyFill="1" applyBorder="1" applyAlignment="1" applyProtection="1">
      <alignment horizontal="center"/>
      <protection locked="0"/>
    </xf>
    <xf numFmtId="0" fontId="0" fillId="2" borderId="1" xfId="0" applyFill="1" applyBorder="1" applyAlignment="1" applyProtection="1">
      <alignment horizontal="center"/>
      <protection locked="0"/>
    </xf>
    <xf numFmtId="0" fontId="0" fillId="2" borderId="1" xfId="0" applyFill="1" applyBorder="1" applyAlignment="1" applyProtection="1">
      <alignment horizontal="center"/>
    </xf>
    <xf numFmtId="20" fontId="0" fillId="2" borderId="1" xfId="0" applyNumberFormat="1" applyFill="1" applyBorder="1" applyAlignment="1" applyProtection="1">
      <alignment horizontal="center"/>
      <protection locked="0"/>
    </xf>
    <xf numFmtId="0" fontId="0" fillId="3" borderId="1" xfId="0" applyFill="1" applyBorder="1" applyAlignment="1" applyProtection="1">
      <alignment horizontal="center"/>
    </xf>
    <xf numFmtId="0" fontId="0" fillId="3" borderId="1" xfId="0" applyFill="1" applyBorder="1" applyAlignment="1" applyProtection="1">
      <alignment horizontal="center"/>
    </xf>
    <xf numFmtId="0" fontId="0" fillId="2" borderId="1" xfId="0" applyNumberFormat="1" applyFill="1" applyBorder="1" applyAlignment="1" applyProtection="1">
      <alignment horizontal="center"/>
      <protection locked="0"/>
    </xf>
    <xf numFmtId="0" fontId="6" fillId="2" borderId="0" xfId="0" applyNumberFormat="1" applyFont="1" applyFill="1" applyAlignment="1" applyProtection="1">
      <alignment horizontal="center"/>
      <protection locked="0"/>
    </xf>
    <xf numFmtId="0" fontId="6" fillId="2" borderId="0" xfId="0" applyFont="1" applyFill="1" applyAlignment="1">
      <alignment horizontal="center"/>
    </xf>
    <xf numFmtId="0" fontId="6" fillId="2" borderId="0" xfId="0" applyFont="1" applyFill="1" applyBorder="1" applyAlignment="1">
      <alignment horizontal="center"/>
    </xf>
    <xf numFmtId="0" fontId="9" fillId="2" borderId="0" xfId="0" applyFont="1" applyFill="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Hourly</a:t>
            </a:r>
            <a:r>
              <a:rPr lang="en-GB" baseline="0"/>
              <a:t> gap/suplus</a:t>
            </a:r>
            <a:endParaRPr lang="en-GB"/>
          </a:p>
        </c:rich>
      </c:tx>
      <c:overlay val="0"/>
    </c:title>
    <c:autoTitleDeleted val="0"/>
    <c:plotArea>
      <c:layout/>
      <c:barChart>
        <c:barDir val="col"/>
        <c:grouping val="clustered"/>
        <c:varyColors val="0"/>
        <c:ser>
          <c:idx val="0"/>
          <c:order val="0"/>
          <c:tx>
            <c:strRef>
              <c:f>Functional!$C$19</c:f>
              <c:strCache>
                <c:ptCount val="1"/>
                <c:pt idx="0">
                  <c:v>Monday</c:v>
                </c:pt>
              </c:strCache>
            </c:strRef>
          </c:tx>
          <c:invertIfNegative val="0"/>
          <c:cat>
            <c:numRef>
              <c:f>Functional!$D$18:$AA$18</c:f>
              <c:numCache>
                <c:formatCode>General</c:formatCode>
                <c:ptCount val="24"/>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numCache>
            </c:numRef>
          </c:cat>
          <c:val>
            <c:numRef>
              <c:f>Functional!$D$19:$AA$19</c:f>
              <c:numCache>
                <c:formatCode>0</c:formatCode>
                <c:ptCount val="24"/>
                <c:pt idx="0">
                  <c:v>6.093807858465337</c:v>
                </c:pt>
                <c:pt idx="1">
                  <c:v>1.6906672152506355</c:v>
                </c:pt>
                <c:pt idx="2">
                  <c:v>1.9531646437632864</c:v>
                </c:pt>
                <c:pt idx="3">
                  <c:v>2.1937872865665504</c:v>
                </c:pt>
                <c:pt idx="4">
                  <c:v>3.1344030720702194</c:v>
                </c:pt>
                <c:pt idx="5">
                  <c:v>2.5656586436261408</c:v>
                </c:pt>
                <c:pt idx="6">
                  <c:v>2.8719056435575672</c:v>
                </c:pt>
                <c:pt idx="7">
                  <c:v>2.7719262154563546</c:v>
                </c:pt>
                <c:pt idx="8">
                  <c:v>-0.11240485496811203</c:v>
                </c:pt>
                <c:pt idx="9">
                  <c:v>-7.5373242816978649</c:v>
                </c:pt>
                <c:pt idx="10">
                  <c:v>-10.109154494959883</c:v>
                </c:pt>
                <c:pt idx="11">
                  <c:v>-8.1029143523280478</c:v>
                </c:pt>
                <c:pt idx="12">
                  <c:v>-3.352904066378656</c:v>
                </c:pt>
                <c:pt idx="13">
                  <c:v>-0.81542892408969081</c:v>
                </c:pt>
                <c:pt idx="14">
                  <c:v>-0.4216827813207118</c:v>
                </c:pt>
                <c:pt idx="15">
                  <c:v>1.0220530754988708</c:v>
                </c:pt>
                <c:pt idx="16">
                  <c:v>3.6095590756360174</c:v>
                </c:pt>
                <c:pt idx="17">
                  <c:v>-3.4435438524309099</c:v>
                </c:pt>
                <c:pt idx="18">
                  <c:v>-4.2529109236782467</c:v>
                </c:pt>
                <c:pt idx="19">
                  <c:v>-4.1591716382088677</c:v>
                </c:pt>
                <c:pt idx="20">
                  <c:v>-2.7217033532194996</c:v>
                </c:pt>
                <c:pt idx="21">
                  <c:v>1.0345196461633446</c:v>
                </c:pt>
                <c:pt idx="22">
                  <c:v>3.8844819310155678</c:v>
                </c:pt>
                <c:pt idx="23">
                  <c:v>5.2032092162106593</c:v>
                </c:pt>
              </c:numCache>
            </c:numRef>
          </c:val>
          <c:extLst>
            <c:ext xmlns:c16="http://schemas.microsoft.com/office/drawing/2014/chart" uri="{C3380CC4-5D6E-409C-BE32-E72D297353CC}">
              <c16:uniqueId val="{00000000-F33C-4648-B910-61BDD4803065}"/>
            </c:ext>
          </c:extLst>
        </c:ser>
        <c:ser>
          <c:idx val="1"/>
          <c:order val="1"/>
          <c:tx>
            <c:strRef>
              <c:f>Functional!$C$20</c:f>
              <c:strCache>
                <c:ptCount val="1"/>
                <c:pt idx="0">
                  <c:v>Tuesday</c:v>
                </c:pt>
              </c:strCache>
            </c:strRef>
          </c:tx>
          <c:invertIfNegative val="0"/>
          <c:cat>
            <c:numRef>
              <c:f>Functional!$D$18:$AA$18</c:f>
              <c:numCache>
                <c:formatCode>General</c:formatCode>
                <c:ptCount val="24"/>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numCache>
            </c:numRef>
          </c:cat>
          <c:val>
            <c:numRef>
              <c:f>Functional!$D$20:$AA$20</c:f>
              <c:numCache>
                <c:formatCode>0</c:formatCode>
                <c:ptCount val="24"/>
                <c:pt idx="0">
                  <c:v>5.2989293691750747</c:v>
                </c:pt>
                <c:pt idx="1">
                  <c:v>1.4941076792728953</c:v>
                </c:pt>
                <c:pt idx="2">
                  <c:v>2.2104290225679732</c:v>
                </c:pt>
                <c:pt idx="3">
                  <c:v>2.5108218439497807</c:v>
                </c:pt>
                <c:pt idx="4">
                  <c:v>2.3721790033120231</c:v>
                </c:pt>
                <c:pt idx="5">
                  <c:v>3.2271431872448586</c:v>
                </c:pt>
                <c:pt idx="6">
                  <c:v>3.2502503273511509</c:v>
                </c:pt>
                <c:pt idx="7">
                  <c:v>2.523607794808596</c:v>
                </c:pt>
                <c:pt idx="8">
                  <c:v>1.1196795809905247</c:v>
                </c:pt>
                <c:pt idx="9">
                  <c:v>-6.9765693599322187</c:v>
                </c:pt>
                <c:pt idx="10">
                  <c:v>-5.7391049834398817</c:v>
                </c:pt>
                <c:pt idx="11">
                  <c:v>-6.0793191096048691</c:v>
                </c:pt>
                <c:pt idx="12">
                  <c:v>-0.60281907109296995</c:v>
                </c:pt>
                <c:pt idx="13">
                  <c:v>0.78360933528460208</c:v>
                </c:pt>
                <c:pt idx="14">
                  <c:v>2.2162520218747588</c:v>
                </c:pt>
                <c:pt idx="15">
                  <c:v>2.5628591234691491</c:v>
                </c:pt>
                <c:pt idx="16">
                  <c:v>3.8218593545405533</c:v>
                </c:pt>
                <c:pt idx="17">
                  <c:v>-1.1629977663097897</c:v>
                </c:pt>
                <c:pt idx="18">
                  <c:v>-2.1566047908803796</c:v>
                </c:pt>
                <c:pt idx="19">
                  <c:v>-4.7047831780020033</c:v>
                </c:pt>
                <c:pt idx="20">
                  <c:v>-3.0387121620580757</c:v>
                </c:pt>
                <c:pt idx="21">
                  <c:v>2.2592158977123944</c:v>
                </c:pt>
                <c:pt idx="22">
                  <c:v>2.414572903027036</c:v>
                </c:pt>
                <c:pt idx="23">
                  <c:v>4.395393976738811</c:v>
                </c:pt>
              </c:numCache>
            </c:numRef>
          </c:val>
          <c:extLst>
            <c:ext xmlns:c16="http://schemas.microsoft.com/office/drawing/2014/chart" uri="{C3380CC4-5D6E-409C-BE32-E72D297353CC}">
              <c16:uniqueId val="{00000001-F33C-4648-B910-61BDD4803065}"/>
            </c:ext>
          </c:extLst>
        </c:ser>
        <c:ser>
          <c:idx val="2"/>
          <c:order val="2"/>
          <c:tx>
            <c:strRef>
              <c:f>Functional!$C$21</c:f>
              <c:strCache>
                <c:ptCount val="1"/>
                <c:pt idx="0">
                  <c:v>Wednesday</c:v>
                </c:pt>
              </c:strCache>
            </c:strRef>
          </c:tx>
          <c:invertIfNegative val="0"/>
          <c:cat>
            <c:numRef>
              <c:f>Functional!$D$18:$AA$18</c:f>
              <c:numCache>
                <c:formatCode>General</c:formatCode>
                <c:ptCount val="24"/>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numCache>
            </c:numRef>
          </c:cat>
          <c:val>
            <c:numRef>
              <c:f>Functional!$D$21:$AA$21</c:f>
              <c:numCache>
                <c:formatCode>0</c:formatCode>
                <c:ptCount val="24"/>
                <c:pt idx="0">
                  <c:v>5.8334080382489155</c:v>
                </c:pt>
                <c:pt idx="1">
                  <c:v>2.1041386523233219</c:v>
                </c:pt>
                <c:pt idx="2">
                  <c:v>2.0373524577917217</c:v>
                </c:pt>
                <c:pt idx="3">
                  <c:v>2.5048558195129229</c:v>
                </c:pt>
                <c:pt idx="4">
                  <c:v>2.8387867921709238</c:v>
                </c:pt>
                <c:pt idx="5">
                  <c:v>2.9946212460779909</c:v>
                </c:pt>
                <c:pt idx="6">
                  <c:v>2.9278350515463907</c:v>
                </c:pt>
                <c:pt idx="7">
                  <c:v>3.7034214851337204</c:v>
                </c:pt>
                <c:pt idx="8">
                  <c:v>0.78422232182877316</c:v>
                </c:pt>
                <c:pt idx="9">
                  <c:v>-6.1184521141491164</c:v>
                </c:pt>
                <c:pt idx="10">
                  <c:v>-8.3482444344837941</c:v>
                </c:pt>
                <c:pt idx="11">
                  <c:v>-8.3722994173016634</c:v>
                </c:pt>
                <c:pt idx="12">
                  <c:v>0.1436724936500795</c:v>
                </c:pt>
                <c:pt idx="13">
                  <c:v>1.8578514866278155</c:v>
                </c:pt>
                <c:pt idx="14">
                  <c:v>3.2603615717914192</c:v>
                </c:pt>
                <c:pt idx="15">
                  <c:v>-0.23478260869566014</c:v>
                </c:pt>
                <c:pt idx="16">
                  <c:v>1.8743762139548714</c:v>
                </c:pt>
                <c:pt idx="17">
                  <c:v>0.14654116240848225</c:v>
                </c:pt>
                <c:pt idx="18">
                  <c:v>-2.1687135813536571</c:v>
                </c:pt>
                <c:pt idx="19">
                  <c:v>-3.7475272672941919</c:v>
                </c:pt>
                <c:pt idx="20">
                  <c:v>-1.2286866875840481</c:v>
                </c:pt>
                <c:pt idx="21">
                  <c:v>2.6431196772747629</c:v>
                </c:pt>
                <c:pt idx="22">
                  <c:v>3.4240848647840991</c:v>
                </c:pt>
                <c:pt idx="23">
                  <c:v>5.1400567757358413</c:v>
                </c:pt>
              </c:numCache>
            </c:numRef>
          </c:val>
          <c:extLst>
            <c:ext xmlns:c16="http://schemas.microsoft.com/office/drawing/2014/chart" uri="{C3380CC4-5D6E-409C-BE32-E72D297353CC}">
              <c16:uniqueId val="{00000002-F33C-4648-B910-61BDD4803065}"/>
            </c:ext>
          </c:extLst>
        </c:ser>
        <c:ser>
          <c:idx val="3"/>
          <c:order val="3"/>
          <c:tx>
            <c:strRef>
              <c:f>Functional!$C$22</c:f>
              <c:strCache>
                <c:ptCount val="1"/>
                <c:pt idx="0">
                  <c:v>Thursday</c:v>
                </c:pt>
              </c:strCache>
            </c:strRef>
          </c:tx>
          <c:invertIfNegative val="0"/>
          <c:cat>
            <c:numRef>
              <c:f>Functional!$D$18:$AA$18</c:f>
              <c:numCache>
                <c:formatCode>General</c:formatCode>
                <c:ptCount val="24"/>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numCache>
            </c:numRef>
          </c:cat>
          <c:val>
            <c:numRef>
              <c:f>Functional!$D$22:$AA$22</c:f>
              <c:numCache>
                <c:formatCode>0</c:formatCode>
                <c:ptCount val="24"/>
                <c:pt idx="0">
                  <c:v>5.2829525483304041</c:v>
                </c:pt>
                <c:pt idx="1">
                  <c:v>1.702029078127496</c:v>
                </c:pt>
                <c:pt idx="2">
                  <c:v>2.2187250359482342</c:v>
                </c:pt>
                <c:pt idx="3">
                  <c:v>2.5475315545614317</c:v>
                </c:pt>
                <c:pt idx="4">
                  <c:v>2.9937689726793413</c:v>
                </c:pt>
                <c:pt idx="5">
                  <c:v>3.0407413324812271</c:v>
                </c:pt>
                <c:pt idx="6">
                  <c:v>3.0877136922831125</c:v>
                </c:pt>
                <c:pt idx="7">
                  <c:v>3.3967087394152422</c:v>
                </c:pt>
                <c:pt idx="8">
                  <c:v>1.356350854769131</c:v>
                </c:pt>
                <c:pt idx="9">
                  <c:v>-6.3221600894711596</c:v>
                </c:pt>
                <c:pt idx="10">
                  <c:v>-6.2715130212494028</c:v>
                </c:pt>
                <c:pt idx="11">
                  <c:v>-6.257932577088992</c:v>
                </c:pt>
                <c:pt idx="12">
                  <c:v>-0.50490493689087401</c:v>
                </c:pt>
                <c:pt idx="13">
                  <c:v>0.71637641795814133</c:v>
                </c:pt>
                <c:pt idx="14">
                  <c:v>2.6892155296373197</c:v>
                </c:pt>
                <c:pt idx="15">
                  <c:v>2.6422431698354352</c:v>
                </c:pt>
                <c:pt idx="16">
                  <c:v>4.1747243968685055</c:v>
                </c:pt>
                <c:pt idx="17">
                  <c:v>-0.69573414283431845</c:v>
                </c:pt>
                <c:pt idx="18">
                  <c:v>-2.8094903339191539</c:v>
                </c:pt>
                <c:pt idx="19">
                  <c:v>-2.9170154976833338</c:v>
                </c:pt>
                <c:pt idx="20">
                  <c:v>-0.7008787346221439</c:v>
                </c:pt>
                <c:pt idx="21">
                  <c:v>0.53398306438728227</c:v>
                </c:pt>
                <c:pt idx="22">
                  <c:v>3.7849816264579008</c:v>
                </c:pt>
                <c:pt idx="23">
                  <c:v>4.3115833200191727</c:v>
                </c:pt>
              </c:numCache>
            </c:numRef>
          </c:val>
          <c:extLst>
            <c:ext xmlns:c16="http://schemas.microsoft.com/office/drawing/2014/chart" uri="{C3380CC4-5D6E-409C-BE32-E72D297353CC}">
              <c16:uniqueId val="{00000003-F33C-4648-B910-61BDD4803065}"/>
            </c:ext>
          </c:extLst>
        </c:ser>
        <c:ser>
          <c:idx val="4"/>
          <c:order val="4"/>
          <c:tx>
            <c:strRef>
              <c:f>Functional!$C$23</c:f>
              <c:strCache>
                <c:ptCount val="1"/>
                <c:pt idx="0">
                  <c:v>Friday</c:v>
                </c:pt>
              </c:strCache>
            </c:strRef>
          </c:tx>
          <c:invertIfNegative val="0"/>
          <c:cat>
            <c:numRef>
              <c:f>Functional!$D$18:$AA$18</c:f>
              <c:numCache>
                <c:formatCode>General</c:formatCode>
                <c:ptCount val="24"/>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numCache>
            </c:numRef>
          </c:cat>
          <c:val>
            <c:numRef>
              <c:f>Functional!$D$23:$AA$23</c:f>
              <c:numCache>
                <c:formatCode>0</c:formatCode>
                <c:ptCount val="24"/>
                <c:pt idx="0">
                  <c:v>4.687608524072612</c:v>
                </c:pt>
                <c:pt idx="1">
                  <c:v>1.1406471981057615</c:v>
                </c:pt>
                <c:pt idx="2">
                  <c:v>1.8181531176006311</c:v>
                </c:pt>
                <c:pt idx="3">
                  <c:v>2.2153117600631407</c:v>
                </c:pt>
                <c:pt idx="4">
                  <c:v>2.8227308602999206</c:v>
                </c:pt>
                <c:pt idx="5">
                  <c:v>3.0797158642462508</c:v>
                </c:pt>
                <c:pt idx="6">
                  <c:v>2.4956590370955007</c:v>
                </c:pt>
                <c:pt idx="7">
                  <c:v>3.6779794790844518</c:v>
                </c:pt>
                <c:pt idx="8">
                  <c:v>0.72233622730860247</c:v>
                </c:pt>
                <c:pt idx="9">
                  <c:v>-4.4817679558011072</c:v>
                </c:pt>
                <c:pt idx="10">
                  <c:v>-6.3131807419100223</c:v>
                </c:pt>
                <c:pt idx="11">
                  <c:v>-6.2243093922651926</c:v>
                </c:pt>
                <c:pt idx="12">
                  <c:v>-5.051302288871895E-2</c:v>
                </c:pt>
                <c:pt idx="13">
                  <c:v>0.60363062352012165</c:v>
                </c:pt>
                <c:pt idx="14">
                  <c:v>1.6549329123914731</c:v>
                </c:pt>
                <c:pt idx="15">
                  <c:v>1.7483820047355962</c:v>
                </c:pt>
                <c:pt idx="16">
                  <c:v>1.9112865035516933</c:v>
                </c:pt>
                <c:pt idx="17">
                  <c:v>-1.6271507498026807</c:v>
                </c:pt>
                <c:pt idx="18">
                  <c:v>-2.6083662194159416</c:v>
                </c:pt>
                <c:pt idx="19">
                  <c:v>-1.7393843725335429</c:v>
                </c:pt>
                <c:pt idx="20">
                  <c:v>0.38547750591949459</c:v>
                </c:pt>
                <c:pt idx="21">
                  <c:v>2.7404893449092356</c:v>
                </c:pt>
                <c:pt idx="22">
                  <c:v>3.4926598263614821</c:v>
                </c:pt>
                <c:pt idx="23">
                  <c:v>3.8476716653512248</c:v>
                </c:pt>
              </c:numCache>
            </c:numRef>
          </c:val>
          <c:extLst>
            <c:ext xmlns:c16="http://schemas.microsoft.com/office/drawing/2014/chart" uri="{C3380CC4-5D6E-409C-BE32-E72D297353CC}">
              <c16:uniqueId val="{00000004-F33C-4648-B910-61BDD4803065}"/>
            </c:ext>
          </c:extLst>
        </c:ser>
        <c:ser>
          <c:idx val="5"/>
          <c:order val="5"/>
          <c:tx>
            <c:strRef>
              <c:f>Functional!$C$24</c:f>
              <c:strCache>
                <c:ptCount val="1"/>
                <c:pt idx="0">
                  <c:v>Saturday</c:v>
                </c:pt>
              </c:strCache>
            </c:strRef>
          </c:tx>
          <c:invertIfNegative val="0"/>
          <c:cat>
            <c:numRef>
              <c:f>Functional!$D$18:$AA$18</c:f>
              <c:numCache>
                <c:formatCode>General</c:formatCode>
                <c:ptCount val="24"/>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numCache>
            </c:numRef>
          </c:cat>
          <c:val>
            <c:numRef>
              <c:f>Functional!$D$24:$AA$24</c:f>
              <c:numCache>
                <c:formatCode>0</c:formatCode>
                <c:ptCount val="24"/>
                <c:pt idx="0">
                  <c:v>3.8792074282871809</c:v>
                </c:pt>
                <c:pt idx="1">
                  <c:v>5.4717293981090265E-3</c:v>
                </c:pt>
                <c:pt idx="2">
                  <c:v>0.90208920577018681</c:v>
                </c:pt>
                <c:pt idx="3">
                  <c:v>1.3632067650472548</c:v>
                </c:pt>
                <c:pt idx="4">
                  <c:v>1.8499419665063828</c:v>
                </c:pt>
                <c:pt idx="5">
                  <c:v>1.6706184712319674</c:v>
                </c:pt>
                <c:pt idx="6">
                  <c:v>1.8243243243243237</c:v>
                </c:pt>
                <c:pt idx="7">
                  <c:v>2.1079422981263454</c:v>
                </c:pt>
                <c:pt idx="8">
                  <c:v>-0.51896866191344948</c:v>
                </c:pt>
                <c:pt idx="9">
                  <c:v>-5.2779970154203326</c:v>
                </c:pt>
                <c:pt idx="10">
                  <c:v>-6.5570552147239294</c:v>
                </c:pt>
                <c:pt idx="11">
                  <c:v>-6.581760902006307</c:v>
                </c:pt>
                <c:pt idx="12">
                  <c:v>-0.85861382855248536</c:v>
                </c:pt>
                <c:pt idx="13">
                  <c:v>0.21732714309401047</c:v>
                </c:pt>
                <c:pt idx="14">
                  <c:v>0.88338583982755381</c:v>
                </c:pt>
                <c:pt idx="15">
                  <c:v>-1.1147902503730762</c:v>
                </c:pt>
                <c:pt idx="16">
                  <c:v>2.3157685292654584</c:v>
                </c:pt>
                <c:pt idx="17">
                  <c:v>-0.8190847289006804</c:v>
                </c:pt>
                <c:pt idx="18">
                  <c:v>0.6667385176587608</c:v>
                </c:pt>
                <c:pt idx="19">
                  <c:v>0.38403249875642231</c:v>
                </c:pt>
                <c:pt idx="20">
                  <c:v>-1.3134969325153385</c:v>
                </c:pt>
                <c:pt idx="21">
                  <c:v>2.6325319184214866</c:v>
                </c:pt>
                <c:pt idx="22">
                  <c:v>2.1705024042447363</c:v>
                </c:pt>
                <c:pt idx="23">
                  <c:v>3.1686784944453645</c:v>
                </c:pt>
              </c:numCache>
            </c:numRef>
          </c:val>
          <c:extLst>
            <c:ext xmlns:c16="http://schemas.microsoft.com/office/drawing/2014/chart" uri="{C3380CC4-5D6E-409C-BE32-E72D297353CC}">
              <c16:uniqueId val="{00000005-F33C-4648-B910-61BDD4803065}"/>
            </c:ext>
          </c:extLst>
        </c:ser>
        <c:ser>
          <c:idx val="6"/>
          <c:order val="6"/>
          <c:tx>
            <c:strRef>
              <c:f>Functional!$C$25</c:f>
              <c:strCache>
                <c:ptCount val="1"/>
                <c:pt idx="0">
                  <c:v>Sunday</c:v>
                </c:pt>
              </c:strCache>
            </c:strRef>
          </c:tx>
          <c:invertIfNegative val="0"/>
          <c:cat>
            <c:numRef>
              <c:f>Functional!$D$18:$AA$18</c:f>
              <c:numCache>
                <c:formatCode>General</c:formatCode>
                <c:ptCount val="24"/>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numCache>
            </c:numRef>
          </c:cat>
          <c:val>
            <c:numRef>
              <c:f>Functional!$D$25:$AA$25</c:f>
              <c:numCache>
                <c:formatCode>0</c:formatCode>
                <c:ptCount val="24"/>
                <c:pt idx="0">
                  <c:v>4.7800280417510503</c:v>
                </c:pt>
                <c:pt idx="1">
                  <c:v>-0.3582333696837523</c:v>
                </c:pt>
                <c:pt idx="2">
                  <c:v>0.41034429038791043</c:v>
                </c:pt>
                <c:pt idx="3">
                  <c:v>1.8543386820377004</c:v>
                </c:pt>
                <c:pt idx="4">
                  <c:v>1.714597289297398</c:v>
                </c:pt>
                <c:pt idx="5">
                  <c:v>2.0639507711481535</c:v>
                </c:pt>
                <c:pt idx="6">
                  <c:v>2.1338214675183043</c:v>
                </c:pt>
                <c:pt idx="7">
                  <c:v>2.1774419691540743</c:v>
                </c:pt>
                <c:pt idx="8">
                  <c:v>0.19074622215298298</c:v>
                </c:pt>
                <c:pt idx="9">
                  <c:v>-6.6251596821934893</c:v>
                </c:pt>
                <c:pt idx="10">
                  <c:v>-5.9992833774731249</c:v>
                </c:pt>
                <c:pt idx="11">
                  <c:v>-6.8625019473438211</c:v>
                </c:pt>
                <c:pt idx="12">
                  <c:v>-0.71314846549307376</c:v>
                </c:pt>
                <c:pt idx="13">
                  <c:v>0.24175105156566445</c:v>
                </c:pt>
                <c:pt idx="14">
                  <c:v>1.2665212649945445</c:v>
                </c:pt>
                <c:pt idx="15">
                  <c:v>1.2665212649945445</c:v>
                </c:pt>
                <c:pt idx="16">
                  <c:v>5.351550085683126</c:v>
                </c:pt>
                <c:pt idx="17">
                  <c:v>-0.51980059199252437</c:v>
                </c:pt>
                <c:pt idx="18">
                  <c:v>1.7393519239756969</c:v>
                </c:pt>
                <c:pt idx="19">
                  <c:v>0.27354728150802288</c:v>
                </c:pt>
                <c:pt idx="20">
                  <c:v>-1.4798722542452083</c:v>
                </c:pt>
                <c:pt idx="21">
                  <c:v>2.641018850288205</c:v>
                </c:pt>
                <c:pt idx="22">
                  <c:v>3.5741081165290538</c:v>
                </c:pt>
                <c:pt idx="23">
                  <c:v>3.878361115438544</c:v>
                </c:pt>
              </c:numCache>
            </c:numRef>
          </c:val>
          <c:extLst>
            <c:ext xmlns:c16="http://schemas.microsoft.com/office/drawing/2014/chart" uri="{C3380CC4-5D6E-409C-BE32-E72D297353CC}">
              <c16:uniqueId val="{00000006-F33C-4648-B910-61BDD4803065}"/>
            </c:ext>
          </c:extLst>
        </c:ser>
        <c:dLbls>
          <c:showLegendKey val="0"/>
          <c:showVal val="0"/>
          <c:showCatName val="0"/>
          <c:showSerName val="0"/>
          <c:showPercent val="0"/>
          <c:showBubbleSize val="0"/>
        </c:dLbls>
        <c:gapWidth val="150"/>
        <c:axId val="181177344"/>
        <c:axId val="181195520"/>
      </c:barChart>
      <c:catAx>
        <c:axId val="181177344"/>
        <c:scaling>
          <c:orientation val="minMax"/>
        </c:scaling>
        <c:delete val="0"/>
        <c:axPos val="b"/>
        <c:numFmt formatCode="General" sourceLinked="1"/>
        <c:majorTickMark val="none"/>
        <c:minorTickMark val="none"/>
        <c:tickLblPos val="low"/>
        <c:crossAx val="181195520"/>
        <c:crosses val="autoZero"/>
        <c:auto val="1"/>
        <c:lblAlgn val="ctr"/>
        <c:lblOffset val="100"/>
        <c:noMultiLvlLbl val="0"/>
      </c:catAx>
      <c:valAx>
        <c:axId val="181195520"/>
        <c:scaling>
          <c:orientation val="minMax"/>
        </c:scaling>
        <c:delete val="0"/>
        <c:axPos val="l"/>
        <c:numFmt formatCode="0" sourceLinked="1"/>
        <c:majorTickMark val="none"/>
        <c:minorTickMark val="none"/>
        <c:tickLblPos val="nextTo"/>
        <c:crossAx val="181177344"/>
        <c:crosses val="autoZero"/>
        <c:crossBetween val="between"/>
      </c:valAx>
    </c:plotArea>
    <c:legend>
      <c:legendPos val="r"/>
      <c:overlay val="0"/>
    </c:legend>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Demand against staffing profile (number of staff)</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StaffSpec!$AD$9</c:f>
              <c:strCache>
                <c:ptCount val="1"/>
                <c:pt idx="0">
                  <c:v>Demand</c:v>
                </c:pt>
              </c:strCache>
            </c:strRef>
          </c:tx>
          <c:spPr>
            <a:solidFill>
              <a:schemeClr val="bg1">
                <a:lumMod val="85000"/>
              </a:schemeClr>
            </a:solidFill>
            <a:ln>
              <a:solidFill>
                <a:schemeClr val="bg1">
                  <a:lumMod val="75000"/>
                </a:schemeClr>
              </a:solidFill>
            </a:ln>
            <a:effectLst/>
          </c:spPr>
          <c:invertIfNegative val="0"/>
          <c:cat>
            <c:numRef>
              <c:f>StaffSpec!$AE$8:$BB$8</c:f>
              <c:numCache>
                <c:formatCode>General</c:formatCode>
                <c:ptCount val="24"/>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numCache>
            </c:numRef>
          </c:cat>
          <c:val>
            <c:numRef>
              <c:f>StaffSpec!$AE$9:$BB$9</c:f>
              <c:numCache>
                <c:formatCode>General</c:formatCode>
                <c:ptCount val="24"/>
                <c:pt idx="0">
                  <c:v>5.906192141534663</c:v>
                </c:pt>
                <c:pt idx="1">
                  <c:v>4.3093327847493645</c:v>
                </c:pt>
                <c:pt idx="2">
                  <c:v>4.0468353562367136</c:v>
                </c:pt>
                <c:pt idx="3">
                  <c:v>3.8062127134334496</c:v>
                </c:pt>
                <c:pt idx="4">
                  <c:v>2.8655969279297806</c:v>
                </c:pt>
                <c:pt idx="5">
                  <c:v>3.4343413563738592</c:v>
                </c:pt>
                <c:pt idx="6">
                  <c:v>3.1280943564424328</c:v>
                </c:pt>
                <c:pt idx="7">
                  <c:v>5.2280737845436454</c:v>
                </c:pt>
                <c:pt idx="8">
                  <c:v>9.7124048549681117</c:v>
                </c:pt>
                <c:pt idx="9">
                  <c:v>17.937324281697865</c:v>
                </c:pt>
                <c:pt idx="10">
                  <c:v>22.509154494959883</c:v>
                </c:pt>
                <c:pt idx="11">
                  <c:v>21.502914352328048</c:v>
                </c:pt>
                <c:pt idx="12">
                  <c:v>22.552904066378655</c:v>
                </c:pt>
                <c:pt idx="13">
                  <c:v>20.01542892408969</c:v>
                </c:pt>
                <c:pt idx="14">
                  <c:v>19.621682781320711</c:v>
                </c:pt>
                <c:pt idx="15">
                  <c:v>18.177946924501128</c:v>
                </c:pt>
                <c:pt idx="16">
                  <c:v>18.790440924363981</c:v>
                </c:pt>
                <c:pt idx="17">
                  <c:v>21.043543852430911</c:v>
                </c:pt>
                <c:pt idx="18">
                  <c:v>21.852910923678248</c:v>
                </c:pt>
                <c:pt idx="19">
                  <c:v>20.759171638208869</c:v>
                </c:pt>
                <c:pt idx="20">
                  <c:v>17.5217033532195</c:v>
                </c:pt>
                <c:pt idx="21">
                  <c:v>14.765480353836656</c:v>
                </c:pt>
                <c:pt idx="22">
                  <c:v>10.915518068984433</c:v>
                </c:pt>
                <c:pt idx="23">
                  <c:v>8.5967907837893414</c:v>
                </c:pt>
              </c:numCache>
            </c:numRef>
          </c:val>
          <c:extLst>
            <c:ext xmlns:c16="http://schemas.microsoft.com/office/drawing/2014/chart" uri="{C3380CC4-5D6E-409C-BE32-E72D297353CC}">
              <c16:uniqueId val="{00000000-313A-40E3-A1A8-A88A21679E70}"/>
            </c:ext>
          </c:extLst>
        </c:ser>
        <c:dLbls>
          <c:showLegendKey val="0"/>
          <c:showVal val="0"/>
          <c:showCatName val="0"/>
          <c:showSerName val="0"/>
          <c:showPercent val="0"/>
          <c:showBubbleSize val="0"/>
        </c:dLbls>
        <c:gapWidth val="20"/>
        <c:axId val="184720768"/>
        <c:axId val="184730752"/>
      </c:barChart>
      <c:lineChart>
        <c:grouping val="standard"/>
        <c:varyColors val="0"/>
        <c:ser>
          <c:idx val="1"/>
          <c:order val="1"/>
          <c:tx>
            <c:strRef>
              <c:f>StaffSpec!$AD$10</c:f>
              <c:strCache>
                <c:ptCount val="1"/>
                <c:pt idx="0">
                  <c:v>Rota (current)</c:v>
                </c:pt>
              </c:strCache>
            </c:strRef>
          </c:tx>
          <c:spPr>
            <a:ln w="28575" cap="rnd">
              <a:solidFill>
                <a:schemeClr val="accent2"/>
              </a:solidFill>
              <a:round/>
            </a:ln>
            <a:effectLst/>
          </c:spPr>
          <c:marker>
            <c:symbol val="none"/>
          </c:marker>
          <c:cat>
            <c:numRef>
              <c:f>StaffSpec!$AE$8:$BB$8</c:f>
              <c:numCache>
                <c:formatCode>General</c:formatCode>
                <c:ptCount val="24"/>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numCache>
            </c:numRef>
          </c:cat>
          <c:val>
            <c:numRef>
              <c:f>StaffSpec!$AE$14:$BB$14</c:f>
              <c:numCache>
                <c:formatCode>General</c:formatCode>
                <c:ptCount val="24"/>
                <c:pt idx="0">
                  <c:v>12</c:v>
                </c:pt>
                <c:pt idx="1">
                  <c:v>6</c:v>
                </c:pt>
                <c:pt idx="2">
                  <c:v>6</c:v>
                </c:pt>
                <c:pt idx="3">
                  <c:v>6</c:v>
                </c:pt>
                <c:pt idx="4">
                  <c:v>6</c:v>
                </c:pt>
                <c:pt idx="5">
                  <c:v>6</c:v>
                </c:pt>
                <c:pt idx="6">
                  <c:v>6</c:v>
                </c:pt>
                <c:pt idx="7">
                  <c:v>8</c:v>
                </c:pt>
                <c:pt idx="8">
                  <c:v>10</c:v>
                </c:pt>
                <c:pt idx="9">
                  <c:v>11</c:v>
                </c:pt>
                <c:pt idx="10">
                  <c:v>13</c:v>
                </c:pt>
                <c:pt idx="11">
                  <c:v>14</c:v>
                </c:pt>
                <c:pt idx="12">
                  <c:v>20</c:v>
                </c:pt>
                <c:pt idx="13">
                  <c:v>20</c:v>
                </c:pt>
                <c:pt idx="14">
                  <c:v>20</c:v>
                </c:pt>
                <c:pt idx="15">
                  <c:v>20</c:v>
                </c:pt>
                <c:pt idx="16">
                  <c:v>23</c:v>
                </c:pt>
                <c:pt idx="17">
                  <c:v>18</c:v>
                </c:pt>
                <c:pt idx="18">
                  <c:v>18</c:v>
                </c:pt>
                <c:pt idx="19">
                  <c:v>17</c:v>
                </c:pt>
                <c:pt idx="20">
                  <c:v>15</c:v>
                </c:pt>
                <c:pt idx="21">
                  <c:v>16</c:v>
                </c:pt>
                <c:pt idx="22">
                  <c:v>15</c:v>
                </c:pt>
                <c:pt idx="23">
                  <c:v>14</c:v>
                </c:pt>
              </c:numCache>
            </c:numRef>
          </c:val>
          <c:smooth val="0"/>
          <c:extLst>
            <c:ext xmlns:c16="http://schemas.microsoft.com/office/drawing/2014/chart" uri="{C3380CC4-5D6E-409C-BE32-E72D297353CC}">
              <c16:uniqueId val="{00000001-313A-40E3-A1A8-A88A21679E70}"/>
            </c:ext>
          </c:extLst>
        </c:ser>
        <c:ser>
          <c:idx val="2"/>
          <c:order val="2"/>
          <c:tx>
            <c:strRef>
              <c:f>StaffSpec!$AD$11</c:f>
              <c:strCache>
                <c:ptCount val="1"/>
                <c:pt idx="0">
                  <c:v>Rota (planned)</c:v>
                </c:pt>
              </c:strCache>
            </c:strRef>
          </c:tx>
          <c:spPr>
            <a:ln w="28575" cap="rnd">
              <a:solidFill>
                <a:schemeClr val="accent3"/>
              </a:solidFill>
              <a:round/>
            </a:ln>
            <a:effectLst/>
          </c:spPr>
          <c:marker>
            <c:symbol val="none"/>
          </c:marker>
          <c:cat>
            <c:numRef>
              <c:f>StaffSpec!$AE$8:$BB$8</c:f>
              <c:numCache>
                <c:formatCode>General</c:formatCode>
                <c:ptCount val="24"/>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numCache>
            </c:numRef>
          </c:cat>
          <c:val>
            <c:numRef>
              <c:f>StaffSpec!$AE$15:$BB$15</c:f>
              <c:numCache>
                <c:formatCode>General</c:formatCode>
                <c:ptCount val="24"/>
                <c:pt idx="0">
                  <c:v>12</c:v>
                </c:pt>
                <c:pt idx="1">
                  <c:v>6</c:v>
                </c:pt>
                <c:pt idx="2">
                  <c:v>6</c:v>
                </c:pt>
                <c:pt idx="3">
                  <c:v>6</c:v>
                </c:pt>
                <c:pt idx="4">
                  <c:v>6</c:v>
                </c:pt>
                <c:pt idx="5">
                  <c:v>6</c:v>
                </c:pt>
                <c:pt idx="6">
                  <c:v>6</c:v>
                </c:pt>
                <c:pt idx="7">
                  <c:v>8</c:v>
                </c:pt>
                <c:pt idx="8">
                  <c:v>10</c:v>
                </c:pt>
                <c:pt idx="9">
                  <c:v>11</c:v>
                </c:pt>
                <c:pt idx="10">
                  <c:v>13</c:v>
                </c:pt>
                <c:pt idx="11">
                  <c:v>14</c:v>
                </c:pt>
                <c:pt idx="12">
                  <c:v>20</c:v>
                </c:pt>
                <c:pt idx="13">
                  <c:v>20</c:v>
                </c:pt>
                <c:pt idx="14">
                  <c:v>20</c:v>
                </c:pt>
                <c:pt idx="15">
                  <c:v>20</c:v>
                </c:pt>
                <c:pt idx="16">
                  <c:v>23</c:v>
                </c:pt>
                <c:pt idx="17">
                  <c:v>18</c:v>
                </c:pt>
                <c:pt idx="18">
                  <c:v>18</c:v>
                </c:pt>
                <c:pt idx="19">
                  <c:v>17</c:v>
                </c:pt>
                <c:pt idx="20">
                  <c:v>15</c:v>
                </c:pt>
                <c:pt idx="21">
                  <c:v>16</c:v>
                </c:pt>
                <c:pt idx="22">
                  <c:v>15</c:v>
                </c:pt>
                <c:pt idx="23">
                  <c:v>14</c:v>
                </c:pt>
              </c:numCache>
            </c:numRef>
          </c:val>
          <c:smooth val="0"/>
          <c:extLst>
            <c:ext xmlns:c16="http://schemas.microsoft.com/office/drawing/2014/chart" uri="{C3380CC4-5D6E-409C-BE32-E72D297353CC}">
              <c16:uniqueId val="{00000002-313A-40E3-A1A8-A88A21679E70}"/>
            </c:ext>
          </c:extLst>
        </c:ser>
        <c:ser>
          <c:idx val="3"/>
          <c:order val="3"/>
          <c:tx>
            <c:strRef>
              <c:f>StaffSpec!$AD$12</c:f>
              <c:strCache>
                <c:ptCount val="1"/>
                <c:pt idx="0">
                  <c:v>Rota (strategic)</c:v>
                </c:pt>
              </c:strCache>
            </c:strRef>
          </c:tx>
          <c:spPr>
            <a:ln w="28575" cap="rnd">
              <a:solidFill>
                <a:schemeClr val="accent4"/>
              </a:solidFill>
              <a:round/>
            </a:ln>
            <a:effectLst/>
          </c:spPr>
          <c:marker>
            <c:symbol val="none"/>
          </c:marker>
          <c:cat>
            <c:numRef>
              <c:f>StaffSpec!$AE$8:$BB$8</c:f>
              <c:numCache>
                <c:formatCode>General</c:formatCode>
                <c:ptCount val="24"/>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numCache>
            </c:numRef>
          </c:cat>
          <c:val>
            <c:numRef>
              <c:f>StaffSpec!$AE$16:$BB$16</c:f>
              <c:numCache>
                <c:formatCode>General</c:formatCode>
                <c:ptCount val="24"/>
                <c:pt idx="0">
                  <c:v>12</c:v>
                </c:pt>
                <c:pt idx="1">
                  <c:v>6</c:v>
                </c:pt>
                <c:pt idx="2">
                  <c:v>6</c:v>
                </c:pt>
                <c:pt idx="3">
                  <c:v>6</c:v>
                </c:pt>
                <c:pt idx="4">
                  <c:v>6</c:v>
                </c:pt>
                <c:pt idx="5">
                  <c:v>6</c:v>
                </c:pt>
                <c:pt idx="6">
                  <c:v>6</c:v>
                </c:pt>
                <c:pt idx="7">
                  <c:v>8</c:v>
                </c:pt>
                <c:pt idx="8">
                  <c:v>10</c:v>
                </c:pt>
                <c:pt idx="9">
                  <c:v>11</c:v>
                </c:pt>
                <c:pt idx="10">
                  <c:v>13</c:v>
                </c:pt>
                <c:pt idx="11">
                  <c:v>14</c:v>
                </c:pt>
                <c:pt idx="12">
                  <c:v>20</c:v>
                </c:pt>
                <c:pt idx="13">
                  <c:v>20</c:v>
                </c:pt>
                <c:pt idx="14">
                  <c:v>20</c:v>
                </c:pt>
                <c:pt idx="15">
                  <c:v>20</c:v>
                </c:pt>
                <c:pt idx="16">
                  <c:v>23</c:v>
                </c:pt>
                <c:pt idx="17">
                  <c:v>18</c:v>
                </c:pt>
                <c:pt idx="18">
                  <c:v>18</c:v>
                </c:pt>
                <c:pt idx="19">
                  <c:v>17</c:v>
                </c:pt>
                <c:pt idx="20">
                  <c:v>15</c:v>
                </c:pt>
                <c:pt idx="21">
                  <c:v>16</c:v>
                </c:pt>
                <c:pt idx="22">
                  <c:v>15</c:v>
                </c:pt>
                <c:pt idx="23">
                  <c:v>14</c:v>
                </c:pt>
              </c:numCache>
            </c:numRef>
          </c:val>
          <c:smooth val="0"/>
          <c:extLst>
            <c:ext xmlns:c16="http://schemas.microsoft.com/office/drawing/2014/chart" uri="{C3380CC4-5D6E-409C-BE32-E72D297353CC}">
              <c16:uniqueId val="{00000003-313A-40E3-A1A8-A88A21679E70}"/>
            </c:ext>
          </c:extLst>
        </c:ser>
        <c:dLbls>
          <c:showLegendKey val="0"/>
          <c:showVal val="0"/>
          <c:showCatName val="0"/>
          <c:showSerName val="0"/>
          <c:showPercent val="0"/>
          <c:showBubbleSize val="0"/>
        </c:dLbls>
        <c:marker val="1"/>
        <c:smooth val="0"/>
        <c:axId val="184720768"/>
        <c:axId val="184730752"/>
      </c:lineChart>
      <c:catAx>
        <c:axId val="1847207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4730752"/>
        <c:crosses val="autoZero"/>
        <c:auto val="1"/>
        <c:lblAlgn val="ctr"/>
        <c:lblOffset val="100"/>
        <c:noMultiLvlLbl val="0"/>
      </c:catAx>
      <c:valAx>
        <c:axId val="184730752"/>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47207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400" b="0" i="0" u="none" strike="noStrike" baseline="0">
                <a:effectLst/>
              </a:rPr>
              <a:t>Demand against staffing proile (patient that can be seen)</a:t>
            </a:r>
            <a:endParaRPr lang="en-GB"/>
          </a:p>
        </c:rich>
      </c:tx>
      <c:layout>
        <c:manualLayout>
          <c:xMode val="edge"/>
          <c:yMode val="edge"/>
          <c:x val="0.10305435305435305"/>
          <c:y val="2.304147465437788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StaffSpec!$AD$9</c:f>
              <c:strCache>
                <c:ptCount val="1"/>
                <c:pt idx="0">
                  <c:v>Demand</c:v>
                </c:pt>
              </c:strCache>
            </c:strRef>
          </c:tx>
          <c:spPr>
            <a:solidFill>
              <a:schemeClr val="bg1">
                <a:lumMod val="85000"/>
              </a:schemeClr>
            </a:solidFill>
            <a:ln>
              <a:solidFill>
                <a:schemeClr val="bg1">
                  <a:lumMod val="75000"/>
                </a:schemeClr>
              </a:solidFill>
            </a:ln>
            <a:effectLst/>
          </c:spPr>
          <c:invertIfNegative val="0"/>
          <c:cat>
            <c:numRef>
              <c:f>StaffSpec!$AE$8:$BB$8</c:f>
              <c:numCache>
                <c:formatCode>General</c:formatCode>
                <c:ptCount val="24"/>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numCache>
            </c:numRef>
          </c:cat>
          <c:val>
            <c:numRef>
              <c:f>StaffSpec!$AE$9:$BB$9</c:f>
              <c:numCache>
                <c:formatCode>General</c:formatCode>
                <c:ptCount val="24"/>
                <c:pt idx="0">
                  <c:v>5.906192141534663</c:v>
                </c:pt>
                <c:pt idx="1">
                  <c:v>4.3093327847493645</c:v>
                </c:pt>
                <c:pt idx="2">
                  <c:v>4.0468353562367136</c:v>
                </c:pt>
                <c:pt idx="3">
                  <c:v>3.8062127134334496</c:v>
                </c:pt>
                <c:pt idx="4">
                  <c:v>2.8655969279297806</c:v>
                </c:pt>
                <c:pt idx="5">
                  <c:v>3.4343413563738592</c:v>
                </c:pt>
                <c:pt idx="6">
                  <c:v>3.1280943564424328</c:v>
                </c:pt>
                <c:pt idx="7">
                  <c:v>5.2280737845436454</c:v>
                </c:pt>
                <c:pt idx="8">
                  <c:v>9.7124048549681117</c:v>
                </c:pt>
                <c:pt idx="9">
                  <c:v>17.937324281697865</c:v>
                </c:pt>
                <c:pt idx="10">
                  <c:v>22.509154494959883</c:v>
                </c:pt>
                <c:pt idx="11">
                  <c:v>21.502914352328048</c:v>
                </c:pt>
                <c:pt idx="12">
                  <c:v>22.552904066378655</c:v>
                </c:pt>
                <c:pt idx="13">
                  <c:v>20.01542892408969</c:v>
                </c:pt>
                <c:pt idx="14">
                  <c:v>19.621682781320711</c:v>
                </c:pt>
                <c:pt idx="15">
                  <c:v>18.177946924501128</c:v>
                </c:pt>
                <c:pt idx="16">
                  <c:v>18.790440924363981</c:v>
                </c:pt>
                <c:pt idx="17">
                  <c:v>21.043543852430911</c:v>
                </c:pt>
                <c:pt idx="18">
                  <c:v>21.852910923678248</c:v>
                </c:pt>
                <c:pt idx="19">
                  <c:v>20.759171638208869</c:v>
                </c:pt>
                <c:pt idx="20">
                  <c:v>17.5217033532195</c:v>
                </c:pt>
                <c:pt idx="21">
                  <c:v>14.765480353836656</c:v>
                </c:pt>
                <c:pt idx="22">
                  <c:v>10.915518068984433</c:v>
                </c:pt>
                <c:pt idx="23">
                  <c:v>8.5967907837893414</c:v>
                </c:pt>
              </c:numCache>
            </c:numRef>
          </c:val>
          <c:extLst>
            <c:ext xmlns:c16="http://schemas.microsoft.com/office/drawing/2014/chart" uri="{C3380CC4-5D6E-409C-BE32-E72D297353CC}">
              <c16:uniqueId val="{00000000-7F98-44CC-B62E-5B17E546A958}"/>
            </c:ext>
          </c:extLst>
        </c:ser>
        <c:dLbls>
          <c:showLegendKey val="0"/>
          <c:showVal val="0"/>
          <c:showCatName val="0"/>
          <c:showSerName val="0"/>
          <c:showPercent val="0"/>
          <c:showBubbleSize val="0"/>
        </c:dLbls>
        <c:gapWidth val="20"/>
        <c:axId val="184781440"/>
        <c:axId val="184787328"/>
      </c:barChart>
      <c:lineChart>
        <c:grouping val="standard"/>
        <c:varyColors val="0"/>
        <c:ser>
          <c:idx val="1"/>
          <c:order val="1"/>
          <c:tx>
            <c:strRef>
              <c:f>StaffSpec!$AD$10</c:f>
              <c:strCache>
                <c:ptCount val="1"/>
                <c:pt idx="0">
                  <c:v>Rota (current)</c:v>
                </c:pt>
              </c:strCache>
            </c:strRef>
          </c:tx>
          <c:spPr>
            <a:ln w="28575" cap="rnd">
              <a:solidFill>
                <a:schemeClr val="accent2"/>
              </a:solidFill>
              <a:round/>
            </a:ln>
            <a:effectLst/>
          </c:spPr>
          <c:marker>
            <c:symbol val="none"/>
          </c:marker>
          <c:cat>
            <c:numRef>
              <c:f>StaffSpec!$AE$8:$BB$8</c:f>
              <c:numCache>
                <c:formatCode>General</c:formatCode>
                <c:ptCount val="24"/>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numCache>
            </c:numRef>
          </c:cat>
          <c:val>
            <c:numRef>
              <c:f>StaffSpec!$AE$10:$BB$10</c:f>
              <c:numCache>
                <c:formatCode>General</c:formatCode>
                <c:ptCount val="24"/>
                <c:pt idx="0">
                  <c:v>12</c:v>
                </c:pt>
                <c:pt idx="1">
                  <c:v>6</c:v>
                </c:pt>
                <c:pt idx="2">
                  <c:v>6</c:v>
                </c:pt>
                <c:pt idx="3">
                  <c:v>6</c:v>
                </c:pt>
                <c:pt idx="4">
                  <c:v>6</c:v>
                </c:pt>
                <c:pt idx="5">
                  <c:v>6</c:v>
                </c:pt>
                <c:pt idx="6">
                  <c:v>6</c:v>
                </c:pt>
                <c:pt idx="7">
                  <c:v>8</c:v>
                </c:pt>
                <c:pt idx="8">
                  <c:v>9.6</c:v>
                </c:pt>
                <c:pt idx="9">
                  <c:v>10.4</c:v>
                </c:pt>
                <c:pt idx="10">
                  <c:v>12.4</c:v>
                </c:pt>
                <c:pt idx="11">
                  <c:v>13.4</c:v>
                </c:pt>
                <c:pt idx="12">
                  <c:v>19.2</c:v>
                </c:pt>
                <c:pt idx="13">
                  <c:v>19.2</c:v>
                </c:pt>
                <c:pt idx="14">
                  <c:v>19.2</c:v>
                </c:pt>
                <c:pt idx="15">
                  <c:v>19.2</c:v>
                </c:pt>
                <c:pt idx="16">
                  <c:v>22.4</c:v>
                </c:pt>
                <c:pt idx="17">
                  <c:v>17.600000000000001</c:v>
                </c:pt>
                <c:pt idx="18">
                  <c:v>17.600000000000001</c:v>
                </c:pt>
                <c:pt idx="19">
                  <c:v>16.600000000000001</c:v>
                </c:pt>
                <c:pt idx="20">
                  <c:v>14.8</c:v>
                </c:pt>
                <c:pt idx="21">
                  <c:v>15.8</c:v>
                </c:pt>
                <c:pt idx="22">
                  <c:v>14.8</c:v>
                </c:pt>
                <c:pt idx="23">
                  <c:v>13.8</c:v>
                </c:pt>
              </c:numCache>
            </c:numRef>
          </c:val>
          <c:smooth val="0"/>
          <c:extLst>
            <c:ext xmlns:c16="http://schemas.microsoft.com/office/drawing/2014/chart" uri="{C3380CC4-5D6E-409C-BE32-E72D297353CC}">
              <c16:uniqueId val="{00000001-7F98-44CC-B62E-5B17E546A958}"/>
            </c:ext>
          </c:extLst>
        </c:ser>
        <c:ser>
          <c:idx val="2"/>
          <c:order val="2"/>
          <c:tx>
            <c:strRef>
              <c:f>StaffSpec!$AD$11</c:f>
              <c:strCache>
                <c:ptCount val="1"/>
                <c:pt idx="0">
                  <c:v>Rota (planned)</c:v>
                </c:pt>
              </c:strCache>
            </c:strRef>
          </c:tx>
          <c:spPr>
            <a:ln w="28575" cap="rnd">
              <a:solidFill>
                <a:schemeClr val="accent3"/>
              </a:solidFill>
              <a:round/>
            </a:ln>
            <a:effectLst/>
          </c:spPr>
          <c:marker>
            <c:symbol val="none"/>
          </c:marker>
          <c:cat>
            <c:numRef>
              <c:f>StaffSpec!$AE$8:$BB$8</c:f>
              <c:numCache>
                <c:formatCode>General</c:formatCode>
                <c:ptCount val="24"/>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numCache>
            </c:numRef>
          </c:cat>
          <c:val>
            <c:numRef>
              <c:f>StaffSpec!$AE$11:$BB$11</c:f>
              <c:numCache>
                <c:formatCode>General</c:formatCode>
                <c:ptCount val="24"/>
                <c:pt idx="0">
                  <c:v>12</c:v>
                </c:pt>
                <c:pt idx="1">
                  <c:v>6</c:v>
                </c:pt>
                <c:pt idx="2">
                  <c:v>6</c:v>
                </c:pt>
                <c:pt idx="3">
                  <c:v>6</c:v>
                </c:pt>
                <c:pt idx="4">
                  <c:v>6</c:v>
                </c:pt>
                <c:pt idx="5">
                  <c:v>6</c:v>
                </c:pt>
                <c:pt idx="6">
                  <c:v>6</c:v>
                </c:pt>
                <c:pt idx="7">
                  <c:v>8</c:v>
                </c:pt>
                <c:pt idx="8">
                  <c:v>9.6</c:v>
                </c:pt>
                <c:pt idx="9">
                  <c:v>10.4</c:v>
                </c:pt>
                <c:pt idx="10">
                  <c:v>12.4</c:v>
                </c:pt>
                <c:pt idx="11">
                  <c:v>13.4</c:v>
                </c:pt>
                <c:pt idx="12">
                  <c:v>19.2</c:v>
                </c:pt>
                <c:pt idx="13">
                  <c:v>19.2</c:v>
                </c:pt>
                <c:pt idx="14">
                  <c:v>19.2</c:v>
                </c:pt>
                <c:pt idx="15">
                  <c:v>19.2</c:v>
                </c:pt>
                <c:pt idx="16">
                  <c:v>22.4</c:v>
                </c:pt>
                <c:pt idx="17">
                  <c:v>17.600000000000001</c:v>
                </c:pt>
                <c:pt idx="18">
                  <c:v>17.600000000000001</c:v>
                </c:pt>
                <c:pt idx="19">
                  <c:v>16.600000000000001</c:v>
                </c:pt>
                <c:pt idx="20">
                  <c:v>14.8</c:v>
                </c:pt>
                <c:pt idx="21">
                  <c:v>15.8</c:v>
                </c:pt>
                <c:pt idx="22">
                  <c:v>14.8</c:v>
                </c:pt>
                <c:pt idx="23">
                  <c:v>13.8</c:v>
                </c:pt>
              </c:numCache>
            </c:numRef>
          </c:val>
          <c:smooth val="0"/>
          <c:extLst>
            <c:ext xmlns:c16="http://schemas.microsoft.com/office/drawing/2014/chart" uri="{C3380CC4-5D6E-409C-BE32-E72D297353CC}">
              <c16:uniqueId val="{00000002-7F98-44CC-B62E-5B17E546A958}"/>
            </c:ext>
          </c:extLst>
        </c:ser>
        <c:ser>
          <c:idx val="3"/>
          <c:order val="3"/>
          <c:tx>
            <c:strRef>
              <c:f>StaffSpec!$AD$12</c:f>
              <c:strCache>
                <c:ptCount val="1"/>
                <c:pt idx="0">
                  <c:v>Rota (strategic)</c:v>
                </c:pt>
              </c:strCache>
            </c:strRef>
          </c:tx>
          <c:spPr>
            <a:ln w="28575" cap="rnd">
              <a:solidFill>
                <a:schemeClr val="accent4"/>
              </a:solidFill>
              <a:round/>
            </a:ln>
            <a:effectLst/>
          </c:spPr>
          <c:marker>
            <c:symbol val="none"/>
          </c:marker>
          <c:cat>
            <c:numRef>
              <c:f>StaffSpec!$AE$8:$BB$8</c:f>
              <c:numCache>
                <c:formatCode>General</c:formatCode>
                <c:ptCount val="24"/>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numCache>
            </c:numRef>
          </c:cat>
          <c:val>
            <c:numRef>
              <c:f>StaffSpec!$AE$12:$BB$12</c:f>
              <c:numCache>
                <c:formatCode>General</c:formatCode>
                <c:ptCount val="24"/>
                <c:pt idx="0">
                  <c:v>12</c:v>
                </c:pt>
                <c:pt idx="1">
                  <c:v>6</c:v>
                </c:pt>
                <c:pt idx="2">
                  <c:v>6</c:v>
                </c:pt>
                <c:pt idx="3">
                  <c:v>6</c:v>
                </c:pt>
                <c:pt idx="4">
                  <c:v>6</c:v>
                </c:pt>
                <c:pt idx="5">
                  <c:v>6</c:v>
                </c:pt>
                <c:pt idx="6">
                  <c:v>6</c:v>
                </c:pt>
                <c:pt idx="7">
                  <c:v>8</c:v>
                </c:pt>
                <c:pt idx="8">
                  <c:v>9.6</c:v>
                </c:pt>
                <c:pt idx="9">
                  <c:v>10.4</c:v>
                </c:pt>
                <c:pt idx="10">
                  <c:v>12.4</c:v>
                </c:pt>
                <c:pt idx="11">
                  <c:v>13.4</c:v>
                </c:pt>
                <c:pt idx="12">
                  <c:v>19.2</c:v>
                </c:pt>
                <c:pt idx="13">
                  <c:v>19.2</c:v>
                </c:pt>
                <c:pt idx="14">
                  <c:v>19.2</c:v>
                </c:pt>
                <c:pt idx="15">
                  <c:v>19.2</c:v>
                </c:pt>
                <c:pt idx="16">
                  <c:v>22.4</c:v>
                </c:pt>
                <c:pt idx="17">
                  <c:v>17.600000000000001</c:v>
                </c:pt>
                <c:pt idx="18">
                  <c:v>17.600000000000001</c:v>
                </c:pt>
                <c:pt idx="19">
                  <c:v>16.600000000000001</c:v>
                </c:pt>
                <c:pt idx="20">
                  <c:v>14.8</c:v>
                </c:pt>
                <c:pt idx="21">
                  <c:v>15.8</c:v>
                </c:pt>
                <c:pt idx="22">
                  <c:v>14.8</c:v>
                </c:pt>
                <c:pt idx="23">
                  <c:v>13.8</c:v>
                </c:pt>
              </c:numCache>
            </c:numRef>
          </c:val>
          <c:smooth val="0"/>
          <c:extLst>
            <c:ext xmlns:c16="http://schemas.microsoft.com/office/drawing/2014/chart" uri="{C3380CC4-5D6E-409C-BE32-E72D297353CC}">
              <c16:uniqueId val="{00000003-7F98-44CC-B62E-5B17E546A958}"/>
            </c:ext>
          </c:extLst>
        </c:ser>
        <c:dLbls>
          <c:showLegendKey val="0"/>
          <c:showVal val="0"/>
          <c:showCatName val="0"/>
          <c:showSerName val="0"/>
          <c:showPercent val="0"/>
          <c:showBubbleSize val="0"/>
        </c:dLbls>
        <c:marker val="1"/>
        <c:smooth val="0"/>
        <c:axId val="184781440"/>
        <c:axId val="184787328"/>
      </c:lineChart>
      <c:catAx>
        <c:axId val="184781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4787328"/>
        <c:crosses val="autoZero"/>
        <c:auto val="1"/>
        <c:lblAlgn val="ctr"/>
        <c:lblOffset val="100"/>
        <c:noMultiLvlLbl val="0"/>
      </c:catAx>
      <c:valAx>
        <c:axId val="18478732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47814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14</xdr:col>
      <xdr:colOff>138544</xdr:colOff>
      <xdr:row>2</xdr:row>
      <xdr:rowOff>62345</xdr:rowOff>
    </xdr:from>
    <xdr:to>
      <xdr:col>37</xdr:col>
      <xdr:colOff>193271</xdr:colOff>
      <xdr:row>16</xdr:row>
      <xdr:rowOff>115685</xdr:rowOff>
    </xdr:to>
    <xdr:graphicFrame macro="">
      <xdr:nvGraphicFramePr>
        <xdr:cNvPr id="4" name="Chart 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198120</xdr:colOff>
      <xdr:row>5</xdr:row>
      <xdr:rowOff>121920</xdr:rowOff>
    </xdr:from>
    <xdr:to>
      <xdr:col>13</xdr:col>
      <xdr:colOff>53340</xdr:colOff>
      <xdr:row>24</xdr:row>
      <xdr:rowOff>99060</xdr:rowOff>
    </xdr:to>
    <xdr:graphicFrame macro="">
      <xdr:nvGraphicFramePr>
        <xdr:cNvPr id="6" name="Chart 5">
          <a:extLst>
            <a:ext uri="{FF2B5EF4-FFF2-40B4-BE49-F238E27FC236}">
              <a16:creationId xmlns:a16="http://schemas.microsoft.com/office/drawing/2014/main" id="{DB736035-2B5E-4F4D-804C-348F60D7F3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5</xdr:row>
      <xdr:rowOff>144780</xdr:rowOff>
    </xdr:from>
    <xdr:to>
      <xdr:col>21</xdr:col>
      <xdr:colOff>403860</xdr:colOff>
      <xdr:row>24</xdr:row>
      <xdr:rowOff>76200</xdr:rowOff>
    </xdr:to>
    <xdr:graphicFrame macro="">
      <xdr:nvGraphicFramePr>
        <xdr:cNvPr id="7" name="Chart 6">
          <a:extLst>
            <a:ext uri="{FF2B5EF4-FFF2-40B4-BE49-F238E27FC236}">
              <a16:creationId xmlns:a16="http://schemas.microsoft.com/office/drawing/2014/main" id="{2D883009-14CB-4FDF-A02A-DDD9C6BB18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5:R30"/>
  <sheetViews>
    <sheetView zoomScaleNormal="100" workbookViewId="0">
      <selection activeCell="C7" sqref="C7:R7"/>
    </sheetView>
  </sheetViews>
  <sheetFormatPr defaultColWidth="8.6640625" defaultRowHeight="14.4"/>
  <cols>
    <col min="1" max="1" width="8.6640625" style="6"/>
    <col min="2" max="2" width="8.6640625" style="11"/>
    <col min="3" max="16384" width="8.6640625" style="6"/>
  </cols>
  <sheetData>
    <row r="5" spans="2:18" ht="23.4">
      <c r="B5" s="34" t="s">
        <v>16</v>
      </c>
      <c r="C5" s="34"/>
      <c r="D5" s="34"/>
      <c r="E5" s="34"/>
      <c r="F5" s="34"/>
      <c r="G5" s="34"/>
      <c r="H5" s="34"/>
      <c r="I5" s="34"/>
      <c r="J5" s="34"/>
      <c r="K5" s="34"/>
      <c r="L5" s="34"/>
      <c r="M5" s="34"/>
      <c r="N5" s="34"/>
      <c r="O5" s="34"/>
      <c r="P5" s="34"/>
    </row>
    <row r="7" spans="2:18">
      <c r="B7" s="13" t="s">
        <v>18</v>
      </c>
      <c r="C7" s="35" t="s">
        <v>217</v>
      </c>
      <c r="D7" s="35"/>
      <c r="E7" s="35"/>
      <c r="F7" s="35"/>
      <c r="G7" s="35"/>
      <c r="H7" s="35"/>
      <c r="I7" s="35"/>
      <c r="J7" s="35"/>
      <c r="K7" s="35"/>
      <c r="L7" s="35"/>
      <c r="M7" s="35"/>
      <c r="N7" s="35"/>
      <c r="O7" s="35"/>
      <c r="P7" s="35"/>
      <c r="Q7" s="35"/>
      <c r="R7" s="35"/>
    </row>
    <row r="8" spans="2:18" ht="14.7" customHeight="1">
      <c r="B8" s="46" t="s">
        <v>19</v>
      </c>
      <c r="C8" s="45" t="s">
        <v>24</v>
      </c>
      <c r="D8" s="45"/>
      <c r="E8" s="45"/>
      <c r="F8" s="45"/>
      <c r="G8" s="45"/>
      <c r="H8" s="45"/>
      <c r="I8" s="45"/>
      <c r="J8" s="45"/>
      <c r="K8" s="45"/>
      <c r="L8" s="45"/>
      <c r="M8" s="45"/>
      <c r="N8" s="45"/>
      <c r="O8" s="45"/>
      <c r="P8" s="45"/>
      <c r="Q8" s="45"/>
      <c r="R8" s="45"/>
    </row>
    <row r="9" spans="2:18">
      <c r="B9" s="46"/>
      <c r="C9" s="45"/>
      <c r="D9" s="45"/>
      <c r="E9" s="45"/>
      <c r="F9" s="45"/>
      <c r="G9" s="45"/>
      <c r="H9" s="45"/>
      <c r="I9" s="45"/>
      <c r="J9" s="45"/>
      <c r="K9" s="45"/>
      <c r="L9" s="45"/>
      <c r="M9" s="45"/>
      <c r="N9" s="45"/>
      <c r="O9" s="45"/>
      <c r="P9" s="45"/>
      <c r="Q9" s="45"/>
      <c r="R9" s="45"/>
    </row>
    <row r="10" spans="2:18">
      <c r="B10" s="46"/>
      <c r="C10" s="45"/>
      <c r="D10" s="45"/>
      <c r="E10" s="45"/>
      <c r="F10" s="45"/>
      <c r="G10" s="45"/>
      <c r="H10" s="45"/>
      <c r="I10" s="45"/>
      <c r="J10" s="45"/>
      <c r="K10" s="45"/>
      <c r="L10" s="45"/>
      <c r="M10" s="45"/>
      <c r="N10" s="45"/>
      <c r="O10" s="45"/>
      <c r="P10" s="45"/>
      <c r="Q10" s="45"/>
      <c r="R10" s="45"/>
    </row>
    <row r="11" spans="2:18">
      <c r="B11" s="13" t="s">
        <v>20</v>
      </c>
      <c r="C11" s="35" t="s">
        <v>17</v>
      </c>
      <c r="D11" s="35"/>
      <c r="E11" s="35"/>
      <c r="F11" s="35"/>
      <c r="G11" s="35"/>
      <c r="H11" s="35"/>
      <c r="I11" s="35"/>
      <c r="J11" s="35"/>
      <c r="K11" s="35"/>
      <c r="L11" s="35"/>
      <c r="M11" s="35"/>
      <c r="N11" s="35"/>
      <c r="O11" s="35"/>
      <c r="P11" s="35"/>
      <c r="Q11" s="35"/>
      <c r="R11" s="35"/>
    </row>
    <row r="12" spans="2:18">
      <c r="B12" s="13" t="s">
        <v>21</v>
      </c>
      <c r="C12" s="35" t="s">
        <v>22</v>
      </c>
      <c r="D12" s="35"/>
      <c r="E12" s="35"/>
      <c r="F12" s="35"/>
      <c r="G12" s="35"/>
      <c r="H12" s="35"/>
      <c r="I12" s="35"/>
      <c r="J12" s="35"/>
      <c r="K12" s="35"/>
      <c r="L12" s="35"/>
      <c r="M12" s="35"/>
      <c r="N12" s="35"/>
      <c r="O12" s="35"/>
      <c r="P12" s="35"/>
      <c r="Q12" s="35"/>
      <c r="R12" s="35"/>
    </row>
    <row r="13" spans="2:18">
      <c r="B13" s="46" t="s">
        <v>23</v>
      </c>
      <c r="C13" s="45" t="s">
        <v>25</v>
      </c>
      <c r="D13" s="45"/>
      <c r="E13" s="45"/>
      <c r="F13" s="45"/>
      <c r="G13" s="45"/>
      <c r="H13" s="45"/>
      <c r="I13" s="45"/>
      <c r="J13" s="45"/>
      <c r="K13" s="45"/>
      <c r="L13" s="45"/>
      <c r="M13" s="45"/>
      <c r="N13" s="45"/>
      <c r="O13" s="45"/>
      <c r="P13" s="45"/>
      <c r="Q13" s="45"/>
      <c r="R13" s="45"/>
    </row>
    <row r="14" spans="2:18">
      <c r="B14" s="46"/>
      <c r="C14" s="45"/>
      <c r="D14" s="45"/>
      <c r="E14" s="45"/>
      <c r="F14" s="45"/>
      <c r="G14" s="45"/>
      <c r="H14" s="45"/>
      <c r="I14" s="45"/>
      <c r="J14" s="45"/>
      <c r="K14" s="45"/>
      <c r="L14" s="45"/>
      <c r="M14" s="45"/>
      <c r="N14" s="45"/>
      <c r="O14" s="45"/>
      <c r="P14" s="45"/>
      <c r="Q14" s="45"/>
      <c r="R14" s="45"/>
    </row>
    <row r="15" spans="2:18" ht="15" thickBot="1">
      <c r="C15" s="7"/>
      <c r="D15" s="7"/>
      <c r="E15" s="7"/>
      <c r="F15" s="7"/>
      <c r="G15" s="7"/>
      <c r="H15" s="7"/>
      <c r="I15" s="7"/>
      <c r="J15" s="7"/>
      <c r="K15" s="7"/>
      <c r="L15" s="7"/>
      <c r="M15" s="7"/>
      <c r="N15" s="7"/>
      <c r="O15" s="7"/>
      <c r="P15" s="7"/>
      <c r="Q15" s="7"/>
      <c r="R15" s="7"/>
    </row>
    <row r="16" spans="2:18" ht="14.7" customHeight="1">
      <c r="B16" s="36" t="s">
        <v>26</v>
      </c>
      <c r="C16" s="37"/>
      <c r="D16" s="37"/>
      <c r="E16" s="37"/>
      <c r="F16" s="37"/>
      <c r="G16" s="37"/>
      <c r="H16" s="37"/>
      <c r="I16" s="37"/>
      <c r="J16" s="37"/>
      <c r="K16" s="37"/>
      <c r="L16" s="37"/>
      <c r="M16" s="37"/>
      <c r="N16" s="37"/>
      <c r="O16" s="37"/>
      <c r="P16" s="38"/>
      <c r="Q16" s="12"/>
      <c r="R16" s="7"/>
    </row>
    <row r="17" spans="2:18">
      <c r="B17" s="39"/>
      <c r="C17" s="40"/>
      <c r="D17" s="40"/>
      <c r="E17" s="40"/>
      <c r="F17" s="40"/>
      <c r="G17" s="40"/>
      <c r="H17" s="40"/>
      <c r="I17" s="40"/>
      <c r="J17" s="40"/>
      <c r="K17" s="40"/>
      <c r="L17" s="40"/>
      <c r="M17" s="40"/>
      <c r="N17" s="40"/>
      <c r="O17" s="40"/>
      <c r="P17" s="41"/>
      <c r="Q17" s="12"/>
      <c r="R17" s="7"/>
    </row>
    <row r="18" spans="2:18" ht="15" thickBot="1">
      <c r="B18" s="42"/>
      <c r="C18" s="43"/>
      <c r="D18" s="43"/>
      <c r="E18" s="43"/>
      <c r="F18" s="43"/>
      <c r="G18" s="43"/>
      <c r="H18" s="43"/>
      <c r="I18" s="43"/>
      <c r="J18" s="43"/>
      <c r="K18" s="43"/>
      <c r="L18" s="43"/>
      <c r="M18" s="43"/>
      <c r="N18" s="43"/>
      <c r="O18" s="43"/>
      <c r="P18" s="44"/>
      <c r="Q18" s="12"/>
      <c r="R18" s="7"/>
    </row>
    <row r="19" spans="2:18">
      <c r="C19" s="7"/>
      <c r="D19" s="7"/>
      <c r="E19" s="7"/>
      <c r="F19" s="7"/>
      <c r="G19" s="7"/>
      <c r="H19" s="7"/>
      <c r="I19" s="7"/>
      <c r="J19" s="7"/>
      <c r="K19" s="7"/>
      <c r="L19" s="7"/>
      <c r="M19" s="7"/>
      <c r="N19" s="7"/>
      <c r="O19" s="7"/>
      <c r="P19" s="7"/>
      <c r="Q19" s="7"/>
      <c r="R19" s="7"/>
    </row>
    <row r="20" spans="2:18">
      <c r="C20" s="7"/>
      <c r="D20" s="7"/>
      <c r="E20" s="7"/>
      <c r="F20" s="7"/>
      <c r="G20" s="7"/>
      <c r="H20" s="7"/>
      <c r="I20" s="7"/>
      <c r="J20" s="7"/>
      <c r="K20" s="7"/>
      <c r="L20" s="7"/>
      <c r="M20" s="7"/>
      <c r="N20" s="7"/>
      <c r="O20" s="7"/>
      <c r="P20" s="7"/>
      <c r="Q20" s="7"/>
      <c r="R20" s="7"/>
    </row>
    <row r="21" spans="2:18">
      <c r="C21" s="7"/>
      <c r="D21" s="7"/>
      <c r="E21" s="7"/>
      <c r="F21" s="7"/>
      <c r="G21" s="7"/>
      <c r="H21" s="7"/>
      <c r="I21" s="7"/>
      <c r="J21" s="7"/>
      <c r="K21" s="7"/>
      <c r="L21" s="7"/>
      <c r="M21" s="7"/>
      <c r="N21" s="7"/>
      <c r="O21" s="7"/>
      <c r="P21" s="7"/>
      <c r="Q21" s="7"/>
      <c r="R21" s="7"/>
    </row>
    <row r="22" spans="2:18">
      <c r="C22" s="9"/>
      <c r="D22" s="7"/>
      <c r="E22" s="7"/>
      <c r="F22" s="7"/>
      <c r="G22" s="7"/>
      <c r="H22" s="7"/>
      <c r="I22" s="7"/>
      <c r="J22" s="7"/>
      <c r="K22" s="7"/>
      <c r="L22" s="7"/>
      <c r="M22" s="7"/>
      <c r="N22" s="7"/>
      <c r="O22" s="7"/>
      <c r="P22" s="7"/>
      <c r="Q22" s="7"/>
      <c r="R22" s="7"/>
    </row>
    <row r="23" spans="2:18">
      <c r="C23" s="9"/>
      <c r="D23" s="7"/>
      <c r="E23" s="7"/>
      <c r="F23" s="7"/>
      <c r="G23" s="7"/>
      <c r="H23" s="7"/>
      <c r="I23" s="7"/>
      <c r="J23" s="7"/>
      <c r="K23" s="7"/>
      <c r="L23" s="7"/>
      <c r="M23" s="7"/>
      <c r="N23" s="7"/>
      <c r="O23" s="7"/>
      <c r="P23" s="7"/>
      <c r="Q23" s="7"/>
      <c r="R23" s="7"/>
    </row>
    <row r="24" spans="2:18">
      <c r="C24" s="9"/>
      <c r="D24" s="7"/>
      <c r="E24" s="7"/>
      <c r="F24" s="7"/>
      <c r="G24" s="7"/>
      <c r="H24" s="7"/>
      <c r="I24" s="7"/>
      <c r="J24" s="7"/>
      <c r="K24" s="7"/>
      <c r="L24" s="7"/>
      <c r="M24" s="7"/>
      <c r="N24" s="7"/>
      <c r="O24" s="7"/>
      <c r="P24" s="7"/>
      <c r="Q24" s="7"/>
      <c r="R24" s="7"/>
    </row>
    <row r="25" spans="2:18">
      <c r="C25" s="10"/>
      <c r="D25" s="8"/>
      <c r="E25" s="8"/>
      <c r="F25" s="8"/>
      <c r="G25" s="8"/>
      <c r="H25" s="8"/>
      <c r="I25" s="8"/>
      <c r="J25" s="8"/>
      <c r="K25" s="8"/>
      <c r="L25" s="8"/>
      <c r="M25" s="8"/>
      <c r="N25" s="8"/>
      <c r="O25" s="8"/>
      <c r="P25" s="8"/>
      <c r="Q25" s="8"/>
      <c r="R25" s="8"/>
    </row>
    <row r="26" spans="2:18">
      <c r="C26" s="10"/>
      <c r="D26" s="8"/>
      <c r="E26" s="8"/>
      <c r="F26" s="8"/>
      <c r="G26" s="8"/>
      <c r="H26" s="8"/>
      <c r="I26" s="8"/>
      <c r="J26" s="8"/>
      <c r="K26" s="8"/>
      <c r="L26" s="8"/>
      <c r="M26" s="8"/>
      <c r="N26" s="8"/>
      <c r="O26" s="8"/>
      <c r="P26" s="8"/>
      <c r="Q26" s="8"/>
      <c r="R26" s="8"/>
    </row>
    <row r="27" spans="2:18">
      <c r="C27" s="8"/>
      <c r="D27" s="8"/>
      <c r="E27" s="8"/>
      <c r="F27" s="8"/>
      <c r="G27" s="8"/>
      <c r="H27" s="8"/>
      <c r="I27" s="8"/>
      <c r="J27" s="8"/>
      <c r="K27" s="8"/>
      <c r="L27" s="8"/>
      <c r="M27" s="8"/>
      <c r="N27" s="8"/>
      <c r="O27" s="8"/>
      <c r="P27" s="8"/>
      <c r="Q27" s="8"/>
      <c r="R27" s="8"/>
    </row>
    <row r="28" spans="2:18">
      <c r="C28" s="8"/>
      <c r="D28" s="8"/>
      <c r="E28" s="8"/>
      <c r="F28" s="8"/>
      <c r="G28" s="8"/>
      <c r="H28" s="8"/>
      <c r="I28" s="8"/>
      <c r="J28" s="8"/>
      <c r="K28" s="8"/>
      <c r="L28" s="8"/>
      <c r="M28" s="8"/>
      <c r="N28" s="8"/>
      <c r="O28" s="8"/>
      <c r="P28" s="8"/>
      <c r="Q28" s="8"/>
      <c r="R28" s="8"/>
    </row>
    <row r="29" spans="2:18">
      <c r="C29" s="8"/>
      <c r="D29" s="8"/>
      <c r="E29" s="8"/>
      <c r="F29" s="8"/>
      <c r="G29" s="8"/>
      <c r="H29" s="8"/>
      <c r="I29" s="8"/>
      <c r="J29" s="8"/>
      <c r="K29" s="8"/>
      <c r="L29" s="8"/>
      <c r="M29" s="8"/>
      <c r="N29" s="8"/>
      <c r="O29" s="8"/>
      <c r="P29" s="8"/>
      <c r="Q29" s="8"/>
      <c r="R29" s="8"/>
    </row>
    <row r="30" spans="2:18">
      <c r="C30" s="8"/>
      <c r="D30" s="8"/>
      <c r="E30" s="8"/>
      <c r="F30" s="8"/>
      <c r="G30" s="8"/>
      <c r="H30" s="8"/>
      <c r="I30" s="8"/>
      <c r="J30" s="8"/>
      <c r="K30" s="8"/>
      <c r="L30" s="8"/>
      <c r="M30" s="8"/>
      <c r="N30" s="8"/>
      <c r="O30" s="8"/>
      <c r="P30" s="8"/>
      <c r="Q30" s="8"/>
      <c r="R30" s="8"/>
    </row>
  </sheetData>
  <mergeCells count="9">
    <mergeCell ref="B5:P5"/>
    <mergeCell ref="C12:R12"/>
    <mergeCell ref="B16:P18"/>
    <mergeCell ref="C8:R10"/>
    <mergeCell ref="C13:R14"/>
    <mergeCell ref="B13:B14"/>
    <mergeCell ref="C7:R7"/>
    <mergeCell ref="C11:R11"/>
    <mergeCell ref="B8:B1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P162"/>
  <sheetViews>
    <sheetView tabSelected="1" zoomScale="110" zoomScaleNormal="110" workbookViewId="0">
      <selection activeCell="AO2" sqref="AO2"/>
    </sheetView>
  </sheetViews>
  <sheetFormatPr defaultColWidth="9.33203125" defaultRowHeight="14.4"/>
  <cols>
    <col min="1" max="1" width="2.33203125" style="17" customWidth="1"/>
    <col min="2" max="2" width="6.33203125" style="4" customWidth="1"/>
    <col min="3" max="3" width="17.109375" style="4" bestFit="1" customWidth="1"/>
    <col min="4" max="4" width="3" style="4" bestFit="1" customWidth="1"/>
    <col min="5" max="5" width="2.6640625" style="4" bestFit="1" customWidth="1"/>
    <col min="6" max="11" width="2" style="4" bestFit="1" customWidth="1"/>
    <col min="12" max="12" width="2.6640625" style="4" bestFit="1" customWidth="1"/>
    <col min="13" max="15" width="3.6640625" style="4" bestFit="1" customWidth="1"/>
    <col min="16" max="20" width="3" style="4" bestFit="1" customWidth="1"/>
    <col min="21" max="29" width="3" style="17" bestFit="1" customWidth="1"/>
    <col min="30" max="31" width="3" style="15" bestFit="1" customWidth="1"/>
    <col min="32" max="34" width="9.33203125" style="15"/>
    <col min="35" max="39" width="9.33203125" style="4"/>
    <col min="40" max="40" width="2.21875" style="4" customWidth="1"/>
    <col min="41" max="16384" width="9.33203125" style="4"/>
  </cols>
  <sheetData>
    <row r="1" spans="3:42" s="17" customFormat="1"/>
    <row r="2" spans="3:42" ht="25.8">
      <c r="D2" s="58" t="s">
        <v>14</v>
      </c>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O2" s="17"/>
      <c r="AP2" s="17"/>
    </row>
    <row r="3" spans="3:42">
      <c r="U3" s="4"/>
      <c r="V3" s="4"/>
      <c r="W3" s="4"/>
      <c r="X3" s="4"/>
      <c r="Y3" s="4"/>
      <c r="Z3" s="4"/>
      <c r="AA3" s="4"/>
      <c r="AB3" s="4"/>
      <c r="AC3" s="4"/>
      <c r="AD3" s="4"/>
      <c r="AE3" s="4"/>
      <c r="AF3" s="4"/>
      <c r="AG3" s="4"/>
      <c r="AH3" s="4"/>
      <c r="AO3" s="17"/>
      <c r="AP3" s="17"/>
    </row>
    <row r="4" spans="3:42">
      <c r="C4" s="5" t="s">
        <v>13</v>
      </c>
      <c r="D4" s="48">
        <v>80</v>
      </c>
      <c r="E4" s="48"/>
      <c r="F4" s="48"/>
      <c r="G4" s="48"/>
      <c r="H4" s="48"/>
      <c r="I4" s="48"/>
      <c r="U4" s="4"/>
      <c r="V4" s="4"/>
      <c r="W4" s="4"/>
      <c r="X4" s="4"/>
      <c r="Y4" s="4"/>
      <c r="Z4" s="4"/>
      <c r="AA4" s="4"/>
      <c r="AB4" s="4"/>
      <c r="AC4" s="4"/>
      <c r="AD4" s="4"/>
      <c r="AE4" s="4"/>
      <c r="AF4" s="4"/>
      <c r="AG4" s="4"/>
      <c r="AH4" s="4"/>
      <c r="AO4" s="17"/>
      <c r="AP4" s="17"/>
    </row>
    <row r="5" spans="3:42">
      <c r="U5" s="4"/>
      <c r="V5" s="4"/>
      <c r="W5" s="4"/>
      <c r="X5" s="4"/>
      <c r="Y5" s="4"/>
      <c r="Z5" s="4"/>
      <c r="AA5" s="4"/>
      <c r="AB5" s="4"/>
      <c r="AC5" s="4"/>
      <c r="AD5" s="4"/>
      <c r="AE5" s="4"/>
      <c r="AF5" s="4"/>
      <c r="AG5" s="4"/>
      <c r="AH5" s="4"/>
      <c r="AO5" s="17"/>
      <c r="AP5" s="17"/>
    </row>
    <row r="6" spans="3:42">
      <c r="C6" s="20" t="s">
        <v>1</v>
      </c>
      <c r="D6" s="59" t="s">
        <v>213</v>
      </c>
      <c r="E6" s="59"/>
      <c r="F6" s="59"/>
      <c r="G6" s="59"/>
      <c r="H6" s="59"/>
      <c r="I6" s="59"/>
      <c r="U6" s="4"/>
      <c r="V6" s="4"/>
      <c r="W6" s="4"/>
      <c r="X6" s="4"/>
      <c r="Y6" s="4"/>
      <c r="Z6" s="4"/>
      <c r="AA6" s="4"/>
      <c r="AB6" s="4"/>
      <c r="AC6" s="4"/>
      <c r="AD6" s="4"/>
      <c r="AE6" s="4"/>
      <c r="AF6" s="4"/>
      <c r="AG6" s="4"/>
      <c r="AH6" s="4"/>
      <c r="AO6" s="17"/>
      <c r="AP6" s="17"/>
    </row>
    <row r="7" spans="3:42">
      <c r="C7" s="14" t="s">
        <v>211</v>
      </c>
      <c r="D7" s="47">
        <v>0.8</v>
      </c>
      <c r="E7" s="47"/>
      <c r="F7" s="47"/>
      <c r="G7" s="47"/>
      <c r="H7" s="47"/>
      <c r="I7" s="47"/>
      <c r="U7" s="4"/>
      <c r="V7" s="4"/>
      <c r="W7" s="4"/>
      <c r="X7" s="4"/>
      <c r="Y7" s="4"/>
      <c r="Z7" s="4"/>
      <c r="AA7" s="4"/>
      <c r="AB7" s="4"/>
      <c r="AC7" s="4"/>
      <c r="AD7" s="4"/>
      <c r="AE7" s="4"/>
      <c r="AF7" s="4"/>
      <c r="AG7" s="4"/>
      <c r="AH7" s="4"/>
      <c r="AO7" s="17"/>
      <c r="AP7" s="17"/>
    </row>
    <row r="8" spans="3:42">
      <c r="C8" s="14" t="s">
        <v>210</v>
      </c>
      <c r="D8" s="47">
        <v>1</v>
      </c>
      <c r="E8" s="47"/>
      <c r="F8" s="47"/>
      <c r="G8" s="47"/>
      <c r="H8" s="47"/>
      <c r="I8" s="47"/>
      <c r="U8" s="4"/>
      <c r="V8" s="4"/>
      <c r="W8" s="4"/>
      <c r="X8" s="4"/>
      <c r="Y8" s="4"/>
      <c r="Z8" s="4"/>
      <c r="AA8" s="4"/>
      <c r="AB8" s="4"/>
      <c r="AC8" s="4"/>
      <c r="AD8" s="4"/>
      <c r="AE8" s="4"/>
      <c r="AF8" s="4"/>
      <c r="AG8" s="4"/>
      <c r="AH8" s="4"/>
      <c r="AO8" s="17"/>
      <c r="AP8" s="17"/>
    </row>
    <row r="9" spans="3:42">
      <c r="C9" s="14" t="s">
        <v>212</v>
      </c>
      <c r="D9" s="47">
        <v>1</v>
      </c>
      <c r="E9" s="47"/>
      <c r="F9" s="47"/>
      <c r="G9" s="47"/>
      <c r="H9" s="47"/>
      <c r="I9" s="47"/>
      <c r="U9" s="4"/>
      <c r="V9" s="4"/>
      <c r="W9" s="4"/>
      <c r="X9" s="4"/>
      <c r="Y9" s="4"/>
      <c r="Z9" s="4"/>
      <c r="AA9" s="4"/>
      <c r="AB9" s="4"/>
      <c r="AC9" s="4"/>
      <c r="AD9" s="4"/>
      <c r="AE9" s="4"/>
      <c r="AF9" s="4"/>
      <c r="AG9" s="4"/>
      <c r="AH9" s="4"/>
      <c r="AO9" s="17"/>
      <c r="AP9" s="17"/>
    </row>
    <row r="10" spans="3:42">
      <c r="C10" s="14" t="s">
        <v>215</v>
      </c>
      <c r="D10" s="47">
        <v>2</v>
      </c>
      <c r="E10" s="47"/>
      <c r="F10" s="47"/>
      <c r="G10" s="47"/>
      <c r="H10" s="47"/>
      <c r="I10" s="47"/>
      <c r="U10" s="4"/>
      <c r="V10" s="4"/>
      <c r="W10" s="4"/>
      <c r="X10" s="4"/>
      <c r="Y10" s="4"/>
      <c r="Z10" s="4"/>
      <c r="AA10" s="4"/>
      <c r="AB10" s="4"/>
      <c r="AC10" s="4"/>
      <c r="AD10" s="4"/>
      <c r="AE10" s="4"/>
      <c r="AF10" s="4"/>
      <c r="AG10" s="4"/>
      <c r="AH10" s="4"/>
      <c r="AO10" s="17"/>
      <c r="AP10" s="17"/>
    </row>
    <row r="11" spans="3:42">
      <c r="C11" s="14"/>
      <c r="D11" s="47">
        <v>0</v>
      </c>
      <c r="E11" s="47"/>
      <c r="F11" s="47"/>
      <c r="G11" s="47"/>
      <c r="H11" s="47"/>
      <c r="I11" s="47"/>
      <c r="U11" s="4"/>
      <c r="V11" s="4"/>
      <c r="W11" s="4"/>
      <c r="X11" s="4"/>
      <c r="Y11" s="4"/>
      <c r="Z11" s="4"/>
      <c r="AA11" s="4"/>
      <c r="AB11" s="4"/>
      <c r="AC11" s="4"/>
      <c r="AD11" s="4"/>
      <c r="AE11" s="4"/>
      <c r="AF11" s="4"/>
      <c r="AG11" s="4"/>
      <c r="AH11" s="4"/>
      <c r="AO11" s="17"/>
      <c r="AP11" s="17"/>
    </row>
    <row r="12" spans="3:42">
      <c r="C12" s="14"/>
      <c r="D12" s="47">
        <v>1</v>
      </c>
      <c r="E12" s="47"/>
      <c r="F12" s="47"/>
      <c r="G12" s="47"/>
      <c r="H12" s="47"/>
      <c r="I12" s="47"/>
      <c r="U12" s="4"/>
      <c r="V12" s="4"/>
      <c r="W12" s="4"/>
      <c r="X12" s="4"/>
      <c r="Y12" s="4"/>
      <c r="Z12" s="4"/>
      <c r="AA12" s="4"/>
      <c r="AB12" s="4"/>
      <c r="AC12" s="4"/>
      <c r="AD12" s="4"/>
      <c r="AE12" s="4"/>
      <c r="AF12" s="4"/>
      <c r="AG12" s="4"/>
      <c r="AH12" s="4"/>
      <c r="AO12" s="17"/>
      <c r="AP12" s="17"/>
    </row>
    <row r="13" spans="3:42">
      <c r="C13" s="14" t="s">
        <v>0</v>
      </c>
      <c r="D13" s="47">
        <v>1</v>
      </c>
      <c r="E13" s="47"/>
      <c r="F13" s="47"/>
      <c r="G13" s="47"/>
      <c r="H13" s="47"/>
      <c r="I13" s="47"/>
      <c r="U13" s="4"/>
      <c r="V13" s="4"/>
      <c r="W13" s="4"/>
      <c r="X13" s="4"/>
      <c r="Y13" s="4"/>
      <c r="Z13" s="4"/>
      <c r="AA13" s="4"/>
      <c r="AB13" s="4"/>
      <c r="AC13" s="4"/>
      <c r="AD13" s="4"/>
      <c r="AE13" s="4"/>
      <c r="AF13" s="4"/>
      <c r="AG13" s="4"/>
      <c r="AH13" s="4"/>
      <c r="AO13" s="17"/>
      <c r="AP13" s="17"/>
    </row>
    <row r="14" spans="3:42">
      <c r="C14" s="14" t="s">
        <v>29</v>
      </c>
      <c r="D14" s="47">
        <v>1</v>
      </c>
      <c r="E14" s="47"/>
      <c r="F14" s="47"/>
      <c r="G14" s="47"/>
      <c r="H14" s="47"/>
      <c r="I14" s="47"/>
      <c r="U14" s="4"/>
      <c r="V14" s="4"/>
      <c r="W14" s="4"/>
      <c r="X14" s="4"/>
      <c r="Y14" s="4"/>
      <c r="Z14" s="4"/>
      <c r="AA14" s="4"/>
      <c r="AB14" s="4"/>
      <c r="AC14" s="4"/>
      <c r="AD14" s="4"/>
      <c r="AE14" s="4"/>
      <c r="AF14" s="4"/>
      <c r="AG14" s="4"/>
      <c r="AH14" s="4"/>
      <c r="AO14" s="17"/>
      <c r="AP14" s="17"/>
    </row>
    <row r="15" spans="3:42">
      <c r="C15" s="14" t="s">
        <v>216</v>
      </c>
      <c r="D15" s="47">
        <v>2</v>
      </c>
      <c r="E15" s="47"/>
      <c r="F15" s="47"/>
      <c r="G15" s="47"/>
      <c r="H15" s="47"/>
      <c r="I15" s="47"/>
      <c r="AB15" s="4"/>
      <c r="AC15" s="4"/>
      <c r="AD15" s="4"/>
      <c r="AE15" s="4"/>
      <c r="AF15" s="4"/>
      <c r="AG15" s="4"/>
      <c r="AH15" s="4"/>
      <c r="AO15" s="17"/>
      <c r="AP15" s="17"/>
    </row>
    <row r="16" spans="3:42">
      <c r="C16" s="14"/>
      <c r="D16" s="47">
        <v>0</v>
      </c>
      <c r="E16" s="47"/>
      <c r="F16" s="47"/>
      <c r="G16" s="47"/>
      <c r="H16" s="47"/>
      <c r="I16" s="47"/>
      <c r="U16" s="4"/>
      <c r="V16" s="4"/>
      <c r="W16" s="4"/>
      <c r="X16" s="4"/>
      <c r="Y16" s="4"/>
      <c r="Z16" s="4"/>
      <c r="AA16" s="4"/>
      <c r="AB16" s="4"/>
      <c r="AC16" s="4"/>
      <c r="AD16" s="4"/>
      <c r="AE16" s="4"/>
      <c r="AF16" s="4"/>
      <c r="AG16" s="4"/>
      <c r="AH16" s="4"/>
      <c r="AO16" s="17"/>
      <c r="AP16" s="17"/>
    </row>
    <row r="17" spans="3:42" ht="15" thickBot="1">
      <c r="U17" s="4"/>
      <c r="V17" s="4"/>
      <c r="W17" s="4"/>
      <c r="X17" s="4"/>
      <c r="Y17" s="4"/>
      <c r="Z17" s="4"/>
      <c r="AA17" s="4"/>
      <c r="AB17" s="4"/>
      <c r="AC17" s="4"/>
      <c r="AD17" s="4"/>
      <c r="AE17" s="4"/>
      <c r="AF17" s="4"/>
      <c r="AG17" s="4"/>
      <c r="AH17" s="4"/>
      <c r="AJ17" s="2"/>
      <c r="AO17" s="17"/>
      <c r="AP17" s="17"/>
    </row>
    <row r="18" spans="3:42" ht="15" customHeight="1" thickTop="1">
      <c r="D18" s="26">
        <v>0</v>
      </c>
      <c r="E18" s="26">
        <v>1</v>
      </c>
      <c r="F18" s="26">
        <v>2</v>
      </c>
      <c r="G18" s="26">
        <v>3</v>
      </c>
      <c r="H18" s="26">
        <v>4</v>
      </c>
      <c r="I18" s="26">
        <v>5</v>
      </c>
      <c r="J18" s="26">
        <v>6</v>
      </c>
      <c r="K18" s="26">
        <v>7</v>
      </c>
      <c r="L18" s="26">
        <v>8</v>
      </c>
      <c r="M18" s="26">
        <v>9</v>
      </c>
      <c r="N18" s="26">
        <v>10</v>
      </c>
      <c r="O18" s="26">
        <v>11</v>
      </c>
      <c r="P18" s="26">
        <v>12</v>
      </c>
      <c r="Q18" s="26">
        <v>13</v>
      </c>
      <c r="R18" s="26">
        <v>14</v>
      </c>
      <c r="S18" s="26">
        <v>15</v>
      </c>
      <c r="T18" s="26">
        <v>16</v>
      </c>
      <c r="U18" s="26">
        <v>17</v>
      </c>
      <c r="V18" s="26">
        <v>18</v>
      </c>
      <c r="W18" s="26">
        <v>19</v>
      </c>
      <c r="X18" s="26">
        <v>20</v>
      </c>
      <c r="Y18" s="26">
        <v>21</v>
      </c>
      <c r="Z18" s="26">
        <v>22</v>
      </c>
      <c r="AA18" s="26">
        <v>23</v>
      </c>
      <c r="AB18" s="4"/>
      <c r="AC18" s="49" t="s">
        <v>214</v>
      </c>
      <c r="AD18" s="50"/>
      <c r="AE18" s="50"/>
      <c r="AF18" s="50"/>
      <c r="AG18" s="50"/>
      <c r="AH18" s="50"/>
      <c r="AI18" s="50"/>
      <c r="AJ18" s="50"/>
      <c r="AK18" s="50"/>
      <c r="AL18" s="50"/>
      <c r="AM18" s="51"/>
      <c r="AO18" s="17"/>
      <c r="AP18" s="17"/>
    </row>
    <row r="19" spans="3:42">
      <c r="C19" s="3" t="s">
        <v>3</v>
      </c>
      <c r="D19" s="25">
        <f>'Rota (skeleton)'!BL15-'Rota (skeleton)'!BL7</f>
        <v>6.093807858465337</v>
      </c>
      <c r="E19" s="25">
        <f>'Rota (skeleton)'!BM15-'Rota (skeleton)'!BM7</f>
        <v>1.6906672152506355</v>
      </c>
      <c r="F19" s="25">
        <f>'Rota (skeleton)'!BN15-'Rota (skeleton)'!BN7</f>
        <v>1.9531646437632864</v>
      </c>
      <c r="G19" s="25">
        <f>'Rota (skeleton)'!BO15-'Rota (skeleton)'!BO7</f>
        <v>2.1937872865665504</v>
      </c>
      <c r="H19" s="25">
        <f>'Rota (skeleton)'!BP15-'Rota (skeleton)'!BP7</f>
        <v>3.1344030720702194</v>
      </c>
      <c r="I19" s="25">
        <f>'Rota (skeleton)'!BQ15-'Rota (skeleton)'!BQ7</f>
        <v>2.5656586436261408</v>
      </c>
      <c r="J19" s="25">
        <f>'Rota (skeleton)'!BR15-'Rota (skeleton)'!BR7</f>
        <v>2.8719056435575672</v>
      </c>
      <c r="K19" s="25">
        <f>'Rota (skeleton)'!BS15-'Rota (skeleton)'!BS7</f>
        <v>2.7719262154563546</v>
      </c>
      <c r="L19" s="25">
        <f>'Rota (skeleton)'!BT15-'Rota (skeleton)'!BT7</f>
        <v>-0.11240485496811203</v>
      </c>
      <c r="M19" s="25">
        <f>'Rota (skeleton)'!BU15-'Rota (skeleton)'!BU7</f>
        <v>-7.5373242816978649</v>
      </c>
      <c r="N19" s="25">
        <f>'Rota (skeleton)'!BV15-'Rota (skeleton)'!BV7</f>
        <v>-10.109154494959883</v>
      </c>
      <c r="O19" s="25">
        <f>'Rota (skeleton)'!BW15-'Rota (skeleton)'!BW7</f>
        <v>-8.1029143523280478</v>
      </c>
      <c r="P19" s="25">
        <f>'Rota (skeleton)'!BX15-'Rota (skeleton)'!BX7</f>
        <v>-3.352904066378656</v>
      </c>
      <c r="Q19" s="25">
        <f>'Rota (skeleton)'!BY15-'Rota (skeleton)'!BY7</f>
        <v>-0.81542892408969081</v>
      </c>
      <c r="R19" s="25">
        <f>'Rota (skeleton)'!BZ15-'Rota (skeleton)'!BZ7</f>
        <v>-0.4216827813207118</v>
      </c>
      <c r="S19" s="25">
        <f>'Rota (skeleton)'!CA15-'Rota (skeleton)'!CA7</f>
        <v>1.0220530754988708</v>
      </c>
      <c r="T19" s="25">
        <f>'Rota (skeleton)'!CB15-'Rota (skeleton)'!CB7</f>
        <v>3.6095590756360174</v>
      </c>
      <c r="U19" s="25">
        <f>'Rota (skeleton)'!CC15-'Rota (skeleton)'!CC7</f>
        <v>-3.4435438524309099</v>
      </c>
      <c r="V19" s="25">
        <f>'Rota (skeleton)'!CD15-'Rota (skeleton)'!CD7</f>
        <v>-4.2529109236782467</v>
      </c>
      <c r="W19" s="25">
        <f>'Rota (skeleton)'!CE15-'Rota (skeleton)'!CE7</f>
        <v>-4.1591716382088677</v>
      </c>
      <c r="X19" s="25">
        <f>'Rota (skeleton)'!CF15-'Rota (skeleton)'!CF7</f>
        <v>-2.7217033532194996</v>
      </c>
      <c r="Y19" s="25">
        <f>'Rota (skeleton)'!CG15-'Rota (skeleton)'!CG7</f>
        <v>1.0345196461633446</v>
      </c>
      <c r="Z19" s="25">
        <f>'Rota (skeleton)'!CH15-'Rota (skeleton)'!CH7</f>
        <v>3.8844819310155678</v>
      </c>
      <c r="AA19" s="25">
        <f>'Rota (skeleton)'!CI15-'Rota (skeleton)'!CI7</f>
        <v>5.2032092162106593</v>
      </c>
      <c r="AB19" s="4"/>
      <c r="AC19" s="52"/>
      <c r="AD19" s="53"/>
      <c r="AE19" s="53"/>
      <c r="AF19" s="53"/>
      <c r="AG19" s="53"/>
      <c r="AH19" s="53"/>
      <c r="AI19" s="53"/>
      <c r="AJ19" s="53"/>
      <c r="AK19" s="53"/>
      <c r="AL19" s="53"/>
      <c r="AM19" s="54"/>
      <c r="AO19" s="17"/>
      <c r="AP19" s="17"/>
    </row>
    <row r="20" spans="3:42">
      <c r="C20" s="3" t="s">
        <v>5</v>
      </c>
      <c r="D20" s="25">
        <f>'Rota (skeleton)'!BL16-'Rota (skeleton)'!BL8</f>
        <v>5.2989293691750747</v>
      </c>
      <c r="E20" s="25">
        <f>'Rota (skeleton)'!BM16-'Rota (skeleton)'!BM8</f>
        <v>1.4941076792728953</v>
      </c>
      <c r="F20" s="25">
        <f>'Rota (skeleton)'!BN16-'Rota (skeleton)'!BN8</f>
        <v>2.2104290225679732</v>
      </c>
      <c r="G20" s="25">
        <f>'Rota (skeleton)'!BO16-'Rota (skeleton)'!BO8</f>
        <v>2.5108218439497807</v>
      </c>
      <c r="H20" s="25">
        <f>'Rota (skeleton)'!BP16-'Rota (skeleton)'!BP8</f>
        <v>2.3721790033120231</v>
      </c>
      <c r="I20" s="25">
        <f>'Rota (skeleton)'!BQ16-'Rota (skeleton)'!BQ8</f>
        <v>3.2271431872448586</v>
      </c>
      <c r="J20" s="25">
        <f>'Rota (skeleton)'!BR16-'Rota (skeleton)'!BR8</f>
        <v>3.2502503273511509</v>
      </c>
      <c r="K20" s="25">
        <f>'Rota (skeleton)'!BS16-'Rota (skeleton)'!BS8</f>
        <v>2.523607794808596</v>
      </c>
      <c r="L20" s="25">
        <f>'Rota (skeleton)'!BT16-'Rota (skeleton)'!BT8</f>
        <v>1.1196795809905247</v>
      </c>
      <c r="M20" s="25">
        <f>'Rota (skeleton)'!BU16-'Rota (skeleton)'!BU8</f>
        <v>-6.9765693599322187</v>
      </c>
      <c r="N20" s="25">
        <f>'Rota (skeleton)'!BV16-'Rota (skeleton)'!BV8</f>
        <v>-5.7391049834398817</v>
      </c>
      <c r="O20" s="25">
        <f>'Rota (skeleton)'!BW16-'Rota (skeleton)'!BW8</f>
        <v>-6.0793191096048691</v>
      </c>
      <c r="P20" s="25">
        <f>'Rota (skeleton)'!BX16-'Rota (skeleton)'!BX8</f>
        <v>-0.60281907109296995</v>
      </c>
      <c r="Q20" s="25">
        <f>'Rota (skeleton)'!BY16-'Rota (skeleton)'!BY8</f>
        <v>0.78360933528460208</v>
      </c>
      <c r="R20" s="25">
        <f>'Rota (skeleton)'!BZ16-'Rota (skeleton)'!BZ8</f>
        <v>2.2162520218747588</v>
      </c>
      <c r="S20" s="25">
        <f>'Rota (skeleton)'!CA16-'Rota (skeleton)'!CA8</f>
        <v>2.5628591234691491</v>
      </c>
      <c r="T20" s="25">
        <f>'Rota (skeleton)'!CB16-'Rota (skeleton)'!CB8</f>
        <v>3.8218593545405533</v>
      </c>
      <c r="U20" s="25">
        <f>'Rota (skeleton)'!CC16-'Rota (skeleton)'!CC8</f>
        <v>-1.1629977663097897</v>
      </c>
      <c r="V20" s="25">
        <f>'Rota (skeleton)'!CD16-'Rota (skeleton)'!CD8</f>
        <v>-2.1566047908803796</v>
      </c>
      <c r="W20" s="25">
        <f>'Rota (skeleton)'!CE16-'Rota (skeleton)'!CE8</f>
        <v>-4.7047831780020033</v>
      </c>
      <c r="X20" s="25">
        <f>'Rota (skeleton)'!CF16-'Rota (skeleton)'!CF8</f>
        <v>-3.0387121620580757</v>
      </c>
      <c r="Y20" s="25">
        <f>'Rota (skeleton)'!CG16-'Rota (skeleton)'!CG8</f>
        <v>2.2592158977123944</v>
      </c>
      <c r="Z20" s="25">
        <f>'Rota (skeleton)'!CH16-'Rota (skeleton)'!CH8</f>
        <v>2.414572903027036</v>
      </c>
      <c r="AA20" s="25">
        <f>'Rota (skeleton)'!CI16-'Rota (skeleton)'!CI8</f>
        <v>4.395393976738811</v>
      </c>
      <c r="AB20" s="4"/>
      <c r="AC20" s="52"/>
      <c r="AD20" s="53"/>
      <c r="AE20" s="53"/>
      <c r="AF20" s="53"/>
      <c r="AG20" s="53"/>
      <c r="AH20" s="53"/>
      <c r="AI20" s="53"/>
      <c r="AJ20" s="53"/>
      <c r="AK20" s="53"/>
      <c r="AL20" s="53"/>
      <c r="AM20" s="54"/>
      <c r="AO20" s="17"/>
      <c r="AP20" s="17"/>
    </row>
    <row r="21" spans="3:42">
      <c r="C21" s="3" t="s">
        <v>6</v>
      </c>
      <c r="D21" s="25">
        <f>'Rota (skeleton)'!BL17-'Rota (skeleton)'!BL9</f>
        <v>5.8334080382489155</v>
      </c>
      <c r="E21" s="25">
        <f>'Rota (skeleton)'!BM17-'Rota (skeleton)'!BM9</f>
        <v>2.1041386523233219</v>
      </c>
      <c r="F21" s="25">
        <f>'Rota (skeleton)'!BN17-'Rota (skeleton)'!BN9</f>
        <v>2.0373524577917217</v>
      </c>
      <c r="G21" s="25">
        <f>'Rota (skeleton)'!BO17-'Rota (skeleton)'!BO9</f>
        <v>2.5048558195129229</v>
      </c>
      <c r="H21" s="25">
        <f>'Rota (skeleton)'!BP17-'Rota (skeleton)'!BP9</f>
        <v>2.8387867921709238</v>
      </c>
      <c r="I21" s="25">
        <f>'Rota (skeleton)'!BQ17-'Rota (skeleton)'!BQ9</f>
        <v>2.9946212460779909</v>
      </c>
      <c r="J21" s="25">
        <f>'Rota (skeleton)'!BR17-'Rota (skeleton)'!BR9</f>
        <v>2.9278350515463907</v>
      </c>
      <c r="K21" s="25">
        <f>'Rota (skeleton)'!BS17-'Rota (skeleton)'!BS9</f>
        <v>3.7034214851337204</v>
      </c>
      <c r="L21" s="25">
        <f>'Rota (skeleton)'!BT17-'Rota (skeleton)'!BT9</f>
        <v>0.78422232182877316</v>
      </c>
      <c r="M21" s="25">
        <f>'Rota (skeleton)'!BU17-'Rota (skeleton)'!BU9</f>
        <v>-6.1184521141491164</v>
      </c>
      <c r="N21" s="25">
        <f>'Rota (skeleton)'!BV17-'Rota (skeleton)'!BV9</f>
        <v>-8.3482444344837941</v>
      </c>
      <c r="O21" s="25">
        <f>'Rota (skeleton)'!BW17-'Rota (skeleton)'!BW9</f>
        <v>-8.3722994173016634</v>
      </c>
      <c r="P21" s="25">
        <f>'Rota (skeleton)'!BX17-'Rota (skeleton)'!BX9</f>
        <v>0.1436724936500795</v>
      </c>
      <c r="Q21" s="25">
        <f>'Rota (skeleton)'!BY17-'Rota (skeleton)'!BY9</f>
        <v>1.8578514866278155</v>
      </c>
      <c r="R21" s="25">
        <f>'Rota (skeleton)'!BZ17-'Rota (skeleton)'!BZ9</f>
        <v>3.2603615717914192</v>
      </c>
      <c r="S21" s="25">
        <f>'Rota (skeleton)'!CA17-'Rota (skeleton)'!CA9</f>
        <v>-0.23478260869566014</v>
      </c>
      <c r="T21" s="25">
        <f>'Rota (skeleton)'!CB17-'Rota (skeleton)'!CB9</f>
        <v>1.8743762139548714</v>
      </c>
      <c r="U21" s="25">
        <f>'Rota (skeleton)'!CC17-'Rota (skeleton)'!CC9</f>
        <v>0.14654116240848225</v>
      </c>
      <c r="V21" s="25">
        <f>'Rota (skeleton)'!CD17-'Rota (skeleton)'!CD9</f>
        <v>-2.1687135813536571</v>
      </c>
      <c r="W21" s="25">
        <f>'Rota (skeleton)'!CE17-'Rota (skeleton)'!CE9</f>
        <v>-3.7475272672941919</v>
      </c>
      <c r="X21" s="25">
        <f>'Rota (skeleton)'!CF17-'Rota (skeleton)'!CF9</f>
        <v>-1.2286866875840481</v>
      </c>
      <c r="Y21" s="25">
        <f>'Rota (skeleton)'!CG17-'Rota (skeleton)'!CG9</f>
        <v>2.6431196772747629</v>
      </c>
      <c r="Z21" s="25">
        <f>'Rota (skeleton)'!CH17-'Rota (skeleton)'!CH9</f>
        <v>3.4240848647840991</v>
      </c>
      <c r="AA21" s="25">
        <f>'Rota (skeleton)'!CI17-'Rota (skeleton)'!CI9</f>
        <v>5.1400567757358413</v>
      </c>
      <c r="AB21" s="4"/>
      <c r="AC21" s="52"/>
      <c r="AD21" s="53"/>
      <c r="AE21" s="53"/>
      <c r="AF21" s="53"/>
      <c r="AG21" s="53"/>
      <c r="AH21" s="53"/>
      <c r="AI21" s="53"/>
      <c r="AJ21" s="53"/>
      <c r="AK21" s="53"/>
      <c r="AL21" s="53"/>
      <c r="AM21" s="54"/>
      <c r="AO21" s="17"/>
      <c r="AP21" s="17"/>
    </row>
    <row r="22" spans="3:42">
      <c r="C22" s="3" t="s">
        <v>7</v>
      </c>
      <c r="D22" s="25">
        <f>'Rota (skeleton)'!BL18-'Rota (skeleton)'!BL10</f>
        <v>5.2829525483304041</v>
      </c>
      <c r="E22" s="25">
        <f>'Rota (skeleton)'!BM18-'Rota (skeleton)'!BM10</f>
        <v>1.702029078127496</v>
      </c>
      <c r="F22" s="25">
        <f>'Rota (skeleton)'!BN18-'Rota (skeleton)'!BN10</f>
        <v>2.2187250359482342</v>
      </c>
      <c r="G22" s="25">
        <f>'Rota (skeleton)'!BO18-'Rota (skeleton)'!BO10</f>
        <v>2.5475315545614317</v>
      </c>
      <c r="H22" s="25">
        <f>'Rota (skeleton)'!BP18-'Rota (skeleton)'!BP10</f>
        <v>2.9937689726793413</v>
      </c>
      <c r="I22" s="25">
        <f>'Rota (skeleton)'!BQ18-'Rota (skeleton)'!BQ10</f>
        <v>3.0407413324812271</v>
      </c>
      <c r="J22" s="25">
        <f>'Rota (skeleton)'!BR18-'Rota (skeleton)'!BR10</f>
        <v>3.0877136922831125</v>
      </c>
      <c r="K22" s="25">
        <f>'Rota (skeleton)'!BS18-'Rota (skeleton)'!BS10</f>
        <v>3.3967087394152422</v>
      </c>
      <c r="L22" s="25">
        <f>'Rota (skeleton)'!BT18-'Rota (skeleton)'!BT10</f>
        <v>1.356350854769131</v>
      </c>
      <c r="M22" s="25">
        <f>'Rota (skeleton)'!BU18-'Rota (skeleton)'!BU10</f>
        <v>-6.3221600894711596</v>
      </c>
      <c r="N22" s="25">
        <f>'Rota (skeleton)'!BV18-'Rota (skeleton)'!BV10</f>
        <v>-6.2715130212494028</v>
      </c>
      <c r="O22" s="25">
        <f>'Rota (skeleton)'!BW18-'Rota (skeleton)'!BW10</f>
        <v>-6.257932577088992</v>
      </c>
      <c r="P22" s="25">
        <f>'Rota (skeleton)'!BX18-'Rota (skeleton)'!BX10</f>
        <v>-0.50490493689087401</v>
      </c>
      <c r="Q22" s="25">
        <f>'Rota (skeleton)'!BY18-'Rota (skeleton)'!BY10</f>
        <v>0.71637641795814133</v>
      </c>
      <c r="R22" s="25">
        <f>'Rota (skeleton)'!BZ18-'Rota (skeleton)'!BZ10</f>
        <v>2.6892155296373197</v>
      </c>
      <c r="S22" s="25">
        <f>'Rota (skeleton)'!CA18-'Rota (skeleton)'!CA10</f>
        <v>2.6422431698354352</v>
      </c>
      <c r="T22" s="25">
        <f>'Rota (skeleton)'!CB18-'Rota (skeleton)'!CB10</f>
        <v>4.1747243968685055</v>
      </c>
      <c r="U22" s="25">
        <f>'Rota (skeleton)'!CC18-'Rota (skeleton)'!CC10</f>
        <v>-0.69573414283431845</v>
      </c>
      <c r="V22" s="25">
        <f>'Rota (skeleton)'!CD18-'Rota (skeleton)'!CD10</f>
        <v>-2.8094903339191539</v>
      </c>
      <c r="W22" s="25">
        <f>'Rota (skeleton)'!CE18-'Rota (skeleton)'!CE10</f>
        <v>-2.9170154976833338</v>
      </c>
      <c r="X22" s="25">
        <f>'Rota (skeleton)'!CF18-'Rota (skeleton)'!CF10</f>
        <v>-0.7008787346221439</v>
      </c>
      <c r="Y22" s="25">
        <f>'Rota (skeleton)'!CG18-'Rota (skeleton)'!CG10</f>
        <v>0.53398306438728227</v>
      </c>
      <c r="Z22" s="25">
        <f>'Rota (skeleton)'!CH18-'Rota (skeleton)'!CH10</f>
        <v>3.7849816264579008</v>
      </c>
      <c r="AA22" s="25">
        <f>'Rota (skeleton)'!CI18-'Rota (skeleton)'!CI10</f>
        <v>4.3115833200191727</v>
      </c>
      <c r="AB22" s="4"/>
      <c r="AC22" s="52"/>
      <c r="AD22" s="53"/>
      <c r="AE22" s="53"/>
      <c r="AF22" s="53"/>
      <c r="AG22" s="53"/>
      <c r="AH22" s="53"/>
      <c r="AI22" s="53"/>
      <c r="AJ22" s="53"/>
      <c r="AK22" s="53"/>
      <c r="AL22" s="53"/>
      <c r="AM22" s="54"/>
      <c r="AO22" s="17"/>
      <c r="AP22" s="17"/>
    </row>
    <row r="23" spans="3:42">
      <c r="C23" s="3" t="s">
        <v>8</v>
      </c>
      <c r="D23" s="25">
        <f>'Rota (skeleton)'!BL19-'Rota (skeleton)'!BL11</f>
        <v>4.687608524072612</v>
      </c>
      <c r="E23" s="25">
        <f>'Rota (skeleton)'!BM19-'Rota (skeleton)'!BM11</f>
        <v>1.1406471981057615</v>
      </c>
      <c r="F23" s="25">
        <f>'Rota (skeleton)'!BN19-'Rota (skeleton)'!BN11</f>
        <v>1.8181531176006311</v>
      </c>
      <c r="G23" s="25">
        <f>'Rota (skeleton)'!BO19-'Rota (skeleton)'!BO11</f>
        <v>2.2153117600631407</v>
      </c>
      <c r="H23" s="25">
        <f>'Rota (skeleton)'!BP19-'Rota (skeleton)'!BP11</f>
        <v>2.8227308602999206</v>
      </c>
      <c r="I23" s="25">
        <f>'Rota (skeleton)'!BQ19-'Rota (skeleton)'!BQ11</f>
        <v>3.0797158642462508</v>
      </c>
      <c r="J23" s="25">
        <f>'Rota (skeleton)'!BR19-'Rota (skeleton)'!BR11</f>
        <v>2.4956590370955007</v>
      </c>
      <c r="K23" s="25">
        <f>'Rota (skeleton)'!BS19-'Rota (skeleton)'!BS11</f>
        <v>3.6779794790844518</v>
      </c>
      <c r="L23" s="25">
        <f>'Rota (skeleton)'!BT19-'Rota (skeleton)'!BT11</f>
        <v>0.72233622730860247</v>
      </c>
      <c r="M23" s="25">
        <f>'Rota (skeleton)'!BU19-'Rota (skeleton)'!BU11</f>
        <v>-4.4817679558011072</v>
      </c>
      <c r="N23" s="25">
        <f>'Rota (skeleton)'!BV19-'Rota (skeleton)'!BV11</f>
        <v>-6.3131807419100223</v>
      </c>
      <c r="O23" s="25">
        <f>'Rota (skeleton)'!BW19-'Rota (skeleton)'!BW11</f>
        <v>-6.2243093922651926</v>
      </c>
      <c r="P23" s="25">
        <f>'Rota (skeleton)'!BX19-'Rota (skeleton)'!BX11</f>
        <v>-5.051302288871895E-2</v>
      </c>
      <c r="Q23" s="25">
        <f>'Rota (skeleton)'!BY19-'Rota (skeleton)'!BY11</f>
        <v>0.60363062352012165</v>
      </c>
      <c r="R23" s="25">
        <f>'Rota (skeleton)'!BZ19-'Rota (skeleton)'!BZ11</f>
        <v>1.6549329123914731</v>
      </c>
      <c r="S23" s="25">
        <f>'Rota (skeleton)'!CA19-'Rota (skeleton)'!CA11</f>
        <v>1.7483820047355962</v>
      </c>
      <c r="T23" s="25">
        <f>'Rota (skeleton)'!CB19-'Rota (skeleton)'!CB11</f>
        <v>1.9112865035516933</v>
      </c>
      <c r="U23" s="25">
        <f>'Rota (skeleton)'!CC19-'Rota (skeleton)'!CC11</f>
        <v>-1.6271507498026807</v>
      </c>
      <c r="V23" s="25">
        <f>'Rota (skeleton)'!CD19-'Rota (skeleton)'!CD11</f>
        <v>-2.6083662194159416</v>
      </c>
      <c r="W23" s="25">
        <f>'Rota (skeleton)'!CE19-'Rota (skeleton)'!CE11</f>
        <v>-1.7393843725335429</v>
      </c>
      <c r="X23" s="25">
        <f>'Rota (skeleton)'!CF19-'Rota (skeleton)'!CF11</f>
        <v>0.38547750591949459</v>
      </c>
      <c r="Y23" s="25">
        <f>'Rota (skeleton)'!CG19-'Rota (skeleton)'!CG11</f>
        <v>2.7404893449092356</v>
      </c>
      <c r="Z23" s="25">
        <f>'Rota (skeleton)'!CH19-'Rota (skeleton)'!CH11</f>
        <v>3.4926598263614821</v>
      </c>
      <c r="AA23" s="25">
        <f>'Rota (skeleton)'!CI19-'Rota (skeleton)'!CI11</f>
        <v>3.8476716653512248</v>
      </c>
      <c r="AB23" s="4"/>
      <c r="AC23" s="52"/>
      <c r="AD23" s="53"/>
      <c r="AE23" s="53"/>
      <c r="AF23" s="53"/>
      <c r="AG23" s="53"/>
      <c r="AH23" s="53"/>
      <c r="AI23" s="53"/>
      <c r="AJ23" s="53"/>
      <c r="AK23" s="53"/>
      <c r="AL23" s="53"/>
      <c r="AM23" s="54"/>
      <c r="AO23" s="17"/>
      <c r="AP23" s="17"/>
    </row>
    <row r="24" spans="3:42">
      <c r="C24" s="3" t="s">
        <v>9</v>
      </c>
      <c r="D24" s="25">
        <f>'Rota (skeleton)'!BL20-'Rota (skeleton)'!BL12</f>
        <v>3.8792074282871809</v>
      </c>
      <c r="E24" s="25">
        <f>'Rota (skeleton)'!BM20-'Rota (skeleton)'!BM12</f>
        <v>5.4717293981090265E-3</v>
      </c>
      <c r="F24" s="25">
        <f>'Rota (skeleton)'!BN20-'Rota (skeleton)'!BN12</f>
        <v>0.90208920577018681</v>
      </c>
      <c r="G24" s="25">
        <f>'Rota (skeleton)'!BO20-'Rota (skeleton)'!BO12</f>
        <v>1.3632067650472548</v>
      </c>
      <c r="H24" s="25">
        <f>'Rota (skeleton)'!BP20-'Rota (skeleton)'!BP12</f>
        <v>1.8499419665063828</v>
      </c>
      <c r="I24" s="25">
        <f>'Rota (skeleton)'!BQ20-'Rota (skeleton)'!BQ12</f>
        <v>1.6706184712319674</v>
      </c>
      <c r="J24" s="25">
        <f>'Rota (skeleton)'!BR20-'Rota (skeleton)'!BR12</f>
        <v>1.8243243243243237</v>
      </c>
      <c r="K24" s="25">
        <f>'Rota (skeleton)'!BS20-'Rota (skeleton)'!BS12</f>
        <v>2.1079422981263454</v>
      </c>
      <c r="L24" s="25">
        <f>'Rota (skeleton)'!BT20-'Rota (skeleton)'!BT12</f>
        <v>-0.51896866191344948</v>
      </c>
      <c r="M24" s="25">
        <f>'Rota (skeleton)'!BU20-'Rota (skeleton)'!BU12</f>
        <v>-5.2779970154203326</v>
      </c>
      <c r="N24" s="25">
        <f>'Rota (skeleton)'!BV20-'Rota (skeleton)'!BV12</f>
        <v>-6.5570552147239294</v>
      </c>
      <c r="O24" s="25">
        <f>'Rota (skeleton)'!BW20-'Rota (skeleton)'!BW12</f>
        <v>-6.581760902006307</v>
      </c>
      <c r="P24" s="25">
        <f>'Rota (skeleton)'!BX20-'Rota (skeleton)'!BX12</f>
        <v>-0.85861382855248536</v>
      </c>
      <c r="Q24" s="25">
        <f>'Rota (skeleton)'!BY20-'Rota (skeleton)'!BY12</f>
        <v>0.21732714309401047</v>
      </c>
      <c r="R24" s="25">
        <f>'Rota (skeleton)'!BZ20-'Rota (skeleton)'!BZ12</f>
        <v>0.88338583982755381</v>
      </c>
      <c r="S24" s="25">
        <f>'Rota (skeleton)'!CA20-'Rota (skeleton)'!CA12</f>
        <v>-1.1147902503730762</v>
      </c>
      <c r="T24" s="25">
        <f>'Rota (skeleton)'!CB20-'Rota (skeleton)'!CB12</f>
        <v>2.3157685292654584</v>
      </c>
      <c r="U24" s="25">
        <f>'Rota (skeleton)'!CC20-'Rota (skeleton)'!CC12</f>
        <v>-0.8190847289006804</v>
      </c>
      <c r="V24" s="25">
        <f>'Rota (skeleton)'!CD20-'Rota (skeleton)'!CD12</f>
        <v>0.6667385176587608</v>
      </c>
      <c r="W24" s="25">
        <f>'Rota (skeleton)'!CE20-'Rota (skeleton)'!CE12</f>
        <v>0.38403249875642231</v>
      </c>
      <c r="X24" s="25">
        <f>'Rota (skeleton)'!CF20-'Rota (skeleton)'!CF12</f>
        <v>-1.3134969325153385</v>
      </c>
      <c r="Y24" s="25">
        <f>'Rota (skeleton)'!CG20-'Rota (skeleton)'!CG12</f>
        <v>2.6325319184214866</v>
      </c>
      <c r="Z24" s="25">
        <f>'Rota (skeleton)'!CH20-'Rota (skeleton)'!CH12</f>
        <v>2.1705024042447363</v>
      </c>
      <c r="AA24" s="25">
        <f>'Rota (skeleton)'!CI20-'Rota (skeleton)'!CI12</f>
        <v>3.1686784944453645</v>
      </c>
      <c r="AB24" s="4"/>
      <c r="AC24" s="52"/>
      <c r="AD24" s="53"/>
      <c r="AE24" s="53"/>
      <c r="AF24" s="53"/>
      <c r="AG24" s="53"/>
      <c r="AH24" s="53"/>
      <c r="AI24" s="53"/>
      <c r="AJ24" s="53"/>
      <c r="AK24" s="53"/>
      <c r="AL24" s="53"/>
      <c r="AM24" s="54"/>
      <c r="AO24" s="17"/>
      <c r="AP24" s="17"/>
    </row>
    <row r="25" spans="3:42" ht="15" thickBot="1">
      <c r="C25" s="3" t="s">
        <v>4</v>
      </c>
      <c r="D25" s="25">
        <f>'Rota (skeleton)'!BL21-'Rota (skeleton)'!BL13</f>
        <v>4.7800280417510503</v>
      </c>
      <c r="E25" s="25">
        <f>'Rota (skeleton)'!BM21-'Rota (skeleton)'!BM13</f>
        <v>-0.3582333696837523</v>
      </c>
      <c r="F25" s="25">
        <f>'Rota (skeleton)'!BN21-'Rota (skeleton)'!BN13</f>
        <v>0.41034429038791043</v>
      </c>
      <c r="G25" s="25">
        <f>'Rota (skeleton)'!BO21-'Rota (skeleton)'!BO13</f>
        <v>1.8543386820377004</v>
      </c>
      <c r="H25" s="25">
        <f>'Rota (skeleton)'!BP21-'Rota (skeleton)'!BP13</f>
        <v>1.714597289297398</v>
      </c>
      <c r="I25" s="25">
        <f>'Rota (skeleton)'!BQ21-'Rota (skeleton)'!BQ13</f>
        <v>2.0639507711481535</v>
      </c>
      <c r="J25" s="25">
        <f>'Rota (skeleton)'!BR21-'Rota (skeleton)'!BR13</f>
        <v>2.1338214675183043</v>
      </c>
      <c r="K25" s="25">
        <f>'Rota (skeleton)'!BS21-'Rota (skeleton)'!BS13</f>
        <v>2.1774419691540743</v>
      </c>
      <c r="L25" s="25">
        <f>'Rota (skeleton)'!BT21-'Rota (skeleton)'!BT13</f>
        <v>0.19074622215298298</v>
      </c>
      <c r="M25" s="25">
        <f>'Rota (skeleton)'!BU21-'Rota (skeleton)'!BU13</f>
        <v>-6.6251596821934893</v>
      </c>
      <c r="N25" s="25">
        <f>'Rota (skeleton)'!BV21-'Rota (skeleton)'!BV13</f>
        <v>-5.9992833774731249</v>
      </c>
      <c r="O25" s="25">
        <f>'Rota (skeleton)'!BW21-'Rota (skeleton)'!BW13</f>
        <v>-6.8625019473438211</v>
      </c>
      <c r="P25" s="25">
        <f>'Rota (skeleton)'!BX21-'Rota (skeleton)'!BX13</f>
        <v>-0.71314846549307376</v>
      </c>
      <c r="Q25" s="25">
        <f>'Rota (skeleton)'!BY21-'Rota (skeleton)'!BY13</f>
        <v>0.24175105156566445</v>
      </c>
      <c r="R25" s="25">
        <f>'Rota (skeleton)'!BZ21-'Rota (skeleton)'!BZ13</f>
        <v>1.2665212649945445</v>
      </c>
      <c r="S25" s="25">
        <f>'Rota (skeleton)'!CA21-'Rota (skeleton)'!CA13</f>
        <v>1.2665212649945445</v>
      </c>
      <c r="T25" s="25">
        <f>'Rota (skeleton)'!CB21-'Rota (skeleton)'!CB13</f>
        <v>5.351550085683126</v>
      </c>
      <c r="U25" s="25">
        <f>'Rota (skeleton)'!CC21-'Rota (skeleton)'!CC13</f>
        <v>-0.51980059199252437</v>
      </c>
      <c r="V25" s="25">
        <f>'Rota (skeleton)'!CD21-'Rota (skeleton)'!CD13</f>
        <v>1.7393519239756969</v>
      </c>
      <c r="W25" s="25">
        <f>'Rota (skeleton)'!CE21-'Rota (skeleton)'!CE13</f>
        <v>0.27354728150802288</v>
      </c>
      <c r="X25" s="25">
        <f>'Rota (skeleton)'!CF21-'Rota (skeleton)'!CF13</f>
        <v>-1.4798722542452083</v>
      </c>
      <c r="Y25" s="25">
        <f>'Rota (skeleton)'!CG21-'Rota (skeleton)'!CG13</f>
        <v>2.641018850288205</v>
      </c>
      <c r="Z25" s="25">
        <f>'Rota (skeleton)'!CH21-'Rota (skeleton)'!CH13</f>
        <v>3.5741081165290538</v>
      </c>
      <c r="AA25" s="25">
        <f>'Rota (skeleton)'!CI21-'Rota (skeleton)'!CI13</f>
        <v>3.878361115438544</v>
      </c>
      <c r="AB25" s="4"/>
      <c r="AC25" s="55"/>
      <c r="AD25" s="56"/>
      <c r="AE25" s="56"/>
      <c r="AF25" s="56"/>
      <c r="AG25" s="56"/>
      <c r="AH25" s="56"/>
      <c r="AI25" s="56"/>
      <c r="AJ25" s="56"/>
      <c r="AK25" s="56"/>
      <c r="AL25" s="56"/>
      <c r="AM25" s="57"/>
      <c r="AO25" s="17"/>
      <c r="AP25" s="17"/>
    </row>
    <row r="26" spans="3:42" ht="15" thickTop="1">
      <c r="U26" s="4"/>
      <c r="V26" s="4"/>
      <c r="W26" s="4"/>
      <c r="X26" s="4"/>
      <c r="Y26" s="4"/>
      <c r="Z26" s="4"/>
      <c r="AA26" s="4"/>
      <c r="AB26" s="4"/>
      <c r="AC26" s="4"/>
      <c r="AD26" s="4"/>
      <c r="AE26" s="4"/>
      <c r="AF26" s="4"/>
      <c r="AG26" s="4"/>
      <c r="AH26" s="4"/>
      <c r="AO26" s="17"/>
      <c r="AP26" s="17"/>
    </row>
    <row r="27" spans="3:42" s="17" customFormat="1"/>
    <row r="28" spans="3:42" s="17" customFormat="1"/>
    <row r="29" spans="3:42" s="17" customFormat="1"/>
    <row r="30" spans="3:42" s="17" customFormat="1"/>
    <row r="31" spans="3:42" s="17" customFormat="1"/>
    <row r="32" spans="3:42" s="17" customFormat="1"/>
    <row r="33" s="17" customFormat="1"/>
    <row r="34" s="17" customFormat="1"/>
    <row r="35" s="17" customFormat="1"/>
    <row r="36" s="17" customFormat="1"/>
    <row r="37" s="17" customFormat="1"/>
    <row r="38" s="17" customFormat="1"/>
    <row r="39" s="17" customFormat="1"/>
    <row r="40" s="17" customFormat="1"/>
    <row r="41" s="17" customFormat="1"/>
    <row r="42" s="17" customFormat="1"/>
    <row r="43" s="17" customFormat="1"/>
    <row r="44" s="17" customFormat="1"/>
    <row r="45" s="17" customFormat="1"/>
    <row r="46" s="17" customFormat="1"/>
    <row r="47" s="17" customFormat="1"/>
    <row r="48" s="17" customFormat="1"/>
    <row r="49" spans="1:29" s="17" customFormat="1"/>
    <row r="50" spans="1:29" s="17" customFormat="1"/>
    <row r="51" spans="1:29" s="17" customFormat="1"/>
    <row r="52" spans="1:29" s="17" customFormat="1"/>
    <row r="53" spans="1:29" s="17" customFormat="1"/>
    <row r="54" spans="1:29" s="17" customFormat="1"/>
    <row r="55" spans="1:29" s="17" customFormat="1"/>
    <row r="56" spans="1:29" s="17" customFormat="1"/>
    <row r="57" spans="1:29" s="17" customFormat="1"/>
    <row r="58" spans="1:29" s="17" customFormat="1"/>
    <row r="59" spans="1:29" s="17" customFormat="1"/>
    <row r="60" spans="1:29" s="17" customFormat="1"/>
    <row r="61" spans="1:29" s="17" customFormat="1"/>
    <row r="62" spans="1:29" s="15" customFormat="1">
      <c r="A62" s="17"/>
      <c r="U62" s="17"/>
      <c r="V62" s="17"/>
      <c r="W62" s="17"/>
      <c r="X62" s="17"/>
      <c r="Y62" s="17"/>
      <c r="Z62" s="17"/>
      <c r="AA62" s="17"/>
      <c r="AB62" s="17"/>
      <c r="AC62" s="17"/>
    </row>
    <row r="63" spans="1:29" s="15" customFormat="1">
      <c r="A63" s="17"/>
      <c r="U63" s="17"/>
      <c r="V63" s="17"/>
      <c r="W63" s="17"/>
      <c r="X63" s="17"/>
      <c r="Y63" s="17"/>
      <c r="Z63" s="17"/>
      <c r="AA63" s="17"/>
      <c r="AB63" s="17"/>
      <c r="AC63" s="17"/>
    </row>
    <row r="64" spans="1:29" s="15" customFormat="1">
      <c r="A64" s="17"/>
      <c r="U64" s="17"/>
      <c r="V64" s="17"/>
      <c r="W64" s="17"/>
      <c r="X64" s="17"/>
      <c r="Y64" s="17"/>
      <c r="Z64" s="17"/>
      <c r="AA64" s="17"/>
      <c r="AB64" s="17"/>
      <c r="AC64" s="17"/>
    </row>
    <row r="65" spans="1:29" s="15" customFormat="1">
      <c r="A65" s="17"/>
      <c r="U65" s="17"/>
      <c r="V65" s="17"/>
      <c r="W65" s="17"/>
      <c r="X65" s="17"/>
      <c r="Y65" s="17"/>
      <c r="Z65" s="17"/>
      <c r="AA65" s="17"/>
      <c r="AB65" s="17"/>
      <c r="AC65" s="17"/>
    </row>
    <row r="66" spans="1:29" s="15" customFormat="1">
      <c r="A66" s="17"/>
      <c r="U66" s="17"/>
      <c r="V66" s="17"/>
      <c r="W66" s="17"/>
      <c r="X66" s="17"/>
      <c r="Y66" s="17"/>
      <c r="Z66" s="17"/>
      <c r="AA66" s="17"/>
      <c r="AB66" s="17"/>
      <c r="AC66" s="17"/>
    </row>
    <row r="67" spans="1:29" s="15" customFormat="1">
      <c r="A67" s="17"/>
      <c r="U67" s="17"/>
      <c r="V67" s="17"/>
      <c r="W67" s="17"/>
      <c r="X67" s="17"/>
      <c r="Y67" s="17"/>
      <c r="Z67" s="17"/>
      <c r="AA67" s="17"/>
      <c r="AB67" s="17"/>
      <c r="AC67" s="17"/>
    </row>
    <row r="68" spans="1:29" s="15" customFormat="1">
      <c r="A68" s="17"/>
      <c r="U68" s="17"/>
      <c r="V68" s="17"/>
      <c r="W68" s="17"/>
      <c r="X68" s="17"/>
      <c r="Y68" s="17"/>
      <c r="Z68" s="17"/>
      <c r="AA68" s="17"/>
      <c r="AB68" s="17"/>
      <c r="AC68" s="17"/>
    </row>
    <row r="69" spans="1:29" s="15" customFormat="1">
      <c r="A69" s="17"/>
      <c r="U69" s="17"/>
      <c r="V69" s="17"/>
      <c r="W69" s="17"/>
      <c r="X69" s="17"/>
      <c r="Y69" s="17"/>
      <c r="Z69" s="17"/>
      <c r="AA69" s="17"/>
      <c r="AB69" s="17"/>
      <c r="AC69" s="17"/>
    </row>
    <row r="70" spans="1:29" s="15" customFormat="1">
      <c r="A70" s="17"/>
      <c r="U70" s="17"/>
      <c r="V70" s="17"/>
      <c r="W70" s="17"/>
      <c r="X70" s="17"/>
      <c r="Y70" s="17"/>
      <c r="Z70" s="17"/>
      <c r="AA70" s="17"/>
      <c r="AB70" s="17"/>
      <c r="AC70" s="17"/>
    </row>
    <row r="71" spans="1:29" s="15" customFormat="1">
      <c r="A71" s="17"/>
      <c r="U71" s="17"/>
      <c r="V71" s="17"/>
      <c r="W71" s="17"/>
      <c r="X71" s="17"/>
      <c r="Y71" s="17"/>
      <c r="Z71" s="17"/>
      <c r="AA71" s="17"/>
      <c r="AB71" s="17"/>
      <c r="AC71" s="17"/>
    </row>
    <row r="72" spans="1:29" s="15" customFormat="1">
      <c r="A72" s="17"/>
      <c r="U72" s="17"/>
      <c r="V72" s="17"/>
      <c r="W72" s="17"/>
      <c r="X72" s="17"/>
      <c r="Y72" s="17"/>
      <c r="Z72" s="17"/>
      <c r="AA72" s="17"/>
      <c r="AB72" s="17"/>
      <c r="AC72" s="17"/>
    </row>
    <row r="73" spans="1:29" s="15" customFormat="1">
      <c r="A73" s="17"/>
      <c r="U73" s="17"/>
      <c r="V73" s="17"/>
      <c r="W73" s="17"/>
      <c r="X73" s="17"/>
      <c r="Y73" s="17"/>
      <c r="Z73" s="17"/>
      <c r="AA73" s="17"/>
      <c r="AB73" s="17"/>
      <c r="AC73" s="17"/>
    </row>
    <row r="74" spans="1:29" s="15" customFormat="1">
      <c r="A74" s="17"/>
      <c r="U74" s="17"/>
      <c r="V74" s="17"/>
      <c r="W74" s="17"/>
      <c r="X74" s="17"/>
      <c r="Y74" s="17"/>
      <c r="Z74" s="17"/>
      <c r="AA74" s="17"/>
      <c r="AB74" s="17"/>
      <c r="AC74" s="17"/>
    </row>
    <row r="75" spans="1:29" s="15" customFormat="1">
      <c r="A75" s="17"/>
      <c r="U75" s="17"/>
      <c r="V75" s="17"/>
      <c r="W75" s="17"/>
      <c r="X75" s="17"/>
      <c r="Y75" s="17"/>
      <c r="Z75" s="17"/>
      <c r="AA75" s="17"/>
      <c r="AB75" s="17"/>
      <c r="AC75" s="17"/>
    </row>
    <row r="76" spans="1:29" s="15" customFormat="1">
      <c r="A76" s="17"/>
      <c r="U76" s="17"/>
      <c r="V76" s="17"/>
      <c r="W76" s="17"/>
      <c r="X76" s="17"/>
      <c r="Y76" s="17"/>
      <c r="Z76" s="17"/>
      <c r="AA76" s="17"/>
      <c r="AB76" s="17"/>
      <c r="AC76" s="17"/>
    </row>
    <row r="77" spans="1:29" s="15" customFormat="1">
      <c r="A77" s="17"/>
      <c r="U77" s="17"/>
      <c r="V77" s="17"/>
      <c r="W77" s="17"/>
      <c r="X77" s="17"/>
      <c r="Y77" s="17"/>
      <c r="Z77" s="17"/>
      <c r="AA77" s="17"/>
      <c r="AB77" s="17"/>
      <c r="AC77" s="17"/>
    </row>
    <row r="78" spans="1:29" s="15" customFormat="1">
      <c r="A78" s="17"/>
      <c r="U78" s="17"/>
      <c r="V78" s="17"/>
      <c r="W78" s="17"/>
      <c r="X78" s="17"/>
      <c r="Y78" s="17"/>
      <c r="Z78" s="17"/>
      <c r="AA78" s="17"/>
      <c r="AB78" s="17"/>
      <c r="AC78" s="17"/>
    </row>
    <row r="79" spans="1:29" s="15" customFormat="1">
      <c r="A79" s="17"/>
      <c r="U79" s="17"/>
      <c r="V79" s="17"/>
      <c r="W79" s="17"/>
      <c r="X79" s="17"/>
      <c r="Y79" s="17"/>
      <c r="Z79" s="17"/>
      <c r="AA79" s="17"/>
      <c r="AB79" s="17"/>
      <c r="AC79" s="17"/>
    </row>
    <row r="80" spans="1:29" s="15" customFormat="1">
      <c r="A80" s="17"/>
      <c r="U80" s="17"/>
      <c r="V80" s="17"/>
      <c r="W80" s="17"/>
      <c r="X80" s="17"/>
      <c r="Y80" s="17"/>
      <c r="Z80" s="17"/>
      <c r="AA80" s="17"/>
      <c r="AB80" s="17"/>
      <c r="AC80" s="17"/>
    </row>
    <row r="81" spans="1:29" s="15" customFormat="1">
      <c r="A81" s="17"/>
      <c r="U81" s="17"/>
      <c r="V81" s="17"/>
      <c r="W81" s="17"/>
      <c r="X81" s="17"/>
      <c r="Y81" s="17"/>
      <c r="Z81" s="17"/>
      <c r="AA81" s="17"/>
      <c r="AB81" s="17"/>
      <c r="AC81" s="17"/>
    </row>
    <row r="82" spans="1:29" s="15" customFormat="1">
      <c r="A82" s="17"/>
      <c r="U82" s="17"/>
      <c r="V82" s="17"/>
      <c r="W82" s="17"/>
      <c r="X82" s="17"/>
      <c r="Y82" s="17"/>
      <c r="Z82" s="17"/>
      <c r="AA82" s="17"/>
      <c r="AB82" s="17"/>
      <c r="AC82" s="17"/>
    </row>
    <row r="83" spans="1:29" s="15" customFormat="1">
      <c r="A83" s="17"/>
      <c r="U83" s="17"/>
      <c r="V83" s="17"/>
      <c r="W83" s="17"/>
      <c r="X83" s="17"/>
      <c r="Y83" s="17"/>
      <c r="Z83" s="17"/>
      <c r="AA83" s="17"/>
      <c r="AB83" s="17"/>
      <c r="AC83" s="17"/>
    </row>
    <row r="84" spans="1:29" s="15" customFormat="1">
      <c r="A84" s="17"/>
      <c r="U84" s="17"/>
      <c r="V84" s="17"/>
      <c r="W84" s="17"/>
      <c r="X84" s="17"/>
      <c r="Y84" s="17"/>
      <c r="Z84" s="17"/>
      <c r="AA84" s="17"/>
      <c r="AB84" s="17"/>
      <c r="AC84" s="17"/>
    </row>
    <row r="85" spans="1:29" s="15" customFormat="1">
      <c r="A85" s="17"/>
      <c r="U85" s="17"/>
      <c r="V85" s="17"/>
      <c r="W85" s="17"/>
      <c r="X85" s="17"/>
      <c r="Y85" s="17"/>
      <c r="Z85" s="17"/>
      <c r="AA85" s="17"/>
      <c r="AB85" s="17"/>
      <c r="AC85" s="17"/>
    </row>
    <row r="86" spans="1:29" s="15" customFormat="1">
      <c r="A86" s="17"/>
      <c r="U86" s="17"/>
      <c r="V86" s="17"/>
      <c r="W86" s="17"/>
      <c r="X86" s="17"/>
      <c r="Y86" s="17"/>
      <c r="Z86" s="17"/>
      <c r="AA86" s="17"/>
      <c r="AB86" s="17"/>
      <c r="AC86" s="17"/>
    </row>
    <row r="87" spans="1:29" s="15" customFormat="1">
      <c r="A87" s="17"/>
      <c r="U87" s="17"/>
      <c r="V87" s="17"/>
      <c r="W87" s="17"/>
      <c r="X87" s="17"/>
      <c r="Y87" s="17"/>
      <c r="Z87" s="17"/>
      <c r="AA87" s="17"/>
      <c r="AB87" s="17"/>
      <c r="AC87" s="17"/>
    </row>
    <row r="88" spans="1:29" s="15" customFormat="1">
      <c r="A88" s="17"/>
      <c r="U88" s="17"/>
      <c r="V88" s="17"/>
      <c r="W88" s="17"/>
      <c r="X88" s="17"/>
      <c r="Y88" s="17"/>
      <c r="Z88" s="17"/>
      <c r="AA88" s="17"/>
      <c r="AB88" s="17"/>
      <c r="AC88" s="17"/>
    </row>
    <row r="89" spans="1:29" s="15" customFormat="1">
      <c r="A89" s="17"/>
      <c r="U89" s="17"/>
      <c r="V89" s="17"/>
      <c r="W89" s="17"/>
      <c r="X89" s="17"/>
      <c r="Y89" s="17"/>
      <c r="Z89" s="17"/>
      <c r="AA89" s="17"/>
      <c r="AB89" s="17"/>
      <c r="AC89" s="17"/>
    </row>
    <row r="90" spans="1:29" s="15" customFormat="1">
      <c r="A90" s="17"/>
      <c r="U90" s="17"/>
      <c r="V90" s="17"/>
      <c r="W90" s="17"/>
      <c r="X90" s="17"/>
      <c r="Y90" s="17"/>
      <c r="Z90" s="17"/>
      <c r="AA90" s="17"/>
      <c r="AB90" s="17"/>
      <c r="AC90" s="17"/>
    </row>
    <row r="91" spans="1:29" s="15" customFormat="1">
      <c r="A91" s="17"/>
      <c r="U91" s="17"/>
      <c r="V91" s="17"/>
      <c r="W91" s="17"/>
      <c r="X91" s="17"/>
      <c r="Y91" s="17"/>
      <c r="Z91" s="17"/>
      <c r="AA91" s="17"/>
      <c r="AB91" s="17"/>
      <c r="AC91" s="17"/>
    </row>
    <row r="92" spans="1:29" s="15" customFormat="1">
      <c r="A92" s="17"/>
      <c r="U92" s="17"/>
      <c r="V92" s="17"/>
      <c r="W92" s="17"/>
      <c r="X92" s="17"/>
      <c r="Y92" s="17"/>
      <c r="Z92" s="17"/>
      <c r="AA92" s="17"/>
      <c r="AB92" s="17"/>
      <c r="AC92" s="17"/>
    </row>
    <row r="93" spans="1:29" s="15" customFormat="1">
      <c r="A93" s="17"/>
      <c r="U93" s="17"/>
      <c r="V93" s="17"/>
      <c r="W93" s="17"/>
      <c r="X93" s="17"/>
      <c r="Y93" s="17"/>
      <c r="Z93" s="17"/>
      <c r="AA93" s="17"/>
      <c r="AB93" s="17"/>
      <c r="AC93" s="17"/>
    </row>
    <row r="94" spans="1:29" s="15" customFormat="1">
      <c r="A94" s="17"/>
      <c r="U94" s="17"/>
      <c r="V94" s="17"/>
      <c r="W94" s="17"/>
      <c r="X94" s="17"/>
      <c r="Y94" s="17"/>
      <c r="Z94" s="17"/>
      <c r="AA94" s="17"/>
      <c r="AB94" s="17"/>
      <c r="AC94" s="17"/>
    </row>
    <row r="95" spans="1:29" s="15" customFormat="1">
      <c r="A95" s="17"/>
      <c r="U95" s="17"/>
      <c r="V95" s="17"/>
      <c r="W95" s="17"/>
      <c r="X95" s="17"/>
      <c r="Y95" s="17"/>
      <c r="Z95" s="17"/>
      <c r="AA95" s="17"/>
      <c r="AB95" s="17"/>
      <c r="AC95" s="17"/>
    </row>
    <row r="96" spans="1:29" s="15" customFormat="1">
      <c r="A96" s="17"/>
      <c r="U96" s="17"/>
      <c r="V96" s="17"/>
      <c r="W96" s="17"/>
      <c r="X96" s="17"/>
      <c r="Y96" s="17"/>
      <c r="Z96" s="17"/>
      <c r="AA96" s="17"/>
      <c r="AB96" s="17"/>
      <c r="AC96" s="17"/>
    </row>
    <row r="97" spans="1:29" s="15" customFormat="1">
      <c r="A97" s="17"/>
      <c r="U97" s="17"/>
      <c r="V97" s="17"/>
      <c r="W97" s="17"/>
      <c r="X97" s="17"/>
      <c r="Y97" s="17"/>
      <c r="Z97" s="17"/>
      <c r="AA97" s="17"/>
      <c r="AB97" s="17"/>
      <c r="AC97" s="17"/>
    </row>
    <row r="98" spans="1:29" s="15" customFormat="1">
      <c r="A98" s="17"/>
      <c r="U98" s="17"/>
      <c r="V98" s="17"/>
      <c r="W98" s="17"/>
      <c r="X98" s="17"/>
      <c r="Y98" s="17"/>
      <c r="Z98" s="17"/>
      <c r="AA98" s="17"/>
      <c r="AB98" s="17"/>
      <c r="AC98" s="17"/>
    </row>
    <row r="99" spans="1:29" s="15" customFormat="1">
      <c r="A99" s="17"/>
      <c r="U99" s="17"/>
      <c r="V99" s="17"/>
      <c r="W99" s="17"/>
      <c r="X99" s="17"/>
      <c r="Y99" s="17"/>
      <c r="Z99" s="17"/>
      <c r="AA99" s="17"/>
      <c r="AB99" s="17"/>
      <c r="AC99" s="17"/>
    </row>
    <row r="100" spans="1:29" s="15" customFormat="1">
      <c r="A100" s="17"/>
      <c r="U100" s="17"/>
      <c r="V100" s="17"/>
      <c r="W100" s="17"/>
      <c r="X100" s="17"/>
      <c r="Y100" s="17"/>
      <c r="Z100" s="17"/>
      <c r="AA100" s="17"/>
      <c r="AB100" s="17"/>
      <c r="AC100" s="17"/>
    </row>
    <row r="101" spans="1:29" s="15" customFormat="1">
      <c r="A101" s="17"/>
      <c r="U101" s="17"/>
      <c r="V101" s="17"/>
      <c r="W101" s="17"/>
      <c r="X101" s="17"/>
      <c r="Y101" s="17"/>
      <c r="Z101" s="17"/>
      <c r="AA101" s="17"/>
      <c r="AB101" s="17"/>
      <c r="AC101" s="17"/>
    </row>
    <row r="102" spans="1:29" s="15" customFormat="1">
      <c r="A102" s="17"/>
      <c r="U102" s="17"/>
      <c r="V102" s="17"/>
      <c r="W102" s="17"/>
      <c r="X102" s="17"/>
      <c r="Y102" s="17"/>
      <c r="Z102" s="17"/>
      <c r="AA102" s="17"/>
      <c r="AB102" s="17"/>
      <c r="AC102" s="17"/>
    </row>
    <row r="103" spans="1:29" s="15" customFormat="1">
      <c r="A103" s="17"/>
      <c r="U103" s="17"/>
      <c r="V103" s="17"/>
      <c r="W103" s="17"/>
      <c r="X103" s="17"/>
      <c r="Y103" s="17"/>
      <c r="Z103" s="17"/>
      <c r="AA103" s="17"/>
      <c r="AB103" s="17"/>
      <c r="AC103" s="17"/>
    </row>
    <row r="104" spans="1:29" s="15" customFormat="1">
      <c r="A104" s="17"/>
      <c r="U104" s="17"/>
      <c r="V104" s="17"/>
      <c r="W104" s="17"/>
      <c r="X104" s="17"/>
      <c r="Y104" s="17"/>
      <c r="Z104" s="17"/>
      <c r="AA104" s="17"/>
      <c r="AB104" s="17"/>
      <c r="AC104" s="17"/>
    </row>
    <row r="105" spans="1:29" s="15" customFormat="1">
      <c r="A105" s="17"/>
      <c r="U105" s="17"/>
      <c r="V105" s="17"/>
      <c r="W105" s="17"/>
      <c r="X105" s="17"/>
      <c r="Y105" s="17"/>
      <c r="Z105" s="17"/>
      <c r="AA105" s="17"/>
      <c r="AB105" s="17"/>
      <c r="AC105" s="17"/>
    </row>
    <row r="106" spans="1:29" s="15" customFormat="1">
      <c r="A106" s="17"/>
      <c r="U106" s="17"/>
      <c r="V106" s="17"/>
      <c r="W106" s="17"/>
      <c r="X106" s="17"/>
      <c r="Y106" s="17"/>
      <c r="Z106" s="17"/>
      <c r="AA106" s="17"/>
      <c r="AB106" s="17"/>
      <c r="AC106" s="17"/>
    </row>
    <row r="107" spans="1:29" s="15" customFormat="1">
      <c r="A107" s="17"/>
      <c r="U107" s="17"/>
      <c r="V107" s="17"/>
      <c r="W107" s="17"/>
      <c r="X107" s="17"/>
      <c r="Y107" s="17"/>
      <c r="Z107" s="17"/>
      <c r="AA107" s="17"/>
      <c r="AB107" s="17"/>
      <c r="AC107" s="17"/>
    </row>
    <row r="108" spans="1:29" s="15" customFormat="1">
      <c r="A108" s="17"/>
      <c r="U108" s="17"/>
      <c r="V108" s="17"/>
      <c r="W108" s="17"/>
      <c r="X108" s="17"/>
      <c r="Y108" s="17"/>
      <c r="Z108" s="17"/>
      <c r="AA108" s="17"/>
      <c r="AB108" s="17"/>
      <c r="AC108" s="17"/>
    </row>
    <row r="109" spans="1:29" s="15" customFormat="1">
      <c r="A109" s="17"/>
      <c r="U109" s="17"/>
      <c r="V109" s="17"/>
      <c r="W109" s="17"/>
      <c r="X109" s="17"/>
      <c r="Y109" s="17"/>
      <c r="Z109" s="17"/>
      <c r="AA109" s="17"/>
      <c r="AB109" s="17"/>
      <c r="AC109" s="17"/>
    </row>
    <row r="110" spans="1:29" s="15" customFormat="1">
      <c r="A110" s="17"/>
      <c r="U110" s="17"/>
      <c r="V110" s="17"/>
      <c r="W110" s="17"/>
      <c r="X110" s="17"/>
      <c r="Y110" s="17"/>
      <c r="Z110" s="17"/>
      <c r="AA110" s="17"/>
      <c r="AB110" s="17"/>
      <c r="AC110" s="17"/>
    </row>
    <row r="111" spans="1:29" s="15" customFormat="1">
      <c r="A111" s="17"/>
      <c r="U111" s="17"/>
      <c r="V111" s="17"/>
      <c r="W111" s="17"/>
      <c r="X111" s="17"/>
      <c r="Y111" s="17"/>
      <c r="Z111" s="17"/>
      <c r="AA111" s="17"/>
      <c r="AB111" s="17"/>
      <c r="AC111" s="17"/>
    </row>
    <row r="112" spans="1:29" s="15" customFormat="1">
      <c r="A112" s="17"/>
      <c r="U112" s="17"/>
      <c r="V112" s="17"/>
      <c r="W112" s="17"/>
      <c r="X112" s="17"/>
      <c r="Y112" s="17"/>
      <c r="Z112" s="17"/>
      <c r="AA112" s="17"/>
      <c r="AB112" s="17"/>
      <c r="AC112" s="17"/>
    </row>
    <row r="113" spans="1:29" s="15" customFormat="1">
      <c r="A113" s="17"/>
      <c r="U113" s="17"/>
      <c r="V113" s="17"/>
      <c r="W113" s="17"/>
      <c r="X113" s="17"/>
      <c r="Y113" s="17"/>
      <c r="Z113" s="17"/>
      <c r="AA113" s="17"/>
      <c r="AB113" s="17"/>
      <c r="AC113" s="17"/>
    </row>
    <row r="114" spans="1:29" s="15" customFormat="1">
      <c r="A114" s="17"/>
      <c r="U114" s="17"/>
      <c r="V114" s="17"/>
      <c r="W114" s="17"/>
      <c r="X114" s="17"/>
      <c r="Y114" s="17"/>
      <c r="Z114" s="17"/>
      <c r="AA114" s="17"/>
      <c r="AB114" s="17"/>
      <c r="AC114" s="17"/>
    </row>
    <row r="115" spans="1:29" s="15" customFormat="1">
      <c r="A115" s="17"/>
      <c r="U115" s="17"/>
      <c r="V115" s="17"/>
      <c r="W115" s="17"/>
      <c r="X115" s="17"/>
      <c r="Y115" s="17"/>
      <c r="Z115" s="17"/>
      <c r="AA115" s="17"/>
      <c r="AB115" s="17"/>
      <c r="AC115" s="17"/>
    </row>
    <row r="116" spans="1:29" s="15" customFormat="1">
      <c r="A116" s="17"/>
      <c r="U116" s="17"/>
      <c r="V116" s="17"/>
      <c r="W116" s="17"/>
      <c r="X116" s="17"/>
      <c r="Y116" s="17"/>
      <c r="Z116" s="17"/>
      <c r="AA116" s="17"/>
      <c r="AB116" s="17"/>
      <c r="AC116" s="17"/>
    </row>
    <row r="117" spans="1:29" s="15" customFormat="1">
      <c r="A117" s="17"/>
      <c r="U117" s="17"/>
      <c r="V117" s="17"/>
      <c r="W117" s="17"/>
      <c r="X117" s="17"/>
      <c r="Y117" s="17"/>
      <c r="Z117" s="17"/>
      <c r="AA117" s="17"/>
      <c r="AB117" s="17"/>
      <c r="AC117" s="17"/>
    </row>
    <row r="118" spans="1:29" s="15" customFormat="1">
      <c r="A118" s="17"/>
      <c r="U118" s="17"/>
      <c r="V118" s="17"/>
      <c r="W118" s="17"/>
      <c r="X118" s="17"/>
      <c r="Y118" s="17"/>
      <c r="Z118" s="17"/>
      <c r="AA118" s="17"/>
      <c r="AB118" s="17"/>
      <c r="AC118" s="17"/>
    </row>
    <row r="119" spans="1:29" s="15" customFormat="1">
      <c r="A119" s="17"/>
      <c r="U119" s="17"/>
      <c r="V119" s="17"/>
      <c r="W119" s="17"/>
      <c r="X119" s="17"/>
      <c r="Y119" s="17"/>
      <c r="Z119" s="17"/>
      <c r="AA119" s="17"/>
      <c r="AB119" s="17"/>
      <c r="AC119" s="17"/>
    </row>
    <row r="120" spans="1:29" s="15" customFormat="1">
      <c r="A120" s="17"/>
      <c r="U120" s="17"/>
      <c r="V120" s="17"/>
      <c r="W120" s="17"/>
      <c r="X120" s="17"/>
      <c r="Y120" s="17"/>
      <c r="Z120" s="17"/>
      <c r="AA120" s="17"/>
      <c r="AB120" s="17"/>
      <c r="AC120" s="17"/>
    </row>
    <row r="121" spans="1:29" s="15" customFormat="1">
      <c r="A121" s="17"/>
      <c r="U121" s="17"/>
      <c r="V121" s="17"/>
      <c r="W121" s="17"/>
      <c r="X121" s="17"/>
      <c r="Y121" s="17"/>
      <c r="Z121" s="17"/>
      <c r="AA121" s="17"/>
      <c r="AB121" s="17"/>
      <c r="AC121" s="17"/>
    </row>
    <row r="122" spans="1:29" s="15" customFormat="1">
      <c r="A122" s="17"/>
      <c r="U122" s="17"/>
      <c r="V122" s="17"/>
      <c r="W122" s="17"/>
      <c r="X122" s="17"/>
      <c r="Y122" s="17"/>
      <c r="Z122" s="17"/>
      <c r="AA122" s="17"/>
      <c r="AB122" s="17"/>
      <c r="AC122" s="17"/>
    </row>
    <row r="123" spans="1:29" s="15" customFormat="1">
      <c r="A123" s="17"/>
      <c r="U123" s="17"/>
      <c r="V123" s="17"/>
      <c r="W123" s="17"/>
      <c r="X123" s="17"/>
      <c r="Y123" s="17"/>
      <c r="Z123" s="17"/>
      <c r="AA123" s="17"/>
      <c r="AB123" s="17"/>
      <c r="AC123" s="17"/>
    </row>
    <row r="124" spans="1:29" s="15" customFormat="1">
      <c r="A124" s="17"/>
      <c r="U124" s="17"/>
      <c r="V124" s="17"/>
      <c r="W124" s="17"/>
      <c r="X124" s="17"/>
      <c r="Y124" s="17"/>
      <c r="Z124" s="17"/>
      <c r="AA124" s="17"/>
      <c r="AB124" s="17"/>
      <c r="AC124" s="17"/>
    </row>
    <row r="125" spans="1:29" s="15" customFormat="1">
      <c r="A125" s="17"/>
      <c r="U125" s="17"/>
      <c r="V125" s="17"/>
      <c r="W125" s="17"/>
      <c r="X125" s="17"/>
      <c r="Y125" s="17"/>
      <c r="Z125" s="17"/>
      <c r="AA125" s="17"/>
      <c r="AB125" s="17"/>
      <c r="AC125" s="17"/>
    </row>
    <row r="126" spans="1:29" s="15" customFormat="1">
      <c r="A126" s="17"/>
      <c r="U126" s="17"/>
      <c r="V126" s="17"/>
      <c r="W126" s="17"/>
      <c r="X126" s="17"/>
      <c r="Y126" s="17"/>
      <c r="Z126" s="17"/>
      <c r="AA126" s="17"/>
      <c r="AB126" s="17"/>
      <c r="AC126" s="17"/>
    </row>
    <row r="127" spans="1:29" s="15" customFormat="1">
      <c r="A127" s="17"/>
      <c r="U127" s="17"/>
      <c r="V127" s="17"/>
      <c r="W127" s="17"/>
      <c r="X127" s="17"/>
      <c r="Y127" s="17"/>
      <c r="Z127" s="17"/>
      <c r="AA127" s="17"/>
      <c r="AB127" s="17"/>
      <c r="AC127" s="17"/>
    </row>
    <row r="128" spans="1:29" s="15" customFormat="1">
      <c r="A128" s="17"/>
      <c r="U128" s="17"/>
      <c r="V128" s="17"/>
      <c r="W128" s="17"/>
      <c r="X128" s="17"/>
      <c r="Y128" s="17"/>
      <c r="Z128" s="17"/>
      <c r="AA128" s="17"/>
      <c r="AB128" s="17"/>
      <c r="AC128" s="17"/>
    </row>
    <row r="129" spans="1:29" s="15" customFormat="1">
      <c r="A129" s="17"/>
      <c r="U129" s="17"/>
      <c r="V129" s="17"/>
      <c r="W129" s="17"/>
      <c r="X129" s="17"/>
      <c r="Y129" s="17"/>
      <c r="Z129" s="17"/>
      <c r="AA129" s="17"/>
      <c r="AB129" s="17"/>
      <c r="AC129" s="17"/>
    </row>
    <row r="130" spans="1:29" s="15" customFormat="1">
      <c r="A130" s="17"/>
      <c r="U130" s="17"/>
      <c r="V130" s="17"/>
      <c r="W130" s="17"/>
      <c r="X130" s="17"/>
      <c r="Y130" s="17"/>
      <c r="Z130" s="17"/>
      <c r="AA130" s="17"/>
      <c r="AB130" s="17"/>
      <c r="AC130" s="17"/>
    </row>
    <row r="131" spans="1:29" s="15" customFormat="1">
      <c r="A131" s="17"/>
      <c r="U131" s="17"/>
      <c r="V131" s="17"/>
      <c r="W131" s="17"/>
      <c r="X131" s="17"/>
      <c r="Y131" s="17"/>
      <c r="Z131" s="17"/>
      <c r="AA131" s="17"/>
      <c r="AB131" s="17"/>
      <c r="AC131" s="17"/>
    </row>
    <row r="132" spans="1:29" s="15" customFormat="1">
      <c r="A132" s="17"/>
      <c r="U132" s="17"/>
      <c r="V132" s="17"/>
      <c r="W132" s="17"/>
      <c r="X132" s="17"/>
      <c r="Y132" s="17"/>
      <c r="Z132" s="17"/>
      <c r="AA132" s="17"/>
      <c r="AB132" s="17"/>
      <c r="AC132" s="17"/>
    </row>
    <row r="133" spans="1:29" s="15" customFormat="1">
      <c r="A133" s="17"/>
      <c r="U133" s="17"/>
      <c r="V133" s="17"/>
      <c r="W133" s="17"/>
      <c r="X133" s="17"/>
      <c r="Y133" s="17"/>
      <c r="Z133" s="17"/>
      <c r="AA133" s="17"/>
      <c r="AB133" s="17"/>
      <c r="AC133" s="17"/>
    </row>
    <row r="134" spans="1:29" s="15" customFormat="1">
      <c r="A134" s="17"/>
      <c r="U134" s="17"/>
      <c r="V134" s="17"/>
      <c r="W134" s="17"/>
      <c r="X134" s="17"/>
      <c r="Y134" s="17"/>
      <c r="Z134" s="17"/>
      <c r="AA134" s="17"/>
      <c r="AB134" s="17"/>
      <c r="AC134" s="17"/>
    </row>
    <row r="135" spans="1:29" s="15" customFormat="1">
      <c r="A135" s="17"/>
      <c r="U135" s="17"/>
      <c r="V135" s="17"/>
      <c r="W135" s="17"/>
      <c r="X135" s="17"/>
      <c r="Y135" s="17"/>
      <c r="Z135" s="17"/>
      <c r="AA135" s="17"/>
      <c r="AB135" s="17"/>
      <c r="AC135" s="17"/>
    </row>
    <row r="136" spans="1:29" s="15" customFormat="1">
      <c r="A136" s="17"/>
      <c r="U136" s="17"/>
      <c r="V136" s="17"/>
      <c r="W136" s="17"/>
      <c r="X136" s="17"/>
      <c r="Y136" s="17"/>
      <c r="Z136" s="17"/>
      <c r="AA136" s="17"/>
      <c r="AB136" s="17"/>
      <c r="AC136" s="17"/>
    </row>
    <row r="137" spans="1:29" s="15" customFormat="1">
      <c r="A137" s="17"/>
      <c r="U137" s="17"/>
      <c r="V137" s="17"/>
      <c r="W137" s="17"/>
      <c r="X137" s="17"/>
      <c r="Y137" s="17"/>
      <c r="Z137" s="17"/>
      <c r="AA137" s="17"/>
      <c r="AB137" s="17"/>
      <c r="AC137" s="17"/>
    </row>
    <row r="138" spans="1:29" s="15" customFormat="1">
      <c r="A138" s="17"/>
      <c r="U138" s="17"/>
      <c r="V138" s="17"/>
      <c r="W138" s="17"/>
      <c r="X138" s="17"/>
      <c r="Y138" s="17"/>
      <c r="Z138" s="17"/>
      <c r="AA138" s="17"/>
      <c r="AB138" s="17"/>
      <c r="AC138" s="17"/>
    </row>
    <row r="139" spans="1:29" s="15" customFormat="1">
      <c r="A139" s="17"/>
      <c r="U139" s="17"/>
      <c r="V139" s="17"/>
      <c r="W139" s="17"/>
      <c r="X139" s="17"/>
      <c r="Y139" s="17"/>
      <c r="Z139" s="17"/>
      <c r="AA139" s="17"/>
      <c r="AB139" s="17"/>
      <c r="AC139" s="17"/>
    </row>
    <row r="140" spans="1:29" s="15" customFormat="1">
      <c r="A140" s="17"/>
      <c r="U140" s="17"/>
      <c r="V140" s="17"/>
      <c r="W140" s="17"/>
      <c r="X140" s="17"/>
      <c r="Y140" s="17"/>
      <c r="Z140" s="17"/>
      <c r="AA140" s="17"/>
      <c r="AB140" s="17"/>
      <c r="AC140" s="17"/>
    </row>
    <row r="141" spans="1:29" s="15" customFormat="1">
      <c r="A141" s="17"/>
      <c r="U141" s="17"/>
      <c r="V141" s="17"/>
      <c r="W141" s="17"/>
      <c r="X141" s="17"/>
      <c r="Y141" s="17"/>
      <c r="Z141" s="17"/>
      <c r="AA141" s="17"/>
      <c r="AB141" s="17"/>
      <c r="AC141" s="17"/>
    </row>
    <row r="142" spans="1:29" s="15" customFormat="1">
      <c r="A142" s="17"/>
      <c r="U142" s="17"/>
      <c r="V142" s="17"/>
      <c r="W142" s="17"/>
      <c r="X142" s="17"/>
      <c r="Y142" s="17"/>
      <c r="Z142" s="17"/>
      <c r="AA142" s="17"/>
      <c r="AB142" s="17"/>
      <c r="AC142" s="17"/>
    </row>
    <row r="143" spans="1:29" s="15" customFormat="1">
      <c r="A143" s="17"/>
      <c r="U143" s="17"/>
      <c r="V143" s="17"/>
      <c r="W143" s="17"/>
      <c r="X143" s="17"/>
      <c r="Y143" s="17"/>
      <c r="Z143" s="17"/>
      <c r="AA143" s="17"/>
      <c r="AB143" s="17"/>
      <c r="AC143" s="17"/>
    </row>
    <row r="144" spans="1:29" s="15" customFormat="1">
      <c r="A144" s="17"/>
      <c r="U144" s="17"/>
      <c r="V144" s="17"/>
      <c r="W144" s="17"/>
      <c r="X144" s="17"/>
      <c r="Y144" s="17"/>
      <c r="Z144" s="17"/>
      <c r="AA144" s="17"/>
      <c r="AB144" s="17"/>
      <c r="AC144" s="17"/>
    </row>
    <row r="145" spans="1:29" s="15" customFormat="1">
      <c r="A145" s="17"/>
      <c r="U145" s="17"/>
      <c r="V145" s="17"/>
      <c r="W145" s="17"/>
      <c r="X145" s="17"/>
      <c r="Y145" s="17"/>
      <c r="Z145" s="17"/>
      <c r="AA145" s="17"/>
      <c r="AB145" s="17"/>
      <c r="AC145" s="17"/>
    </row>
    <row r="146" spans="1:29" s="15" customFormat="1">
      <c r="A146" s="17"/>
      <c r="U146" s="17"/>
      <c r="V146" s="17"/>
      <c r="W146" s="17"/>
      <c r="X146" s="17"/>
      <c r="Y146" s="17"/>
      <c r="Z146" s="17"/>
      <c r="AA146" s="17"/>
      <c r="AB146" s="17"/>
      <c r="AC146" s="17"/>
    </row>
    <row r="147" spans="1:29" s="15" customFormat="1">
      <c r="A147" s="17"/>
      <c r="U147" s="17"/>
      <c r="V147" s="17"/>
      <c r="W147" s="17"/>
      <c r="X147" s="17"/>
      <c r="Y147" s="17"/>
      <c r="Z147" s="17"/>
      <c r="AA147" s="17"/>
      <c r="AB147" s="17"/>
      <c r="AC147" s="17"/>
    </row>
    <row r="148" spans="1:29" s="15" customFormat="1">
      <c r="A148" s="17"/>
      <c r="U148" s="17"/>
      <c r="V148" s="17"/>
      <c r="W148" s="17"/>
      <c r="X148" s="17"/>
      <c r="Y148" s="17"/>
      <c r="Z148" s="17"/>
      <c r="AA148" s="17"/>
      <c r="AB148" s="17"/>
      <c r="AC148" s="17"/>
    </row>
    <row r="149" spans="1:29" s="15" customFormat="1">
      <c r="A149" s="17"/>
      <c r="U149" s="17"/>
      <c r="V149" s="17"/>
      <c r="W149" s="17"/>
      <c r="X149" s="17"/>
      <c r="Y149" s="17"/>
      <c r="Z149" s="17"/>
      <c r="AA149" s="17"/>
      <c r="AB149" s="17"/>
      <c r="AC149" s="17"/>
    </row>
    <row r="150" spans="1:29" s="15" customFormat="1">
      <c r="A150" s="17"/>
      <c r="U150" s="17"/>
      <c r="V150" s="17"/>
      <c r="W150" s="17"/>
      <c r="X150" s="17"/>
      <c r="Y150" s="17"/>
      <c r="Z150" s="17"/>
      <c r="AA150" s="17"/>
      <c r="AB150" s="17"/>
      <c r="AC150" s="17"/>
    </row>
    <row r="151" spans="1:29" s="15" customFormat="1">
      <c r="A151" s="17"/>
      <c r="U151" s="17"/>
      <c r="V151" s="17"/>
      <c r="W151" s="17"/>
      <c r="X151" s="17"/>
      <c r="Y151" s="17"/>
      <c r="Z151" s="17"/>
      <c r="AA151" s="17"/>
      <c r="AB151" s="17"/>
      <c r="AC151" s="17"/>
    </row>
    <row r="152" spans="1:29" s="15" customFormat="1">
      <c r="A152" s="17"/>
      <c r="U152" s="17"/>
      <c r="V152" s="17"/>
      <c r="W152" s="17"/>
      <c r="X152" s="17"/>
      <c r="Y152" s="17"/>
      <c r="Z152" s="17"/>
      <c r="AA152" s="17"/>
      <c r="AB152" s="17"/>
      <c r="AC152" s="17"/>
    </row>
    <row r="153" spans="1:29" s="15" customFormat="1">
      <c r="A153" s="17"/>
      <c r="U153" s="17"/>
      <c r="V153" s="17"/>
      <c r="W153" s="17"/>
      <c r="X153" s="17"/>
      <c r="Y153" s="17"/>
      <c r="Z153" s="17"/>
      <c r="AA153" s="17"/>
      <c r="AB153" s="17"/>
      <c r="AC153" s="17"/>
    </row>
    <row r="154" spans="1:29" s="15" customFormat="1">
      <c r="A154" s="17"/>
      <c r="U154" s="17"/>
      <c r="V154" s="17"/>
      <c r="W154" s="17"/>
      <c r="X154" s="17"/>
      <c r="Y154" s="17"/>
      <c r="Z154" s="17"/>
      <c r="AA154" s="17"/>
      <c r="AB154" s="17"/>
      <c r="AC154" s="17"/>
    </row>
    <row r="155" spans="1:29" s="15" customFormat="1">
      <c r="A155" s="17"/>
      <c r="U155" s="17"/>
      <c r="V155" s="17"/>
      <c r="W155" s="17"/>
      <c r="X155" s="17"/>
      <c r="Y155" s="17"/>
      <c r="Z155" s="17"/>
      <c r="AA155" s="17"/>
      <c r="AB155" s="17"/>
      <c r="AC155" s="17"/>
    </row>
    <row r="156" spans="1:29" s="15" customFormat="1">
      <c r="A156" s="17"/>
      <c r="U156" s="17"/>
      <c r="V156" s="17"/>
      <c r="W156" s="17"/>
      <c r="X156" s="17"/>
      <c r="Y156" s="17"/>
      <c r="Z156" s="17"/>
      <c r="AA156" s="17"/>
      <c r="AB156" s="17"/>
      <c r="AC156" s="17"/>
    </row>
    <row r="157" spans="1:29" s="15" customFormat="1">
      <c r="A157" s="17"/>
      <c r="U157" s="17"/>
      <c r="V157" s="17"/>
      <c r="W157" s="17"/>
      <c r="X157" s="17"/>
      <c r="Y157" s="17"/>
      <c r="Z157" s="17"/>
      <c r="AA157" s="17"/>
      <c r="AB157" s="17"/>
      <c r="AC157" s="17"/>
    </row>
    <row r="158" spans="1:29" s="15" customFormat="1">
      <c r="A158" s="17"/>
      <c r="U158" s="17"/>
      <c r="V158" s="17"/>
      <c r="W158" s="17"/>
      <c r="X158" s="17"/>
      <c r="Y158" s="17"/>
      <c r="Z158" s="17"/>
      <c r="AA158" s="17"/>
      <c r="AB158" s="17"/>
      <c r="AC158" s="17"/>
    </row>
    <row r="159" spans="1:29" s="15" customFormat="1">
      <c r="A159" s="17"/>
      <c r="U159" s="17"/>
      <c r="V159" s="17"/>
      <c r="W159" s="17"/>
      <c r="X159" s="17"/>
      <c r="Y159" s="17"/>
      <c r="Z159" s="17"/>
      <c r="AA159" s="17"/>
      <c r="AB159" s="17"/>
      <c r="AC159" s="17"/>
    </row>
    <row r="160" spans="1:29" s="15" customFormat="1">
      <c r="A160" s="17"/>
      <c r="U160" s="17"/>
      <c r="V160" s="17"/>
      <c r="W160" s="17"/>
      <c r="X160" s="17"/>
      <c r="Y160" s="17"/>
      <c r="Z160" s="17"/>
      <c r="AA160" s="17"/>
      <c r="AB160" s="17"/>
      <c r="AC160" s="17"/>
    </row>
    <row r="161" spans="1:29" s="15" customFormat="1">
      <c r="A161" s="17"/>
      <c r="U161" s="17"/>
      <c r="V161" s="17"/>
      <c r="W161" s="17"/>
      <c r="X161" s="17"/>
      <c r="Y161" s="17"/>
      <c r="Z161" s="17"/>
      <c r="AA161" s="17"/>
      <c r="AB161" s="17"/>
      <c r="AC161" s="17"/>
    </row>
    <row r="162" spans="1:29" s="15" customFormat="1">
      <c r="A162" s="17"/>
      <c r="U162" s="17"/>
      <c r="V162" s="17"/>
      <c r="W162" s="17"/>
      <c r="X162" s="17"/>
      <c r="Y162" s="17"/>
      <c r="Z162" s="17"/>
      <c r="AA162" s="17"/>
      <c r="AB162" s="17"/>
      <c r="AC162" s="17"/>
    </row>
  </sheetData>
  <mergeCells count="14">
    <mergeCell ref="D2:AI2"/>
    <mergeCell ref="D6:I6"/>
    <mergeCell ref="D7:I7"/>
    <mergeCell ref="D8:I8"/>
    <mergeCell ref="D14:I14"/>
    <mergeCell ref="D15:I15"/>
    <mergeCell ref="D16:I16"/>
    <mergeCell ref="D4:I4"/>
    <mergeCell ref="AC18:AM25"/>
    <mergeCell ref="D9:I9"/>
    <mergeCell ref="D10:I10"/>
    <mergeCell ref="D11:I11"/>
    <mergeCell ref="D12:I12"/>
    <mergeCell ref="D13:I13"/>
  </mergeCells>
  <conditionalFormatting sqref="D19:AA25">
    <cfRule type="colorScale" priority="1">
      <colorScale>
        <cfvo type="min"/>
        <cfvo type="percentile" val="50"/>
        <cfvo type="max"/>
        <color rgb="FF5A8AC6"/>
        <color rgb="FFFCFCFF"/>
        <color rgb="FFF8696B"/>
      </colorScale>
    </cfRule>
  </conditionalFormatting>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2:XEZ5662"/>
  <sheetViews>
    <sheetView zoomScale="115" zoomScaleNormal="115" workbookViewId="0">
      <selection activeCell="D9" sqref="D9"/>
    </sheetView>
  </sheetViews>
  <sheetFormatPr defaultColWidth="8.6640625" defaultRowHeight="14.4"/>
  <cols>
    <col min="1" max="1" width="8.6640625" style="60"/>
    <col min="2" max="2" width="16.33203125" style="61" bestFit="1" customWidth="1"/>
    <col min="3" max="3" width="10.6640625" style="61" bestFit="1" customWidth="1"/>
    <col min="4" max="4" width="34.33203125" style="61" customWidth="1"/>
    <col min="5" max="5" width="2.6640625" style="62" bestFit="1" customWidth="1"/>
    <col min="6" max="6" width="12.6640625" style="62" bestFit="1" customWidth="1"/>
    <col min="7" max="7" width="8.6640625" style="60"/>
    <col min="8" max="8" width="10.6640625" style="61" bestFit="1" customWidth="1"/>
    <col min="9" max="9" width="6.88671875" style="61" customWidth="1"/>
    <col min="10" max="10" width="34.33203125" style="61" bestFit="1" customWidth="1"/>
    <col min="11" max="11" width="12.6640625" style="62" bestFit="1" customWidth="1"/>
    <col min="12" max="17" width="8.6640625" style="61"/>
    <col min="18" max="18" width="2.6640625" style="61" bestFit="1" customWidth="1"/>
    <col min="19" max="20" width="7.6640625" style="61" bestFit="1" customWidth="1"/>
    <col min="21" max="21" width="10.6640625" style="61" bestFit="1" customWidth="1"/>
    <col min="22" max="22" width="8.5546875" style="61" bestFit="1" customWidth="1"/>
    <col min="23" max="23" width="5.88671875" style="61" bestFit="1" customWidth="1"/>
    <col min="24" max="24" width="8.33203125" style="61" bestFit="1" customWidth="1"/>
    <col min="25" max="25" width="6.88671875" style="61" bestFit="1" customWidth="1"/>
    <col min="26" max="26" width="8.6640625" style="61"/>
    <col min="27" max="27" width="9" style="61" bestFit="1" customWidth="1"/>
    <col min="28" max="28" width="3.6640625" style="61" bestFit="1" customWidth="1"/>
    <col min="29" max="29" width="8.6640625" style="61"/>
    <col min="30" max="30" width="2.6640625" style="61" bestFit="1" customWidth="1"/>
    <col min="31" max="37" width="11.6640625" style="61" bestFit="1" customWidth="1"/>
    <col min="38" max="38" width="8.6640625" style="61"/>
    <col min="39" max="39" width="2.6640625" style="61" bestFit="1" customWidth="1"/>
    <col min="40" max="46" width="11.6640625" style="61" bestFit="1" customWidth="1"/>
    <col min="47" max="47" width="8.6640625" style="61"/>
    <col min="48" max="48" width="5" style="61" bestFit="1" customWidth="1"/>
    <col min="49" max="55" width="11.6640625" style="61" bestFit="1" customWidth="1"/>
    <col min="56" max="16384" width="8.6640625" style="61"/>
  </cols>
  <sheetData>
    <row r="2" spans="2:55 16379:16380">
      <c r="AW2" s="61">
        <f>S59</f>
        <v>319</v>
      </c>
      <c r="AX2" s="61">
        <f t="shared" ref="AX2:BC2" si="0">T59</f>
        <v>300</v>
      </c>
      <c r="AY2" s="61">
        <f t="shared" si="0"/>
        <v>298</v>
      </c>
      <c r="AZ2" s="61">
        <f t="shared" si="0"/>
        <v>294</v>
      </c>
      <c r="BA2" s="61">
        <f t="shared" si="0"/>
        <v>296</v>
      </c>
      <c r="BB2" s="61">
        <f t="shared" si="0"/>
        <v>309</v>
      </c>
      <c r="BC2" s="61">
        <f t="shared" si="0"/>
        <v>299</v>
      </c>
      <c r="XEY2" s="61">
        <v>1</v>
      </c>
      <c r="XEZ2" s="61" t="s">
        <v>4</v>
      </c>
    </row>
    <row r="3" spans="2:55 16379:16380">
      <c r="AE3" s="61">
        <f>COUNTIF($C:$C,AE4)</f>
        <v>52</v>
      </c>
      <c r="AF3" s="61">
        <f t="shared" ref="AF3:AK3" si="1">COUNTIF($C:$C,AF4)</f>
        <v>53</v>
      </c>
      <c r="AG3" s="61">
        <f t="shared" si="1"/>
        <v>52</v>
      </c>
      <c r="AH3" s="61">
        <f t="shared" si="1"/>
        <v>52</v>
      </c>
      <c r="AI3" s="61">
        <f t="shared" si="1"/>
        <v>52</v>
      </c>
      <c r="AJ3" s="61">
        <f t="shared" si="1"/>
        <v>52</v>
      </c>
      <c r="AK3" s="61">
        <f t="shared" si="1"/>
        <v>52</v>
      </c>
      <c r="XEY3" s="61">
        <v>2</v>
      </c>
      <c r="XEZ3" s="61" t="s">
        <v>3</v>
      </c>
    </row>
    <row r="4" spans="2:55 16379:16380" ht="15" customHeight="1">
      <c r="B4" s="63" t="s">
        <v>27</v>
      </c>
      <c r="C4" s="64" t="s">
        <v>10</v>
      </c>
      <c r="D4" s="64" t="s">
        <v>28</v>
      </c>
      <c r="E4" s="67" t="s">
        <v>15</v>
      </c>
      <c r="F4" s="67"/>
      <c r="H4" s="64" t="s">
        <v>10</v>
      </c>
      <c r="I4" s="64" t="s">
        <v>12</v>
      </c>
      <c r="J4" s="64" t="s">
        <v>28</v>
      </c>
      <c r="K4" s="68" t="s">
        <v>15</v>
      </c>
      <c r="S4" s="61" t="s">
        <v>3</v>
      </c>
      <c r="T4" s="61" t="s">
        <v>5</v>
      </c>
      <c r="U4" s="61" t="s">
        <v>6</v>
      </c>
      <c r="V4" s="61" t="s">
        <v>7</v>
      </c>
      <c r="W4" s="61" t="s">
        <v>8</v>
      </c>
      <c r="X4" s="61" t="s">
        <v>9</v>
      </c>
      <c r="Y4" s="61" t="s">
        <v>4</v>
      </c>
      <c r="AA4" s="61" t="s">
        <v>11</v>
      </c>
      <c r="AB4" s="61">
        <f>Functional!D4</f>
        <v>80</v>
      </c>
      <c r="AE4" s="61" t="s">
        <v>3</v>
      </c>
      <c r="AF4" s="61" t="s">
        <v>5</v>
      </c>
      <c r="AG4" s="61" t="s">
        <v>6</v>
      </c>
      <c r="AH4" s="61" t="s">
        <v>7</v>
      </c>
      <c r="AI4" s="61" t="s">
        <v>8</v>
      </c>
      <c r="AJ4" s="61" t="s">
        <v>9</v>
      </c>
      <c r="AK4" s="61" t="s">
        <v>4</v>
      </c>
      <c r="AM4" s="64" t="s">
        <v>12</v>
      </c>
      <c r="AN4" s="64" t="s">
        <v>3</v>
      </c>
      <c r="AO4" s="64" t="s">
        <v>5</v>
      </c>
      <c r="AP4" s="64" t="s">
        <v>6</v>
      </c>
      <c r="AQ4" s="64" t="s">
        <v>7</v>
      </c>
      <c r="AR4" s="64" t="s">
        <v>8</v>
      </c>
      <c r="AS4" s="64" t="s">
        <v>9</v>
      </c>
      <c r="AT4" s="64" t="s">
        <v>4</v>
      </c>
      <c r="AV4" s="64" t="s">
        <v>12</v>
      </c>
      <c r="AW4" s="64" t="s">
        <v>3</v>
      </c>
      <c r="AX4" s="64" t="s">
        <v>5</v>
      </c>
      <c r="AY4" s="64" t="s">
        <v>6</v>
      </c>
      <c r="AZ4" s="64" t="s">
        <v>7</v>
      </c>
      <c r="BA4" s="64" t="s">
        <v>8</v>
      </c>
      <c r="BB4" s="64" t="s">
        <v>9</v>
      </c>
      <c r="BC4" s="64" t="s">
        <v>4</v>
      </c>
      <c r="XEY4" s="61">
        <v>3</v>
      </c>
      <c r="XEZ4" s="61" t="s">
        <v>5</v>
      </c>
    </row>
    <row r="5" spans="2:55 16379:16380">
      <c r="B5" s="63">
        <v>43221</v>
      </c>
      <c r="C5" s="64" t="str">
        <f>VLOOKUP(WEEKDAY(B5),$XEY$2:$XEZ$8,2,FALSE)</f>
        <v>Tuesday</v>
      </c>
      <c r="D5" s="69">
        <v>289</v>
      </c>
      <c r="E5" s="68">
        <v>1</v>
      </c>
      <c r="F5" s="68" t="str">
        <f>CONCATENATE(C5,E5)</f>
        <v>Tuesday1</v>
      </c>
      <c r="G5" s="70">
        <f>MROUND(D5,10)</f>
        <v>290</v>
      </c>
      <c r="H5" s="64" t="s">
        <v>8</v>
      </c>
      <c r="I5" s="66">
        <v>0</v>
      </c>
      <c r="J5" s="64">
        <v>313</v>
      </c>
      <c r="K5" s="68" t="s">
        <v>149</v>
      </c>
      <c r="R5" s="61">
        <v>1</v>
      </c>
      <c r="S5" s="61" t="str">
        <f t="shared" ref="S5:Y14" si="2">IF(SUMIF($F:$F,CONCATENATE(S$4,$R5),$D:$D)=0,"",SUMIF($F:$F,CONCATENATE(S$4,$R5),$D:$D))</f>
        <v/>
      </c>
      <c r="T5" s="61">
        <f t="shared" si="2"/>
        <v>289</v>
      </c>
      <c r="U5" s="61">
        <f t="shared" si="2"/>
        <v>285</v>
      </c>
      <c r="V5" s="61">
        <f t="shared" si="2"/>
        <v>266</v>
      </c>
      <c r="W5" s="61">
        <f t="shared" si="2"/>
        <v>296</v>
      </c>
      <c r="X5" s="61">
        <f t="shared" si="2"/>
        <v>314</v>
      </c>
      <c r="Y5" s="61">
        <f t="shared" si="2"/>
        <v>284</v>
      </c>
      <c r="AB5" s="61">
        <f>AB4/100</f>
        <v>0.8</v>
      </c>
      <c r="AD5" s="61">
        <v>0</v>
      </c>
      <c r="AE5" s="61">
        <f>SUMIF($K:$K,CONCATENATE(AE$4,$AD5),$J:$J)/AE$3</f>
        <v>5.1923076923076925</v>
      </c>
      <c r="AF5" s="61">
        <f t="shared" ref="AF5:AK20" si="3">SUMIF($K:$K,CONCATENATE(AF$4,$AD5),$J:$J)/AF$3</f>
        <v>5.4716981132075473</v>
      </c>
      <c r="AG5" s="61">
        <f t="shared" si="3"/>
        <v>5.3269230769230766</v>
      </c>
      <c r="AH5" s="61">
        <f t="shared" si="3"/>
        <v>5.5</v>
      </c>
      <c r="AI5" s="61">
        <f t="shared" si="3"/>
        <v>6.0192307692307692</v>
      </c>
      <c r="AJ5" s="61">
        <f t="shared" si="3"/>
        <v>6.0961538461538458</v>
      </c>
      <c r="AK5" s="61">
        <f t="shared" si="3"/>
        <v>5.9615384615384617</v>
      </c>
      <c r="AM5" s="64">
        <v>0</v>
      </c>
      <c r="AN5" s="64">
        <f>AE5/AE$30</f>
        <v>1.8514708907632172E-2</v>
      </c>
      <c r="AO5" s="64">
        <f t="shared" ref="AO5:AT20" si="4">AF5/AF$30</f>
        <v>2.2336902102749752E-2</v>
      </c>
      <c r="AP5" s="64">
        <f t="shared" si="4"/>
        <v>2.0693261616614379E-2</v>
      </c>
      <c r="AQ5" s="64">
        <f t="shared" si="4"/>
        <v>2.2847100175746926E-2</v>
      </c>
      <c r="AR5" s="64">
        <f t="shared" si="4"/>
        <v>2.4704025256511445E-2</v>
      </c>
      <c r="AS5" s="64">
        <f t="shared" si="4"/>
        <v>2.6280882109102972E-2</v>
      </c>
      <c r="AT5" s="64">
        <f t="shared" si="4"/>
        <v>2.4147063405514882E-2</v>
      </c>
      <c r="AV5" s="64">
        <v>0</v>
      </c>
      <c r="AW5" s="64">
        <f>AW$2*AN5</f>
        <v>5.906192141534663</v>
      </c>
      <c r="AX5" s="64">
        <f t="shared" ref="AX5:BC20" si="5">AX$2*AO5</f>
        <v>6.7010706308249253</v>
      </c>
      <c r="AY5" s="64">
        <f t="shared" si="5"/>
        <v>6.1665919617510845</v>
      </c>
      <c r="AZ5" s="64">
        <f t="shared" si="5"/>
        <v>6.7170474516695959</v>
      </c>
      <c r="BA5" s="64">
        <f t="shared" si="5"/>
        <v>7.312391475927388</v>
      </c>
      <c r="BB5" s="64">
        <f t="shared" si="5"/>
        <v>8.1207925717128191</v>
      </c>
      <c r="BC5" s="64">
        <f t="shared" si="5"/>
        <v>7.2199719582489497</v>
      </c>
      <c r="XEY5" s="61">
        <v>4</v>
      </c>
      <c r="XEZ5" s="61" t="s">
        <v>6</v>
      </c>
    </row>
    <row r="6" spans="2:55 16379:16380" ht="15" customHeight="1">
      <c r="B6" s="63">
        <v>43222</v>
      </c>
      <c r="C6" s="64" t="str">
        <f t="shared" ref="C6:C69" si="6">VLOOKUP(WEEKDAY(B6),$XEY$2:$XEZ$8,2,FALSE)</f>
        <v>Wednesday</v>
      </c>
      <c r="D6" s="69">
        <v>285</v>
      </c>
      <c r="E6" s="68">
        <f t="shared" ref="E6:E69" si="7">IF(D6="","",IF(C6="Monday",E5+1,E5))</f>
        <v>1</v>
      </c>
      <c r="F6" s="68" t="str">
        <f t="shared" ref="F6:F69" si="8">IF(D6="","",CONCATENATE(C6,E6))</f>
        <v>Wednesday1</v>
      </c>
      <c r="G6" s="70">
        <f t="shared" ref="G6:G69" si="9">MROUND(D6,10)</f>
        <v>290</v>
      </c>
      <c r="H6" s="64" t="s">
        <v>8</v>
      </c>
      <c r="I6" s="66">
        <v>4.1666666666666664E-2</v>
      </c>
      <c r="J6" s="64">
        <v>208</v>
      </c>
      <c r="K6" s="68" t="s">
        <v>150</v>
      </c>
      <c r="R6" s="61">
        <v>2</v>
      </c>
      <c r="S6" s="61">
        <f t="shared" si="2"/>
        <v>298</v>
      </c>
      <c r="T6" s="61">
        <f t="shared" si="2"/>
        <v>280</v>
      </c>
      <c r="U6" s="61">
        <f t="shared" si="2"/>
        <v>266</v>
      </c>
      <c r="V6" s="61">
        <f t="shared" si="2"/>
        <v>275</v>
      </c>
      <c r="W6" s="61">
        <f t="shared" si="2"/>
        <v>288</v>
      </c>
      <c r="X6" s="61">
        <f t="shared" si="2"/>
        <v>321</v>
      </c>
      <c r="Y6" s="61">
        <f t="shared" si="2"/>
        <v>300</v>
      </c>
      <c r="AD6" s="61">
        <v>1</v>
      </c>
      <c r="AE6" s="61">
        <f t="shared" ref="AE6:AE28" si="10">SUMIF($K:$K,CONCATENATE(AE$4,$AD6),$J:$J)/AE$3</f>
        <v>3.7884615384615383</v>
      </c>
      <c r="AF6" s="61">
        <f t="shared" si="3"/>
        <v>3.6792452830188678</v>
      </c>
      <c r="AG6" s="61">
        <f t="shared" si="3"/>
        <v>3.3653846153846154</v>
      </c>
      <c r="AH6" s="61">
        <f t="shared" si="3"/>
        <v>3.5192307692307692</v>
      </c>
      <c r="AI6" s="61">
        <f t="shared" si="3"/>
        <v>4</v>
      </c>
      <c r="AJ6" s="61">
        <f t="shared" si="3"/>
        <v>4.5</v>
      </c>
      <c r="AK6" s="61">
        <f t="shared" si="3"/>
        <v>5.25</v>
      </c>
      <c r="AM6" s="64">
        <v>1</v>
      </c>
      <c r="AN6" s="64">
        <f t="shared" ref="AN6:AN28" si="11">AE6/AE$30</f>
        <v>1.3508880202976066E-2</v>
      </c>
      <c r="AO6" s="64">
        <f t="shared" si="4"/>
        <v>1.5019641069090348E-2</v>
      </c>
      <c r="AP6" s="64">
        <f t="shared" si="4"/>
        <v>1.3073360227102947E-2</v>
      </c>
      <c r="AQ6" s="64">
        <f t="shared" si="4"/>
        <v>1.4618948713852054E-2</v>
      </c>
      <c r="AR6" s="64">
        <f t="shared" si="4"/>
        <v>1.6416732438831887E-2</v>
      </c>
      <c r="AS6" s="64">
        <f t="shared" si="4"/>
        <v>1.9399767866025538E-2</v>
      </c>
      <c r="AT6" s="64">
        <f t="shared" si="4"/>
        <v>2.1264994547437299E-2</v>
      </c>
      <c r="AV6" s="64">
        <v>1</v>
      </c>
      <c r="AW6" s="64">
        <f t="shared" ref="AW6:AW28" si="12">AW$2*AN6</f>
        <v>4.3093327847493645</v>
      </c>
      <c r="AX6" s="64">
        <f t="shared" si="5"/>
        <v>4.5058923207271047</v>
      </c>
      <c r="AY6" s="64">
        <f t="shared" si="5"/>
        <v>3.8958613476766781</v>
      </c>
      <c r="AZ6" s="64">
        <f t="shared" si="5"/>
        <v>4.297970921872504</v>
      </c>
      <c r="BA6" s="64">
        <f t="shared" si="5"/>
        <v>4.8593528018942385</v>
      </c>
      <c r="BB6" s="64">
        <f t="shared" si="5"/>
        <v>5.994528270601891</v>
      </c>
      <c r="BC6" s="64">
        <f t="shared" si="5"/>
        <v>6.3582333696837523</v>
      </c>
      <c r="XEY6" s="61">
        <v>5</v>
      </c>
      <c r="XEZ6" s="61" t="s">
        <v>7</v>
      </c>
    </row>
    <row r="7" spans="2:55 16379:16380" ht="15" customHeight="1">
      <c r="B7" s="63">
        <v>43223</v>
      </c>
      <c r="C7" s="64" t="str">
        <f t="shared" si="6"/>
        <v>Thursday</v>
      </c>
      <c r="D7" s="69">
        <v>266</v>
      </c>
      <c r="E7" s="68">
        <f t="shared" si="7"/>
        <v>1</v>
      </c>
      <c r="F7" s="68" t="str">
        <f t="shared" si="8"/>
        <v>Thursday1</v>
      </c>
      <c r="G7" s="70">
        <f t="shared" si="9"/>
        <v>270</v>
      </c>
      <c r="H7" s="64" t="s">
        <v>8</v>
      </c>
      <c r="I7" s="66">
        <v>8.3333333333333329E-2</v>
      </c>
      <c r="J7" s="64">
        <v>179</v>
      </c>
      <c r="K7" s="68" t="s">
        <v>151</v>
      </c>
      <c r="R7" s="61">
        <v>3</v>
      </c>
      <c r="S7" s="61">
        <f t="shared" si="2"/>
        <v>281</v>
      </c>
      <c r="T7" s="61">
        <f t="shared" si="2"/>
        <v>261</v>
      </c>
      <c r="U7" s="61">
        <f t="shared" si="2"/>
        <v>293</v>
      </c>
      <c r="V7" s="61">
        <f t="shared" si="2"/>
        <v>294</v>
      </c>
      <c r="W7" s="61">
        <f t="shared" si="2"/>
        <v>274</v>
      </c>
      <c r="X7" s="61">
        <f t="shared" si="2"/>
        <v>318</v>
      </c>
      <c r="Y7" s="61">
        <f t="shared" si="2"/>
        <v>290</v>
      </c>
      <c r="AD7" s="61">
        <v>2</v>
      </c>
      <c r="AE7" s="61">
        <f t="shared" si="10"/>
        <v>3.5576923076923075</v>
      </c>
      <c r="AF7" s="61">
        <f t="shared" si="3"/>
        <v>3.0943396226415096</v>
      </c>
      <c r="AG7" s="61">
        <f t="shared" si="3"/>
        <v>3.4230769230769229</v>
      </c>
      <c r="AH7" s="61">
        <f t="shared" si="3"/>
        <v>3.0961538461538463</v>
      </c>
      <c r="AI7" s="61">
        <f t="shared" si="3"/>
        <v>3.4423076923076925</v>
      </c>
      <c r="AJ7" s="61">
        <f t="shared" si="3"/>
        <v>3.8269230769230771</v>
      </c>
      <c r="AK7" s="61">
        <f t="shared" si="3"/>
        <v>4.615384615384615</v>
      </c>
      <c r="AM7" s="64">
        <v>2</v>
      </c>
      <c r="AN7" s="64">
        <f t="shared" si="11"/>
        <v>1.2686004251525747E-2</v>
      </c>
      <c r="AO7" s="64">
        <f t="shared" si="4"/>
        <v>1.2631903258106756E-2</v>
      </c>
      <c r="AP7" s="64">
        <f t="shared" si="4"/>
        <v>1.3297474973853283E-2</v>
      </c>
      <c r="AQ7" s="64">
        <f t="shared" si="4"/>
        <v>1.2861479469563829E-2</v>
      </c>
      <c r="AR7" s="64">
        <f t="shared" si="4"/>
        <v>1.4127861089187057E-2</v>
      </c>
      <c r="AS7" s="64">
        <f t="shared" si="4"/>
        <v>1.6498093185209752E-2</v>
      </c>
      <c r="AT7" s="64">
        <f t="shared" si="4"/>
        <v>1.8694500701043778E-2</v>
      </c>
      <c r="AV7" s="64">
        <v>2</v>
      </c>
      <c r="AW7" s="64">
        <f t="shared" si="12"/>
        <v>4.0468353562367136</v>
      </c>
      <c r="AX7" s="64">
        <f t="shared" si="5"/>
        <v>3.7895709774320268</v>
      </c>
      <c r="AY7" s="64">
        <f t="shared" si="5"/>
        <v>3.9626475422082783</v>
      </c>
      <c r="AZ7" s="64">
        <f t="shared" si="5"/>
        <v>3.7812749640517658</v>
      </c>
      <c r="BA7" s="64">
        <f t="shared" si="5"/>
        <v>4.1818468823993689</v>
      </c>
      <c r="BB7" s="64">
        <f t="shared" si="5"/>
        <v>5.0979107942298132</v>
      </c>
      <c r="BC7" s="64">
        <f t="shared" si="5"/>
        <v>5.5896557096120896</v>
      </c>
      <c r="XEY7" s="61">
        <v>6</v>
      </c>
      <c r="XEZ7" s="61" t="s">
        <v>8</v>
      </c>
    </row>
    <row r="8" spans="2:55 16379:16380" ht="15" customHeight="1">
      <c r="B8" s="63">
        <v>43224</v>
      </c>
      <c r="C8" s="64" t="str">
        <f t="shared" si="6"/>
        <v>Friday</v>
      </c>
      <c r="D8" s="69">
        <v>296</v>
      </c>
      <c r="E8" s="68">
        <f t="shared" si="7"/>
        <v>1</v>
      </c>
      <c r="F8" s="68" t="str">
        <f t="shared" si="8"/>
        <v>Friday1</v>
      </c>
      <c r="G8" s="70">
        <f t="shared" si="9"/>
        <v>300</v>
      </c>
      <c r="H8" s="64" t="s">
        <v>8</v>
      </c>
      <c r="I8" s="66">
        <v>0.125</v>
      </c>
      <c r="J8" s="64">
        <v>162</v>
      </c>
      <c r="K8" s="68" t="s">
        <v>152</v>
      </c>
      <c r="R8" s="61">
        <v>4</v>
      </c>
      <c r="S8" s="61">
        <f t="shared" si="2"/>
        <v>301</v>
      </c>
      <c r="T8" s="61">
        <f t="shared" si="2"/>
        <v>298</v>
      </c>
      <c r="U8" s="61">
        <f t="shared" si="2"/>
        <v>285</v>
      </c>
      <c r="V8" s="61">
        <f t="shared" si="2"/>
        <v>294</v>
      </c>
      <c r="W8" s="61">
        <f t="shared" si="2"/>
        <v>291</v>
      </c>
      <c r="X8" s="61">
        <f t="shared" si="2"/>
        <v>321</v>
      </c>
      <c r="Y8" s="61">
        <f t="shared" si="2"/>
        <v>299</v>
      </c>
      <c r="AD8" s="61">
        <v>3</v>
      </c>
      <c r="AE8" s="61">
        <f t="shared" si="10"/>
        <v>3.3461538461538463</v>
      </c>
      <c r="AF8" s="61">
        <f t="shared" si="3"/>
        <v>2.8490566037735849</v>
      </c>
      <c r="AG8" s="61">
        <f t="shared" si="3"/>
        <v>3.0192307692307692</v>
      </c>
      <c r="AH8" s="61">
        <f t="shared" si="3"/>
        <v>2.8269230769230771</v>
      </c>
      <c r="AI8" s="61">
        <f t="shared" si="3"/>
        <v>3.1153846153846154</v>
      </c>
      <c r="AJ8" s="61">
        <f t="shared" si="3"/>
        <v>3.4807692307692308</v>
      </c>
      <c r="AK8" s="61">
        <f t="shared" si="3"/>
        <v>3.4230769230769229</v>
      </c>
      <c r="AM8" s="64">
        <v>3</v>
      </c>
      <c r="AN8" s="64">
        <f t="shared" si="11"/>
        <v>1.1931701296029622E-2</v>
      </c>
      <c r="AO8" s="64">
        <f t="shared" si="4"/>
        <v>1.1630593853500732E-2</v>
      </c>
      <c r="AP8" s="64">
        <f t="shared" si="4"/>
        <v>1.172867174660093E-2</v>
      </c>
      <c r="AQ8" s="64">
        <f t="shared" si="4"/>
        <v>1.1743089950471321E-2</v>
      </c>
      <c r="AR8" s="64">
        <f t="shared" si="4"/>
        <v>1.2786108918705606E-2</v>
      </c>
      <c r="AS8" s="64">
        <f t="shared" si="4"/>
        <v>1.5005803349361635E-2</v>
      </c>
      <c r="AT8" s="64">
        <f t="shared" si="4"/>
        <v>1.3865088019940802E-2</v>
      </c>
      <c r="AV8" s="64">
        <v>3</v>
      </c>
      <c r="AW8" s="64">
        <f t="shared" si="12"/>
        <v>3.8062127134334496</v>
      </c>
      <c r="AX8" s="64">
        <f t="shared" si="5"/>
        <v>3.4891781560502193</v>
      </c>
      <c r="AY8" s="64">
        <f t="shared" si="5"/>
        <v>3.4951441804870771</v>
      </c>
      <c r="AZ8" s="64">
        <f t="shared" si="5"/>
        <v>3.4524684454385683</v>
      </c>
      <c r="BA8" s="64">
        <f t="shared" si="5"/>
        <v>3.7846882399368593</v>
      </c>
      <c r="BB8" s="64">
        <f t="shared" si="5"/>
        <v>4.6367932349527452</v>
      </c>
      <c r="BC8" s="64">
        <f t="shared" si="5"/>
        <v>4.1456613179622996</v>
      </c>
      <c r="XEY8" s="61">
        <v>7</v>
      </c>
      <c r="XEZ8" s="61" t="s">
        <v>9</v>
      </c>
    </row>
    <row r="9" spans="2:55 16379:16380" ht="15" customHeight="1">
      <c r="B9" s="63">
        <v>43225</v>
      </c>
      <c r="C9" s="64" t="str">
        <f t="shared" si="6"/>
        <v>Saturday</v>
      </c>
      <c r="D9" s="69">
        <v>314</v>
      </c>
      <c r="E9" s="68">
        <f t="shared" si="7"/>
        <v>1</v>
      </c>
      <c r="F9" s="68" t="str">
        <f t="shared" si="8"/>
        <v>Saturday1</v>
      </c>
      <c r="G9" s="70">
        <f t="shared" si="9"/>
        <v>310</v>
      </c>
      <c r="H9" s="64" t="s">
        <v>8</v>
      </c>
      <c r="I9" s="66">
        <v>0.16666666666666699</v>
      </c>
      <c r="J9" s="64">
        <v>136</v>
      </c>
      <c r="K9" s="68" t="s">
        <v>153</v>
      </c>
      <c r="R9" s="61">
        <v>5</v>
      </c>
      <c r="S9" s="61">
        <f t="shared" si="2"/>
        <v>300</v>
      </c>
      <c r="T9" s="61">
        <f t="shared" si="2"/>
        <v>283</v>
      </c>
      <c r="U9" s="61">
        <f t="shared" si="2"/>
        <v>309</v>
      </c>
      <c r="V9" s="61">
        <f t="shared" si="2"/>
        <v>302</v>
      </c>
      <c r="W9" s="61">
        <f t="shared" si="2"/>
        <v>281</v>
      </c>
      <c r="X9" s="61">
        <f t="shared" si="2"/>
        <v>347</v>
      </c>
      <c r="Y9" s="61">
        <f t="shared" si="2"/>
        <v>294</v>
      </c>
      <c r="AD9" s="61">
        <v>4</v>
      </c>
      <c r="AE9" s="61">
        <f t="shared" si="10"/>
        <v>2.5192307692307692</v>
      </c>
      <c r="AF9" s="61">
        <f t="shared" si="3"/>
        <v>2.9622641509433962</v>
      </c>
      <c r="AG9" s="61">
        <f t="shared" si="3"/>
        <v>2.7307692307692308</v>
      </c>
      <c r="AH9" s="61">
        <f t="shared" si="3"/>
        <v>2.4615384615384617</v>
      </c>
      <c r="AI9" s="61">
        <f t="shared" si="3"/>
        <v>2.6153846153846154</v>
      </c>
      <c r="AJ9" s="61">
        <f t="shared" si="3"/>
        <v>3.1153846153846154</v>
      </c>
      <c r="AK9" s="61">
        <f t="shared" si="3"/>
        <v>3.5384615384615383</v>
      </c>
      <c r="AM9" s="64">
        <v>4</v>
      </c>
      <c r="AN9" s="64">
        <f t="shared" si="11"/>
        <v>8.983062469999312E-3</v>
      </c>
      <c r="AO9" s="64">
        <f t="shared" si="4"/>
        <v>1.2092736655626589E-2</v>
      </c>
      <c r="AP9" s="64">
        <f t="shared" si="4"/>
        <v>1.0608098012849249E-2</v>
      </c>
      <c r="AQ9" s="64">
        <f t="shared" si="4"/>
        <v>1.0225275603131492E-2</v>
      </c>
      <c r="AR9" s="64">
        <f t="shared" si="4"/>
        <v>1.0734017363851619E-2</v>
      </c>
      <c r="AS9" s="64">
        <f t="shared" si="4"/>
        <v>1.3430608522633065E-2</v>
      </c>
      <c r="AT9" s="64">
        <f t="shared" si="4"/>
        <v>1.4332450537466896E-2</v>
      </c>
      <c r="AV9" s="64">
        <v>4</v>
      </c>
      <c r="AW9" s="64">
        <f t="shared" si="12"/>
        <v>2.8655969279297806</v>
      </c>
      <c r="AX9" s="64">
        <f t="shared" si="5"/>
        <v>3.6278209966879769</v>
      </c>
      <c r="AY9" s="64">
        <f t="shared" si="5"/>
        <v>3.1612132078290762</v>
      </c>
      <c r="AZ9" s="64">
        <f t="shared" si="5"/>
        <v>3.0062310273206587</v>
      </c>
      <c r="BA9" s="64">
        <f t="shared" si="5"/>
        <v>3.1772691397000794</v>
      </c>
      <c r="BB9" s="64">
        <f t="shared" si="5"/>
        <v>4.1500580334936172</v>
      </c>
      <c r="BC9" s="64">
        <f t="shared" si="5"/>
        <v>4.285402710702602</v>
      </c>
    </row>
    <row r="10" spans="2:55 16379:16380" ht="15" customHeight="1">
      <c r="B10" s="63">
        <v>43226</v>
      </c>
      <c r="C10" s="64" t="str">
        <f t="shared" si="6"/>
        <v>Sunday</v>
      </c>
      <c r="D10" s="69">
        <v>284</v>
      </c>
      <c r="E10" s="68">
        <f t="shared" si="7"/>
        <v>1</v>
      </c>
      <c r="F10" s="68" t="str">
        <f t="shared" si="8"/>
        <v>Sunday1</v>
      </c>
      <c r="G10" s="70">
        <f t="shared" si="9"/>
        <v>280</v>
      </c>
      <c r="H10" s="64" t="s">
        <v>8</v>
      </c>
      <c r="I10" s="66">
        <v>0.20833333333333301</v>
      </c>
      <c r="J10" s="64">
        <v>125</v>
      </c>
      <c r="K10" s="68" t="s">
        <v>154</v>
      </c>
      <c r="R10" s="61">
        <v>6</v>
      </c>
      <c r="S10" s="61">
        <f t="shared" si="2"/>
        <v>307</v>
      </c>
      <c r="T10" s="61">
        <f t="shared" si="2"/>
        <v>288</v>
      </c>
      <c r="U10" s="61">
        <f t="shared" si="2"/>
        <v>286</v>
      </c>
      <c r="V10" s="61">
        <f t="shared" si="2"/>
        <v>272</v>
      </c>
      <c r="W10" s="61">
        <f t="shared" si="2"/>
        <v>285</v>
      </c>
      <c r="X10" s="61">
        <f t="shared" si="2"/>
        <v>324</v>
      </c>
      <c r="Y10" s="61">
        <f t="shared" si="2"/>
        <v>272</v>
      </c>
      <c r="AD10" s="61">
        <v>5</v>
      </c>
      <c r="AE10" s="61">
        <f t="shared" si="10"/>
        <v>3.0192307692307692</v>
      </c>
      <c r="AF10" s="61">
        <f t="shared" si="3"/>
        <v>2.2641509433962264</v>
      </c>
      <c r="AG10" s="61">
        <f t="shared" si="3"/>
        <v>2.5961538461538463</v>
      </c>
      <c r="AH10" s="61">
        <f t="shared" si="3"/>
        <v>2.4230769230769229</v>
      </c>
      <c r="AI10" s="61">
        <f t="shared" si="3"/>
        <v>2.4038461538461537</v>
      </c>
      <c r="AJ10" s="61">
        <f t="shared" si="3"/>
        <v>3.25</v>
      </c>
      <c r="AK10" s="61">
        <f t="shared" si="3"/>
        <v>3.25</v>
      </c>
      <c r="AM10" s="64">
        <v>5</v>
      </c>
      <c r="AN10" s="64">
        <f t="shared" si="11"/>
        <v>1.0765960364808336E-2</v>
      </c>
      <c r="AO10" s="64">
        <f t="shared" si="4"/>
        <v>9.2428560425171381E-3</v>
      </c>
      <c r="AP10" s="64">
        <f t="shared" si="4"/>
        <v>1.0085163603765131E-2</v>
      </c>
      <c r="AQ10" s="64">
        <f t="shared" si="4"/>
        <v>1.0065505671832561E-2</v>
      </c>
      <c r="AR10" s="64">
        <f t="shared" si="4"/>
        <v>9.8658247829518549E-3</v>
      </c>
      <c r="AS10" s="64">
        <f t="shared" si="4"/>
        <v>1.4010943458796221E-2</v>
      </c>
      <c r="AT10" s="64">
        <f t="shared" si="4"/>
        <v>1.3164044243651661E-2</v>
      </c>
      <c r="AV10" s="64">
        <v>5</v>
      </c>
      <c r="AW10" s="64">
        <f t="shared" si="12"/>
        <v>3.4343413563738592</v>
      </c>
      <c r="AX10" s="64">
        <f t="shared" si="5"/>
        <v>2.7728568127551414</v>
      </c>
      <c r="AY10" s="64">
        <f t="shared" si="5"/>
        <v>3.0053787539220091</v>
      </c>
      <c r="AZ10" s="64">
        <f t="shared" si="5"/>
        <v>2.9592586675187729</v>
      </c>
      <c r="BA10" s="64">
        <f t="shared" si="5"/>
        <v>2.9202841357537492</v>
      </c>
      <c r="BB10" s="64">
        <f t="shared" si="5"/>
        <v>4.3293815287680326</v>
      </c>
      <c r="BC10" s="64">
        <f t="shared" si="5"/>
        <v>3.9360492288518465</v>
      </c>
    </row>
    <row r="11" spans="2:55 16379:16380" ht="15" customHeight="1">
      <c r="B11" s="63">
        <v>43227</v>
      </c>
      <c r="C11" s="64" t="str">
        <f t="shared" si="6"/>
        <v>Monday</v>
      </c>
      <c r="D11" s="69">
        <v>298</v>
      </c>
      <c r="E11" s="68">
        <f t="shared" si="7"/>
        <v>2</v>
      </c>
      <c r="F11" s="68" t="str">
        <f t="shared" si="8"/>
        <v>Monday2</v>
      </c>
      <c r="G11" s="70">
        <f t="shared" si="9"/>
        <v>300</v>
      </c>
      <c r="H11" s="64" t="s">
        <v>8</v>
      </c>
      <c r="I11" s="66">
        <v>0.25</v>
      </c>
      <c r="J11" s="64">
        <v>150</v>
      </c>
      <c r="K11" s="68" t="s">
        <v>155</v>
      </c>
      <c r="R11" s="61">
        <v>7</v>
      </c>
      <c r="S11" s="61">
        <f t="shared" si="2"/>
        <v>275</v>
      </c>
      <c r="T11" s="61">
        <f t="shared" si="2"/>
        <v>305</v>
      </c>
      <c r="U11" s="61">
        <f t="shared" si="2"/>
        <v>260</v>
      </c>
      <c r="V11" s="61">
        <f t="shared" si="2"/>
        <v>243</v>
      </c>
      <c r="W11" s="61">
        <f t="shared" si="2"/>
        <v>271</v>
      </c>
      <c r="X11" s="61">
        <f t="shared" si="2"/>
        <v>284</v>
      </c>
      <c r="Y11" s="61">
        <f t="shared" si="2"/>
        <v>283</v>
      </c>
      <c r="AD11" s="61">
        <v>6</v>
      </c>
      <c r="AE11" s="61">
        <f t="shared" si="10"/>
        <v>2.75</v>
      </c>
      <c r="AF11" s="61">
        <f t="shared" si="3"/>
        <v>2.2452830188679247</v>
      </c>
      <c r="AG11" s="61">
        <f t="shared" si="3"/>
        <v>2.6538461538461537</v>
      </c>
      <c r="AH11" s="61">
        <f t="shared" si="3"/>
        <v>2.3846153846153846</v>
      </c>
      <c r="AI11" s="61">
        <f t="shared" si="3"/>
        <v>2.8846153846153846</v>
      </c>
      <c r="AJ11" s="61">
        <f t="shared" si="3"/>
        <v>3.1346153846153846</v>
      </c>
      <c r="AK11" s="61">
        <f t="shared" si="3"/>
        <v>3.1923076923076925</v>
      </c>
      <c r="AM11" s="64">
        <v>6</v>
      </c>
      <c r="AN11" s="64">
        <f t="shared" si="11"/>
        <v>9.8059384214496323E-3</v>
      </c>
      <c r="AO11" s="64">
        <f t="shared" si="4"/>
        <v>9.1658322421628302E-3</v>
      </c>
      <c r="AP11" s="64">
        <f t="shared" si="4"/>
        <v>1.0309278350515467E-2</v>
      </c>
      <c r="AQ11" s="64">
        <f t="shared" si="4"/>
        <v>9.9057357405336315E-3</v>
      </c>
      <c r="AR11" s="64">
        <f t="shared" si="4"/>
        <v>1.1838989739542227E-2</v>
      </c>
      <c r="AS11" s="64">
        <f t="shared" si="4"/>
        <v>1.3513513513513516E-2</v>
      </c>
      <c r="AT11" s="64">
        <f t="shared" si="4"/>
        <v>1.2930362984888614E-2</v>
      </c>
      <c r="AV11" s="64">
        <v>6</v>
      </c>
      <c r="AW11" s="64">
        <f t="shared" si="12"/>
        <v>3.1280943564424328</v>
      </c>
      <c r="AX11" s="64">
        <f t="shared" si="5"/>
        <v>2.7497496726488491</v>
      </c>
      <c r="AY11" s="64">
        <f t="shared" si="5"/>
        <v>3.0721649484536093</v>
      </c>
      <c r="AZ11" s="64">
        <f t="shared" si="5"/>
        <v>2.9122863077168875</v>
      </c>
      <c r="BA11" s="64">
        <f t="shared" si="5"/>
        <v>3.5043409629044993</v>
      </c>
      <c r="BB11" s="64">
        <f t="shared" si="5"/>
        <v>4.1756756756756763</v>
      </c>
      <c r="BC11" s="64">
        <f t="shared" si="5"/>
        <v>3.8661785324816957</v>
      </c>
    </row>
    <row r="12" spans="2:55 16379:16380" ht="15" customHeight="1">
      <c r="B12" s="63">
        <v>43228</v>
      </c>
      <c r="C12" s="64" t="str">
        <f t="shared" si="6"/>
        <v>Tuesday</v>
      </c>
      <c r="D12" s="69">
        <v>280</v>
      </c>
      <c r="E12" s="68">
        <f t="shared" si="7"/>
        <v>2</v>
      </c>
      <c r="F12" s="68" t="str">
        <f t="shared" si="8"/>
        <v>Tuesday2</v>
      </c>
      <c r="G12" s="70">
        <f t="shared" si="9"/>
        <v>280</v>
      </c>
      <c r="H12" s="64" t="s">
        <v>8</v>
      </c>
      <c r="I12" s="66">
        <v>0.29166666666666702</v>
      </c>
      <c r="J12" s="64">
        <v>185</v>
      </c>
      <c r="K12" s="68" t="s">
        <v>156</v>
      </c>
      <c r="R12" s="61">
        <v>8</v>
      </c>
      <c r="S12" s="61">
        <f t="shared" si="2"/>
        <v>280</v>
      </c>
      <c r="T12" s="61">
        <f t="shared" si="2"/>
        <v>267</v>
      </c>
      <c r="U12" s="61">
        <f t="shared" si="2"/>
        <v>262</v>
      </c>
      <c r="V12" s="61">
        <f t="shared" si="2"/>
        <v>292</v>
      </c>
      <c r="W12" s="61">
        <f t="shared" si="2"/>
        <v>298</v>
      </c>
      <c r="X12" s="61">
        <f t="shared" si="2"/>
        <v>264</v>
      </c>
      <c r="Y12" s="61">
        <f t="shared" si="2"/>
        <v>310</v>
      </c>
      <c r="AD12" s="61">
        <v>7</v>
      </c>
      <c r="AE12" s="61">
        <f t="shared" si="10"/>
        <v>4.5961538461538458</v>
      </c>
      <c r="AF12" s="61">
        <f t="shared" si="3"/>
        <v>4.4716981132075473</v>
      </c>
      <c r="AG12" s="61">
        <f t="shared" si="3"/>
        <v>3.7115384615384617</v>
      </c>
      <c r="AH12" s="61">
        <f t="shared" si="3"/>
        <v>3.7692307692307692</v>
      </c>
      <c r="AI12" s="61">
        <f t="shared" si="3"/>
        <v>3.5576923076923075</v>
      </c>
      <c r="AJ12" s="61">
        <f t="shared" si="3"/>
        <v>4.4230769230769234</v>
      </c>
      <c r="AK12" s="61">
        <f t="shared" si="3"/>
        <v>4.8076923076923075</v>
      </c>
      <c r="AM12" s="64">
        <v>7</v>
      </c>
      <c r="AN12" s="64">
        <f t="shared" si="11"/>
        <v>1.6388946033052181E-2</v>
      </c>
      <c r="AO12" s="64">
        <f t="shared" si="4"/>
        <v>1.8254640683971347E-2</v>
      </c>
      <c r="AP12" s="64">
        <f t="shared" si="4"/>
        <v>1.4418048707604965E-2</v>
      </c>
      <c r="AQ12" s="64">
        <f t="shared" si="4"/>
        <v>1.5657453267295094E-2</v>
      </c>
      <c r="AR12" s="64">
        <f t="shared" si="4"/>
        <v>1.4601420678768745E-2</v>
      </c>
      <c r="AS12" s="64">
        <f t="shared" si="4"/>
        <v>1.9068147902503736E-2</v>
      </c>
      <c r="AT12" s="64">
        <f t="shared" si="4"/>
        <v>1.9473438230253933E-2</v>
      </c>
      <c r="AV12" s="64">
        <v>7</v>
      </c>
      <c r="AW12" s="64">
        <f t="shared" si="12"/>
        <v>5.2280737845436454</v>
      </c>
      <c r="AX12" s="64">
        <f t="shared" si="5"/>
        <v>5.476392205191404</v>
      </c>
      <c r="AY12" s="64">
        <f t="shared" si="5"/>
        <v>4.2965785148662796</v>
      </c>
      <c r="AZ12" s="64">
        <f t="shared" si="5"/>
        <v>4.6032912605847578</v>
      </c>
      <c r="BA12" s="64">
        <f t="shared" si="5"/>
        <v>4.3220205209155482</v>
      </c>
      <c r="BB12" s="64">
        <f t="shared" si="5"/>
        <v>5.8920577018736546</v>
      </c>
      <c r="BC12" s="64">
        <f t="shared" si="5"/>
        <v>5.8225580308459257</v>
      </c>
    </row>
    <row r="13" spans="2:55 16379:16380" ht="15" customHeight="1">
      <c r="B13" s="63">
        <v>43229</v>
      </c>
      <c r="C13" s="64" t="str">
        <f t="shared" si="6"/>
        <v>Wednesday</v>
      </c>
      <c r="D13" s="69">
        <v>266</v>
      </c>
      <c r="E13" s="68">
        <f t="shared" si="7"/>
        <v>2</v>
      </c>
      <c r="F13" s="68" t="str">
        <f t="shared" si="8"/>
        <v>Wednesday2</v>
      </c>
      <c r="G13" s="70">
        <f t="shared" si="9"/>
        <v>270</v>
      </c>
      <c r="H13" s="64" t="s">
        <v>8</v>
      </c>
      <c r="I13" s="66">
        <v>0.33333333333333298</v>
      </c>
      <c r="J13" s="64">
        <v>380</v>
      </c>
      <c r="K13" s="68" t="s">
        <v>157</v>
      </c>
      <c r="R13" s="61">
        <v>9</v>
      </c>
      <c r="S13" s="61">
        <f t="shared" si="2"/>
        <v>317</v>
      </c>
      <c r="T13" s="61">
        <f t="shared" si="2"/>
        <v>315</v>
      </c>
      <c r="U13" s="61">
        <f t="shared" si="2"/>
        <v>272</v>
      </c>
      <c r="V13" s="61">
        <f t="shared" si="2"/>
        <v>249</v>
      </c>
      <c r="W13" s="61">
        <f t="shared" si="2"/>
        <v>251</v>
      </c>
      <c r="X13" s="61">
        <f t="shared" si="2"/>
        <v>325</v>
      </c>
      <c r="Y13" s="61">
        <f t="shared" si="2"/>
        <v>288</v>
      </c>
      <c r="AD13" s="61">
        <v>8</v>
      </c>
      <c r="AE13" s="61">
        <f t="shared" si="10"/>
        <v>8.5384615384615383</v>
      </c>
      <c r="AF13" s="61">
        <f t="shared" si="3"/>
        <v>6.9245283018867925</v>
      </c>
      <c r="AG13" s="61">
        <f t="shared" si="3"/>
        <v>7.615384615384615</v>
      </c>
      <c r="AH13" s="61">
        <f t="shared" si="3"/>
        <v>6.75</v>
      </c>
      <c r="AI13" s="61">
        <f t="shared" si="3"/>
        <v>7.3076923076923075</v>
      </c>
      <c r="AJ13" s="61">
        <f t="shared" si="3"/>
        <v>7.5961538461538458</v>
      </c>
      <c r="AK13" s="61">
        <f t="shared" si="3"/>
        <v>7.7692307692307692</v>
      </c>
      <c r="AM13" s="64">
        <v>8</v>
      </c>
      <c r="AN13" s="64">
        <f t="shared" si="11"/>
        <v>3.0446410203661792E-2</v>
      </c>
      <c r="AO13" s="64">
        <f t="shared" si="4"/>
        <v>2.8267734730031583E-2</v>
      </c>
      <c r="AP13" s="64">
        <f t="shared" si="4"/>
        <v>2.9583146571044383E-2</v>
      </c>
      <c r="AQ13" s="64">
        <f t="shared" si="4"/>
        <v>2.8039622942962136E-2</v>
      </c>
      <c r="AR13" s="64">
        <f t="shared" si="4"/>
        <v>2.999210734017364E-2</v>
      </c>
      <c r="AS13" s="64">
        <f t="shared" si="4"/>
        <v>3.2747471397778151E-2</v>
      </c>
      <c r="AT13" s="64">
        <f t="shared" si="4"/>
        <v>3.1469076180090358E-2</v>
      </c>
      <c r="AV13" s="64">
        <v>8</v>
      </c>
      <c r="AW13" s="64">
        <f t="shared" si="12"/>
        <v>9.7124048549681117</v>
      </c>
      <c r="AX13" s="64">
        <f t="shared" si="5"/>
        <v>8.480320419009475</v>
      </c>
      <c r="AY13" s="64">
        <f t="shared" si="5"/>
        <v>8.8157776781712265</v>
      </c>
      <c r="AZ13" s="64">
        <f t="shared" si="5"/>
        <v>8.2436491452308687</v>
      </c>
      <c r="BA13" s="64">
        <f t="shared" si="5"/>
        <v>8.8776637726913972</v>
      </c>
      <c r="BB13" s="64">
        <f t="shared" si="5"/>
        <v>10.118968661913449</v>
      </c>
      <c r="BC13" s="64">
        <f t="shared" si="5"/>
        <v>9.4092537778470167</v>
      </c>
    </row>
    <row r="14" spans="2:55 16379:16380" ht="15" customHeight="1">
      <c r="B14" s="63">
        <v>43230</v>
      </c>
      <c r="C14" s="64" t="str">
        <f t="shared" si="6"/>
        <v>Thursday</v>
      </c>
      <c r="D14" s="69">
        <v>275</v>
      </c>
      <c r="E14" s="68">
        <f t="shared" si="7"/>
        <v>2</v>
      </c>
      <c r="F14" s="68" t="str">
        <f t="shared" si="8"/>
        <v>Thursday2</v>
      </c>
      <c r="G14" s="70">
        <f t="shared" si="9"/>
        <v>280</v>
      </c>
      <c r="H14" s="64" t="s">
        <v>8</v>
      </c>
      <c r="I14" s="66">
        <v>0.375</v>
      </c>
      <c r="J14" s="64">
        <v>637</v>
      </c>
      <c r="K14" s="68" t="s">
        <v>158</v>
      </c>
      <c r="R14" s="61">
        <v>10</v>
      </c>
      <c r="S14" s="61">
        <f t="shared" si="2"/>
        <v>296</v>
      </c>
      <c r="T14" s="61">
        <f t="shared" si="2"/>
        <v>270</v>
      </c>
      <c r="U14" s="61">
        <f t="shared" si="2"/>
        <v>264</v>
      </c>
      <c r="V14" s="61">
        <f t="shared" si="2"/>
        <v>258</v>
      </c>
      <c r="W14" s="61">
        <f t="shared" si="2"/>
        <v>256</v>
      </c>
      <c r="X14" s="61">
        <f t="shared" si="2"/>
        <v>291</v>
      </c>
      <c r="Y14" s="61">
        <f t="shared" si="2"/>
        <v>350</v>
      </c>
      <c r="AD14" s="61">
        <v>9</v>
      </c>
      <c r="AE14" s="61">
        <f t="shared" si="10"/>
        <v>15.76923076923077</v>
      </c>
      <c r="AF14" s="61">
        <f t="shared" si="3"/>
        <v>14.188679245283019</v>
      </c>
      <c r="AG14" s="61">
        <f t="shared" si="3"/>
        <v>14.26923076923077</v>
      </c>
      <c r="AH14" s="61">
        <f t="shared" si="3"/>
        <v>13.692307692307692</v>
      </c>
      <c r="AI14" s="61">
        <f t="shared" si="3"/>
        <v>12.25</v>
      </c>
      <c r="AJ14" s="61">
        <f t="shared" si="3"/>
        <v>11.76923076923077</v>
      </c>
      <c r="AK14" s="61">
        <f t="shared" si="3"/>
        <v>14.057692307692308</v>
      </c>
      <c r="AM14" s="64">
        <v>9</v>
      </c>
      <c r="AN14" s="64">
        <f t="shared" si="11"/>
        <v>5.6229856682438448E-2</v>
      </c>
      <c r="AO14" s="64">
        <f t="shared" si="4"/>
        <v>5.7921897866440732E-2</v>
      </c>
      <c r="AP14" s="64">
        <f t="shared" si="4"/>
        <v>5.54310473629165E-2</v>
      </c>
      <c r="AQ14" s="64">
        <f t="shared" si="4"/>
        <v>5.6878095542418912E-2</v>
      </c>
      <c r="AR14" s="64">
        <f t="shared" si="4"/>
        <v>5.027624309392266E-2</v>
      </c>
      <c r="AS14" s="64">
        <f t="shared" si="4"/>
        <v>5.0737854418836027E-2</v>
      </c>
      <c r="AT14" s="64">
        <f t="shared" si="4"/>
        <v>5.6940333385262512E-2</v>
      </c>
      <c r="AV14" s="64">
        <v>9</v>
      </c>
      <c r="AW14" s="64">
        <f t="shared" si="12"/>
        <v>17.937324281697865</v>
      </c>
      <c r="AX14" s="64">
        <f t="shared" si="5"/>
        <v>17.376569359932219</v>
      </c>
      <c r="AY14" s="64">
        <f t="shared" si="5"/>
        <v>16.518452114149117</v>
      </c>
      <c r="AZ14" s="64">
        <f t="shared" si="5"/>
        <v>16.72216008947116</v>
      </c>
      <c r="BA14" s="64">
        <f t="shared" si="5"/>
        <v>14.881767955801108</v>
      </c>
      <c r="BB14" s="64">
        <f t="shared" si="5"/>
        <v>15.677997015420333</v>
      </c>
      <c r="BC14" s="64">
        <f t="shared" si="5"/>
        <v>17.02515968219349</v>
      </c>
    </row>
    <row r="15" spans="2:55 16379:16380" ht="15" customHeight="1">
      <c r="B15" s="63">
        <v>43231</v>
      </c>
      <c r="C15" s="64" t="str">
        <f t="shared" si="6"/>
        <v>Friday</v>
      </c>
      <c r="D15" s="69">
        <v>288</v>
      </c>
      <c r="E15" s="68">
        <f t="shared" si="7"/>
        <v>2</v>
      </c>
      <c r="F15" s="68" t="str">
        <f t="shared" si="8"/>
        <v>Friday2</v>
      </c>
      <c r="G15" s="70">
        <f t="shared" si="9"/>
        <v>290</v>
      </c>
      <c r="H15" s="64" t="s">
        <v>8</v>
      </c>
      <c r="I15" s="66">
        <v>0.41666666666666702</v>
      </c>
      <c r="J15" s="64">
        <v>801</v>
      </c>
      <c r="K15" s="68" t="s">
        <v>159</v>
      </c>
      <c r="R15" s="61">
        <v>11</v>
      </c>
      <c r="S15" s="61">
        <f t="shared" ref="S15:Y24" si="13">IF(SUMIF($F:$F,CONCATENATE(S$4,$R15),$D:$D)=0,"",SUMIF($F:$F,CONCATENATE(S$4,$R15),$D:$D))</f>
        <v>246</v>
      </c>
      <c r="T15" s="61">
        <f t="shared" si="13"/>
        <v>289</v>
      </c>
      <c r="U15" s="61">
        <f t="shared" si="13"/>
        <v>289</v>
      </c>
      <c r="V15" s="61">
        <f t="shared" si="13"/>
        <v>257</v>
      </c>
      <c r="W15" s="61">
        <f t="shared" si="13"/>
        <v>273</v>
      </c>
      <c r="X15" s="61">
        <f t="shared" si="13"/>
        <v>308</v>
      </c>
      <c r="Y15" s="61">
        <f t="shared" si="13"/>
        <v>282</v>
      </c>
      <c r="AD15" s="61">
        <v>10</v>
      </c>
      <c r="AE15" s="61">
        <f t="shared" si="10"/>
        <v>19.78846153846154</v>
      </c>
      <c r="AF15" s="61">
        <f t="shared" si="3"/>
        <v>14.811320754716981</v>
      </c>
      <c r="AG15" s="61">
        <f t="shared" si="3"/>
        <v>17.923076923076923</v>
      </c>
      <c r="AH15" s="61">
        <f t="shared" si="3"/>
        <v>15.288461538461538</v>
      </c>
      <c r="AI15" s="61">
        <f t="shared" si="3"/>
        <v>15.403846153846153</v>
      </c>
      <c r="AJ15" s="61">
        <f t="shared" si="3"/>
        <v>14.23076923076923</v>
      </c>
      <c r="AK15" s="61">
        <f t="shared" si="3"/>
        <v>15.192307692307692</v>
      </c>
      <c r="AM15" s="64">
        <v>10</v>
      </c>
      <c r="AN15" s="64">
        <f t="shared" si="11"/>
        <v>7.0561612836864837E-2</v>
      </c>
      <c r="AO15" s="64">
        <f t="shared" si="4"/>
        <v>6.0463683278132944E-2</v>
      </c>
      <c r="AP15" s="64">
        <f t="shared" si="4"/>
        <v>6.9624981323771123E-2</v>
      </c>
      <c r="AQ15" s="64">
        <f t="shared" si="4"/>
        <v>6.3508547691324496E-2</v>
      </c>
      <c r="AR15" s="64">
        <f t="shared" si="4"/>
        <v>6.3220205209155486E-2</v>
      </c>
      <c r="AS15" s="64">
        <f t="shared" si="4"/>
        <v>6.1349693251533749E-2</v>
      </c>
      <c r="AT15" s="64">
        <f t="shared" si="4"/>
        <v>6.1536064807602431E-2</v>
      </c>
      <c r="AV15" s="64">
        <v>10</v>
      </c>
      <c r="AW15" s="64">
        <f t="shared" si="12"/>
        <v>22.509154494959883</v>
      </c>
      <c r="AX15" s="64">
        <f t="shared" si="5"/>
        <v>18.139104983439882</v>
      </c>
      <c r="AY15" s="64">
        <f t="shared" si="5"/>
        <v>20.748244434483794</v>
      </c>
      <c r="AZ15" s="64">
        <f t="shared" si="5"/>
        <v>18.671513021249403</v>
      </c>
      <c r="BA15" s="64">
        <f t="shared" si="5"/>
        <v>18.713180741910023</v>
      </c>
      <c r="BB15" s="64">
        <f t="shared" si="5"/>
        <v>18.95705521472393</v>
      </c>
      <c r="BC15" s="64">
        <f t="shared" si="5"/>
        <v>18.399283377473125</v>
      </c>
    </row>
    <row r="16" spans="2:55 16379:16380" ht="15" customHeight="1">
      <c r="B16" s="63">
        <v>43232</v>
      </c>
      <c r="C16" s="64" t="str">
        <f t="shared" si="6"/>
        <v>Saturday</v>
      </c>
      <c r="D16" s="69">
        <v>321</v>
      </c>
      <c r="E16" s="68">
        <f t="shared" si="7"/>
        <v>2</v>
      </c>
      <c r="F16" s="68" t="str">
        <f t="shared" si="8"/>
        <v>Saturday2</v>
      </c>
      <c r="G16" s="70">
        <f t="shared" si="9"/>
        <v>320</v>
      </c>
      <c r="H16" s="64" t="s">
        <v>8</v>
      </c>
      <c r="I16" s="66">
        <v>0.45833333333333298</v>
      </c>
      <c r="J16" s="64">
        <v>840</v>
      </c>
      <c r="K16" s="68" t="s">
        <v>160</v>
      </c>
      <c r="R16" s="61">
        <v>12</v>
      </c>
      <c r="S16" s="61">
        <f t="shared" si="13"/>
        <v>288</v>
      </c>
      <c r="T16" s="61">
        <f t="shared" si="13"/>
        <v>285</v>
      </c>
      <c r="U16" s="61">
        <f t="shared" si="13"/>
        <v>284</v>
      </c>
      <c r="V16" s="61">
        <f t="shared" si="13"/>
        <v>256</v>
      </c>
      <c r="W16" s="61">
        <f t="shared" si="13"/>
        <v>297</v>
      </c>
      <c r="X16" s="61">
        <f t="shared" si="13"/>
        <v>344</v>
      </c>
      <c r="Y16" s="61">
        <f t="shared" si="13"/>
        <v>340</v>
      </c>
      <c r="AD16" s="61">
        <v>11</v>
      </c>
      <c r="AE16" s="61">
        <f t="shared" si="10"/>
        <v>18.903846153846153</v>
      </c>
      <c r="AF16" s="61">
        <f t="shared" si="3"/>
        <v>15.90566037735849</v>
      </c>
      <c r="AG16" s="61">
        <f t="shared" si="3"/>
        <v>18.807692307692307</v>
      </c>
      <c r="AH16" s="61">
        <f t="shared" si="3"/>
        <v>16.096153846153847</v>
      </c>
      <c r="AI16" s="61">
        <f t="shared" si="3"/>
        <v>16.153846153846153</v>
      </c>
      <c r="AJ16" s="61">
        <f t="shared" si="3"/>
        <v>15</v>
      </c>
      <c r="AK16" s="61">
        <f t="shared" si="3"/>
        <v>16.73076923076923</v>
      </c>
      <c r="AM16" s="64">
        <v>11</v>
      </c>
      <c r="AN16" s="64">
        <f t="shared" si="11"/>
        <v>6.7407255022971943E-2</v>
      </c>
      <c r="AO16" s="64">
        <f t="shared" si="4"/>
        <v>6.49310636986829E-2</v>
      </c>
      <c r="AP16" s="64">
        <f t="shared" si="4"/>
        <v>7.3061407440609613E-2</v>
      </c>
      <c r="AQ16" s="64">
        <f t="shared" si="4"/>
        <v>6.6863716248602018E-2</v>
      </c>
      <c r="AR16" s="64">
        <f t="shared" si="4"/>
        <v>6.6298342541436461E-2</v>
      </c>
      <c r="AS16" s="64">
        <f t="shared" si="4"/>
        <v>6.46658928867518E-2</v>
      </c>
      <c r="AT16" s="64">
        <f t="shared" si="4"/>
        <v>6.7767565041283687E-2</v>
      </c>
      <c r="AV16" s="64">
        <v>11</v>
      </c>
      <c r="AW16" s="64">
        <f t="shared" si="12"/>
        <v>21.502914352328048</v>
      </c>
      <c r="AX16" s="64">
        <f t="shared" si="5"/>
        <v>19.479319109604869</v>
      </c>
      <c r="AY16" s="64">
        <f t="shared" si="5"/>
        <v>21.772299417301664</v>
      </c>
      <c r="AZ16" s="64">
        <f t="shared" si="5"/>
        <v>19.657932577088992</v>
      </c>
      <c r="BA16" s="64">
        <f t="shared" si="5"/>
        <v>19.624309392265193</v>
      </c>
      <c r="BB16" s="64">
        <f t="shared" si="5"/>
        <v>19.981760902006307</v>
      </c>
      <c r="BC16" s="64">
        <f t="shared" si="5"/>
        <v>20.262501947343821</v>
      </c>
    </row>
    <row r="17" spans="2:55" ht="15" customHeight="1">
      <c r="B17" s="63">
        <v>43233</v>
      </c>
      <c r="C17" s="64" t="str">
        <f t="shared" si="6"/>
        <v>Sunday</v>
      </c>
      <c r="D17" s="69">
        <v>300</v>
      </c>
      <c r="E17" s="68">
        <f t="shared" si="7"/>
        <v>2</v>
      </c>
      <c r="F17" s="68" t="str">
        <f t="shared" si="8"/>
        <v>Sunday2</v>
      </c>
      <c r="G17" s="70">
        <f t="shared" si="9"/>
        <v>300</v>
      </c>
      <c r="H17" s="64" t="s">
        <v>8</v>
      </c>
      <c r="I17" s="66">
        <v>0.5</v>
      </c>
      <c r="J17" s="64">
        <v>824</v>
      </c>
      <c r="K17" s="68" t="s">
        <v>161</v>
      </c>
      <c r="R17" s="61">
        <v>13</v>
      </c>
      <c r="S17" s="61">
        <f t="shared" si="13"/>
        <v>265</v>
      </c>
      <c r="T17" s="61">
        <f t="shared" si="13"/>
        <v>279</v>
      </c>
      <c r="U17" s="61">
        <f t="shared" si="13"/>
        <v>275</v>
      </c>
      <c r="V17" s="61">
        <f t="shared" si="13"/>
        <v>282</v>
      </c>
      <c r="W17" s="61">
        <f t="shared" si="13"/>
        <v>293</v>
      </c>
      <c r="X17" s="61">
        <f t="shared" si="13"/>
        <v>268</v>
      </c>
      <c r="Y17" s="61">
        <f t="shared" si="13"/>
        <v>312</v>
      </c>
      <c r="AD17" s="61">
        <v>12</v>
      </c>
      <c r="AE17" s="61">
        <f t="shared" si="10"/>
        <v>19.826923076923077</v>
      </c>
      <c r="AF17" s="61">
        <f t="shared" si="3"/>
        <v>16.169811320754718</v>
      </c>
      <c r="AG17" s="61">
        <f t="shared" si="3"/>
        <v>16.46153846153846</v>
      </c>
      <c r="AH17" s="61">
        <f t="shared" si="3"/>
        <v>16.134615384615383</v>
      </c>
      <c r="AI17" s="61">
        <f t="shared" si="3"/>
        <v>15.846153846153847</v>
      </c>
      <c r="AJ17" s="61">
        <f t="shared" si="3"/>
        <v>15.057692307692308</v>
      </c>
      <c r="AK17" s="61">
        <f t="shared" si="3"/>
        <v>16.442307692307693</v>
      </c>
      <c r="AM17" s="64">
        <v>12</v>
      </c>
      <c r="AN17" s="64">
        <f t="shared" si="11"/>
        <v>7.0698758828773217E-2</v>
      </c>
      <c r="AO17" s="64">
        <f t="shared" si="4"/>
        <v>6.6009396903643228E-2</v>
      </c>
      <c r="AP17" s="64">
        <f t="shared" si="4"/>
        <v>6.3947407739429266E-2</v>
      </c>
      <c r="AQ17" s="64">
        <f t="shared" si="4"/>
        <v>6.7023486179900935E-2</v>
      </c>
      <c r="AR17" s="64">
        <f t="shared" si="4"/>
        <v>6.5035516969218637E-2</v>
      </c>
      <c r="AS17" s="64">
        <f t="shared" si="4"/>
        <v>6.4914607859393153E-2</v>
      </c>
      <c r="AT17" s="64">
        <f t="shared" si="4"/>
        <v>6.6599158747468468E-2</v>
      </c>
      <c r="AV17" s="64">
        <v>12</v>
      </c>
      <c r="AW17" s="64">
        <f t="shared" si="12"/>
        <v>22.552904066378655</v>
      </c>
      <c r="AX17" s="64">
        <f t="shared" si="5"/>
        <v>19.802819071092969</v>
      </c>
      <c r="AY17" s="64">
        <f t="shared" si="5"/>
        <v>19.05632750634992</v>
      </c>
      <c r="AZ17" s="64">
        <f t="shared" si="5"/>
        <v>19.704904936890873</v>
      </c>
      <c r="BA17" s="64">
        <f t="shared" si="5"/>
        <v>19.250513022888718</v>
      </c>
      <c r="BB17" s="64">
        <f t="shared" si="5"/>
        <v>20.058613828552485</v>
      </c>
      <c r="BC17" s="64">
        <f t="shared" si="5"/>
        <v>19.913148465493073</v>
      </c>
    </row>
    <row r="18" spans="2:55" ht="15" customHeight="1">
      <c r="B18" s="63">
        <v>43234</v>
      </c>
      <c r="C18" s="64" t="str">
        <f t="shared" si="6"/>
        <v>Monday</v>
      </c>
      <c r="D18" s="69">
        <v>281</v>
      </c>
      <c r="E18" s="68">
        <f t="shared" si="7"/>
        <v>3</v>
      </c>
      <c r="F18" s="68" t="str">
        <f t="shared" si="8"/>
        <v>Monday3</v>
      </c>
      <c r="G18" s="70">
        <f t="shared" si="9"/>
        <v>280</v>
      </c>
      <c r="H18" s="64" t="s">
        <v>8</v>
      </c>
      <c r="I18" s="66">
        <v>0.54166666666666696</v>
      </c>
      <c r="J18" s="64">
        <v>796</v>
      </c>
      <c r="K18" s="68" t="s">
        <v>162</v>
      </c>
      <c r="R18" s="61">
        <v>14</v>
      </c>
      <c r="S18" s="61">
        <f t="shared" si="13"/>
        <v>271</v>
      </c>
      <c r="T18" s="61">
        <f t="shared" si="13"/>
        <v>271</v>
      </c>
      <c r="U18" s="61">
        <f t="shared" si="13"/>
        <v>279</v>
      </c>
      <c r="V18" s="61">
        <f t="shared" si="13"/>
        <v>245</v>
      </c>
      <c r="W18" s="61">
        <f t="shared" si="13"/>
        <v>296</v>
      </c>
      <c r="X18" s="61">
        <f t="shared" si="13"/>
        <v>279</v>
      </c>
      <c r="Y18" s="61">
        <f t="shared" si="13"/>
        <v>287</v>
      </c>
      <c r="AD18" s="61">
        <v>13</v>
      </c>
      <c r="AE18" s="61">
        <f t="shared" si="10"/>
        <v>17.596153846153847</v>
      </c>
      <c r="AF18" s="61">
        <f t="shared" si="3"/>
        <v>15.037735849056604</v>
      </c>
      <c r="AG18" s="61">
        <f t="shared" si="3"/>
        <v>14.98076923076923</v>
      </c>
      <c r="AH18" s="61">
        <f t="shared" si="3"/>
        <v>15.134615384615385</v>
      </c>
      <c r="AI18" s="61">
        <f t="shared" si="3"/>
        <v>15.307692307692308</v>
      </c>
      <c r="AJ18" s="61">
        <f t="shared" si="3"/>
        <v>14.25</v>
      </c>
      <c r="AK18" s="61">
        <f t="shared" si="3"/>
        <v>15.653846153846153</v>
      </c>
      <c r="AM18" s="64">
        <v>13</v>
      </c>
      <c r="AN18" s="64">
        <f t="shared" si="11"/>
        <v>6.2744291298086799E-2</v>
      </c>
      <c r="AO18" s="64">
        <f t="shared" si="4"/>
        <v>6.1387968882384659E-2</v>
      </c>
      <c r="AP18" s="64">
        <f t="shared" si="4"/>
        <v>5.819512923950397E-2</v>
      </c>
      <c r="AQ18" s="64">
        <f t="shared" si="4"/>
        <v>6.2869467966128773E-2</v>
      </c>
      <c r="AR18" s="64">
        <f t="shared" si="4"/>
        <v>6.2825572217837425E-2</v>
      </c>
      <c r="AS18" s="64">
        <f t="shared" si="4"/>
        <v>6.1432598242414205E-2</v>
      </c>
      <c r="AT18" s="64">
        <f t="shared" si="4"/>
        <v>6.3405514877706806E-2</v>
      </c>
      <c r="AV18" s="64">
        <v>13</v>
      </c>
      <c r="AW18" s="64">
        <f t="shared" si="12"/>
        <v>20.01542892408969</v>
      </c>
      <c r="AX18" s="64">
        <f t="shared" si="5"/>
        <v>18.416390664715397</v>
      </c>
      <c r="AY18" s="64">
        <f t="shared" si="5"/>
        <v>17.342148513372184</v>
      </c>
      <c r="AZ18" s="64">
        <f t="shared" si="5"/>
        <v>18.483623582041858</v>
      </c>
      <c r="BA18" s="64">
        <f t="shared" si="5"/>
        <v>18.596369376479878</v>
      </c>
      <c r="BB18" s="64">
        <f t="shared" si="5"/>
        <v>18.982672856905989</v>
      </c>
      <c r="BC18" s="64">
        <f t="shared" si="5"/>
        <v>18.958248948434335</v>
      </c>
    </row>
    <row r="19" spans="2:55" ht="15" customHeight="1">
      <c r="B19" s="63">
        <v>43235</v>
      </c>
      <c r="C19" s="64" t="str">
        <f t="shared" si="6"/>
        <v>Tuesday</v>
      </c>
      <c r="D19" s="69">
        <v>261</v>
      </c>
      <c r="E19" s="68">
        <f t="shared" si="7"/>
        <v>3</v>
      </c>
      <c r="F19" s="68" t="str">
        <f t="shared" si="8"/>
        <v>Tuesday3</v>
      </c>
      <c r="G19" s="70">
        <f t="shared" si="9"/>
        <v>260</v>
      </c>
      <c r="H19" s="64" t="s">
        <v>8</v>
      </c>
      <c r="I19" s="66">
        <v>0.58333333333333304</v>
      </c>
      <c r="J19" s="64">
        <v>751</v>
      </c>
      <c r="K19" s="68" t="s">
        <v>163</v>
      </c>
      <c r="R19" s="61">
        <v>15</v>
      </c>
      <c r="S19" s="61">
        <f t="shared" si="13"/>
        <v>255</v>
      </c>
      <c r="T19" s="61">
        <f t="shared" si="13"/>
        <v>280</v>
      </c>
      <c r="U19" s="61">
        <f t="shared" si="13"/>
        <v>305</v>
      </c>
      <c r="V19" s="61">
        <f t="shared" si="13"/>
        <v>260</v>
      </c>
      <c r="W19" s="61">
        <f t="shared" si="13"/>
        <v>284</v>
      </c>
      <c r="X19" s="61">
        <f t="shared" si="13"/>
        <v>304</v>
      </c>
      <c r="Y19" s="61">
        <f t="shared" si="13"/>
        <v>267</v>
      </c>
      <c r="AD19" s="61">
        <v>14</v>
      </c>
      <c r="AE19" s="61">
        <f t="shared" si="10"/>
        <v>17.25</v>
      </c>
      <c r="AF19" s="61">
        <f t="shared" si="3"/>
        <v>13.867924528301886</v>
      </c>
      <c r="AG19" s="61">
        <f t="shared" si="3"/>
        <v>13.76923076923077</v>
      </c>
      <c r="AH19" s="61">
        <f t="shared" si="3"/>
        <v>13.51923076923077</v>
      </c>
      <c r="AI19" s="61">
        <f t="shared" si="3"/>
        <v>14.442307692307692</v>
      </c>
      <c r="AJ19" s="61">
        <f t="shared" si="3"/>
        <v>13.75</v>
      </c>
      <c r="AK19" s="61">
        <f t="shared" si="3"/>
        <v>14.807692307692308</v>
      </c>
      <c r="AM19" s="64">
        <v>14</v>
      </c>
      <c r="AN19" s="64">
        <f t="shared" si="11"/>
        <v>6.1509977370911323E-2</v>
      </c>
      <c r="AO19" s="64">
        <f t="shared" si="4"/>
        <v>5.6612493260417472E-2</v>
      </c>
      <c r="AP19" s="64">
        <f t="shared" si="4"/>
        <v>5.3488719557746915E-2</v>
      </c>
      <c r="AQ19" s="64">
        <f t="shared" si="4"/>
        <v>5.6159130851573737E-2</v>
      </c>
      <c r="AR19" s="64">
        <f t="shared" si="4"/>
        <v>5.9273875295974748E-2</v>
      </c>
      <c r="AS19" s="64">
        <f t="shared" si="4"/>
        <v>5.9277068479522479E-2</v>
      </c>
      <c r="AT19" s="64">
        <f t="shared" si="4"/>
        <v>5.9978189749182127E-2</v>
      </c>
      <c r="AV19" s="64">
        <v>14</v>
      </c>
      <c r="AW19" s="64">
        <f t="shared" si="12"/>
        <v>19.621682781320711</v>
      </c>
      <c r="AX19" s="64">
        <f t="shared" si="5"/>
        <v>16.983747978125241</v>
      </c>
      <c r="AY19" s="64">
        <f t="shared" si="5"/>
        <v>15.93963842820858</v>
      </c>
      <c r="AZ19" s="64">
        <f t="shared" si="5"/>
        <v>16.51078447036268</v>
      </c>
      <c r="BA19" s="64">
        <f t="shared" si="5"/>
        <v>17.545067087608526</v>
      </c>
      <c r="BB19" s="64">
        <f t="shared" si="5"/>
        <v>18.316614160172445</v>
      </c>
      <c r="BC19" s="64">
        <f t="shared" si="5"/>
        <v>17.933478735005455</v>
      </c>
    </row>
    <row r="20" spans="2:55" ht="15" customHeight="1">
      <c r="B20" s="63">
        <v>43236</v>
      </c>
      <c r="C20" s="64" t="str">
        <f t="shared" si="6"/>
        <v>Wednesday</v>
      </c>
      <c r="D20" s="69">
        <v>293</v>
      </c>
      <c r="E20" s="68">
        <f t="shared" si="7"/>
        <v>3</v>
      </c>
      <c r="F20" s="68" t="str">
        <f t="shared" si="8"/>
        <v>Wednesday3</v>
      </c>
      <c r="G20" s="70">
        <f t="shared" si="9"/>
        <v>290</v>
      </c>
      <c r="H20" s="64" t="s">
        <v>8</v>
      </c>
      <c r="I20" s="66">
        <v>0.625</v>
      </c>
      <c r="J20" s="64">
        <v>747</v>
      </c>
      <c r="K20" s="68" t="s">
        <v>164</v>
      </c>
      <c r="R20" s="61">
        <v>16</v>
      </c>
      <c r="S20" s="61">
        <f t="shared" si="13"/>
        <v>283</v>
      </c>
      <c r="T20" s="61">
        <f t="shared" si="13"/>
        <v>275</v>
      </c>
      <c r="U20" s="61">
        <f t="shared" si="13"/>
        <v>260</v>
      </c>
      <c r="V20" s="61">
        <f t="shared" si="13"/>
        <v>271</v>
      </c>
      <c r="W20" s="61">
        <f t="shared" si="13"/>
        <v>283</v>
      </c>
      <c r="X20" s="61">
        <f t="shared" si="13"/>
        <v>333</v>
      </c>
      <c r="Y20" s="61">
        <f t="shared" si="13"/>
        <v>326</v>
      </c>
      <c r="AD20" s="61">
        <v>15</v>
      </c>
      <c r="AE20" s="61">
        <f t="shared" si="10"/>
        <v>15.98076923076923</v>
      </c>
      <c r="AF20" s="61">
        <f t="shared" si="3"/>
        <v>13.584905660377359</v>
      </c>
      <c r="AG20" s="61">
        <f t="shared" si="3"/>
        <v>16.78846153846154</v>
      </c>
      <c r="AH20" s="61">
        <f t="shared" si="3"/>
        <v>13.557692307692308</v>
      </c>
      <c r="AI20" s="61">
        <f t="shared" si="3"/>
        <v>14.365384615384615</v>
      </c>
      <c r="AJ20" s="61">
        <f t="shared" si="3"/>
        <v>15.25</v>
      </c>
      <c r="AK20" s="61">
        <f t="shared" si="3"/>
        <v>14.807692307692308</v>
      </c>
      <c r="AM20" s="64">
        <v>15</v>
      </c>
      <c r="AN20" s="64">
        <f t="shared" si="11"/>
        <v>5.6984159637934573E-2</v>
      </c>
      <c r="AO20" s="64">
        <f t="shared" si="4"/>
        <v>5.5457136255102832E-2</v>
      </c>
      <c r="AP20" s="64">
        <f t="shared" si="4"/>
        <v>6.5217391304347852E-2</v>
      </c>
      <c r="AQ20" s="64">
        <f t="shared" si="4"/>
        <v>5.6318900782872668E-2</v>
      </c>
      <c r="AR20" s="64">
        <f t="shared" si="4"/>
        <v>5.8958168902920285E-2</v>
      </c>
      <c r="AS20" s="64">
        <f t="shared" si="4"/>
        <v>6.5743657768197655E-2</v>
      </c>
      <c r="AT20" s="64">
        <f t="shared" si="4"/>
        <v>5.9978189749182127E-2</v>
      </c>
      <c r="AV20" s="64">
        <v>15</v>
      </c>
      <c r="AW20" s="64">
        <f t="shared" si="12"/>
        <v>18.177946924501128</v>
      </c>
      <c r="AX20" s="64">
        <f t="shared" si="5"/>
        <v>16.63714087653085</v>
      </c>
      <c r="AY20" s="64">
        <f t="shared" si="5"/>
        <v>19.434782608695659</v>
      </c>
      <c r="AZ20" s="64">
        <f t="shared" si="5"/>
        <v>16.557756830164564</v>
      </c>
      <c r="BA20" s="64">
        <f t="shared" si="5"/>
        <v>17.451617995264403</v>
      </c>
      <c r="BB20" s="64">
        <f t="shared" si="5"/>
        <v>20.314790250373076</v>
      </c>
      <c r="BC20" s="64">
        <f t="shared" si="5"/>
        <v>17.933478735005455</v>
      </c>
    </row>
    <row r="21" spans="2:55" ht="15" customHeight="1">
      <c r="B21" s="63">
        <v>43237</v>
      </c>
      <c r="C21" s="64" t="str">
        <f t="shared" si="6"/>
        <v>Thursday</v>
      </c>
      <c r="D21" s="69">
        <v>294</v>
      </c>
      <c r="E21" s="68">
        <f t="shared" si="7"/>
        <v>3</v>
      </c>
      <c r="F21" s="68" t="str">
        <f t="shared" si="8"/>
        <v>Thursday3</v>
      </c>
      <c r="G21" s="70">
        <f t="shared" si="9"/>
        <v>290</v>
      </c>
      <c r="H21" s="64" t="s">
        <v>8</v>
      </c>
      <c r="I21" s="66">
        <v>0.66666666666666696</v>
      </c>
      <c r="J21" s="64">
        <v>877</v>
      </c>
      <c r="K21" s="68" t="s">
        <v>165</v>
      </c>
      <c r="R21" s="61">
        <v>17</v>
      </c>
      <c r="S21" s="61">
        <f t="shared" si="13"/>
        <v>285</v>
      </c>
      <c r="T21" s="61">
        <f t="shared" si="13"/>
        <v>298</v>
      </c>
      <c r="U21" s="61">
        <f t="shared" si="13"/>
        <v>276</v>
      </c>
      <c r="V21" s="61">
        <f t="shared" si="13"/>
        <v>288</v>
      </c>
      <c r="W21" s="61">
        <f t="shared" si="13"/>
        <v>293</v>
      </c>
      <c r="X21" s="61">
        <f t="shared" si="13"/>
        <v>350</v>
      </c>
      <c r="Y21" s="61">
        <f t="shared" si="13"/>
        <v>287</v>
      </c>
      <c r="AD21" s="61">
        <v>16</v>
      </c>
      <c r="AE21" s="61">
        <f t="shared" si="10"/>
        <v>16.51923076923077</v>
      </c>
      <c r="AF21" s="61">
        <f t="shared" ref="AF21:AK28" si="14">SUMIF($K:$K,CONCATENATE(AF$4,$AD21),$J:$J)/AF$3</f>
        <v>15.169811320754716</v>
      </c>
      <c r="AG21" s="61">
        <f t="shared" si="14"/>
        <v>17.73076923076923</v>
      </c>
      <c r="AH21" s="61">
        <f t="shared" si="14"/>
        <v>14.923076923076923</v>
      </c>
      <c r="AI21" s="61">
        <f t="shared" si="14"/>
        <v>16.865384615384617</v>
      </c>
      <c r="AJ21" s="61">
        <f t="shared" si="14"/>
        <v>15.076923076923077</v>
      </c>
      <c r="AK21" s="61">
        <f t="shared" si="14"/>
        <v>14.076923076923077</v>
      </c>
      <c r="AM21" s="64">
        <v>16</v>
      </c>
      <c r="AN21" s="64">
        <f t="shared" si="11"/>
        <v>5.8904203524651984E-2</v>
      </c>
      <c r="AO21" s="64">
        <f t="shared" ref="AO21:AO28" si="15">AF21/AF$30</f>
        <v>6.1927135484864823E-2</v>
      </c>
      <c r="AP21" s="64">
        <f t="shared" ref="AP21:AP28" si="16">AG21/AG$30</f>
        <v>6.8877932167936667E-2</v>
      </c>
      <c r="AQ21" s="64">
        <f t="shared" ref="AQ21:AQ28" si="17">AH21/AH$30</f>
        <v>6.1990733343984666E-2</v>
      </c>
      <c r="AR21" s="64">
        <f t="shared" ref="AR21:AR28" si="18">AI21/AI$30</f>
        <v>6.9218626677190226E-2</v>
      </c>
      <c r="AS21" s="64">
        <f t="shared" ref="AS21:AS28" si="19">AJ21/AJ$30</f>
        <v>6.4997512850273595E-2</v>
      </c>
      <c r="AT21" s="64">
        <f t="shared" ref="AT21:AT28" si="20">AK21/AK$30</f>
        <v>5.7018227138183525E-2</v>
      </c>
      <c r="AV21" s="64">
        <v>16</v>
      </c>
      <c r="AW21" s="64">
        <f t="shared" si="12"/>
        <v>18.790440924363981</v>
      </c>
      <c r="AX21" s="64">
        <f t="shared" ref="AX21:AX28" si="21">AX$2*AO21</f>
        <v>18.578140645459445</v>
      </c>
      <c r="AY21" s="64">
        <f t="shared" ref="AY21:AY28" si="22">AY$2*AP21</f>
        <v>20.525623786045127</v>
      </c>
      <c r="AZ21" s="64">
        <f t="shared" ref="AZ21:AZ28" si="23">AZ$2*AQ21</f>
        <v>18.225275603131493</v>
      </c>
      <c r="BA21" s="64">
        <f t="shared" ref="BA21:BA28" si="24">BA$2*AR21</f>
        <v>20.488713496448305</v>
      </c>
      <c r="BB21" s="64">
        <f t="shared" ref="BB21:BB28" si="25">BB$2*AS21</f>
        <v>20.08423147073454</v>
      </c>
      <c r="BC21" s="64">
        <f t="shared" ref="BC21:BC28" si="26">BC$2*AT21</f>
        <v>17.048449914316873</v>
      </c>
    </row>
    <row r="22" spans="2:55" ht="15" customHeight="1">
      <c r="B22" s="63">
        <v>43238</v>
      </c>
      <c r="C22" s="64" t="str">
        <f t="shared" si="6"/>
        <v>Friday</v>
      </c>
      <c r="D22" s="69">
        <v>274</v>
      </c>
      <c r="E22" s="68">
        <f t="shared" si="7"/>
        <v>3</v>
      </c>
      <c r="F22" s="68" t="str">
        <f t="shared" si="8"/>
        <v>Friday3</v>
      </c>
      <c r="G22" s="70">
        <f t="shared" si="9"/>
        <v>270</v>
      </c>
      <c r="H22" s="64" t="s">
        <v>8</v>
      </c>
      <c r="I22" s="66">
        <v>0.70833333333333304</v>
      </c>
      <c r="J22" s="64">
        <v>823</v>
      </c>
      <c r="K22" s="68" t="s">
        <v>166</v>
      </c>
      <c r="R22" s="61">
        <v>18</v>
      </c>
      <c r="S22" s="61">
        <f t="shared" si="13"/>
        <v>303</v>
      </c>
      <c r="T22" s="61">
        <f t="shared" si="13"/>
        <v>255</v>
      </c>
      <c r="U22" s="61">
        <f t="shared" si="13"/>
        <v>277</v>
      </c>
      <c r="V22" s="61">
        <f t="shared" si="13"/>
        <v>245</v>
      </c>
      <c r="W22" s="61">
        <f t="shared" si="13"/>
        <v>237</v>
      </c>
      <c r="X22" s="61">
        <f t="shared" si="13"/>
        <v>269</v>
      </c>
      <c r="Y22" s="61">
        <f t="shared" si="13"/>
        <v>256</v>
      </c>
      <c r="AD22" s="61">
        <v>17</v>
      </c>
      <c r="AE22" s="61">
        <f t="shared" si="10"/>
        <v>18.5</v>
      </c>
      <c r="AF22" s="61">
        <f t="shared" si="14"/>
        <v>15.320754716981131</v>
      </c>
      <c r="AG22" s="61">
        <f t="shared" si="14"/>
        <v>15.076923076923077</v>
      </c>
      <c r="AH22" s="61">
        <f t="shared" si="14"/>
        <v>14.98076923076923</v>
      </c>
      <c r="AI22" s="61">
        <f t="shared" si="14"/>
        <v>15.826923076923077</v>
      </c>
      <c r="AJ22" s="61">
        <f t="shared" si="14"/>
        <v>13.826923076923077</v>
      </c>
      <c r="AK22" s="61">
        <f t="shared" si="14"/>
        <v>14.961538461538462</v>
      </c>
      <c r="AM22" s="64">
        <v>17</v>
      </c>
      <c r="AN22" s="64">
        <f t="shared" si="11"/>
        <v>6.596722210793389E-2</v>
      </c>
      <c r="AO22" s="64">
        <f t="shared" si="15"/>
        <v>6.25433258876993E-2</v>
      </c>
      <c r="AP22" s="64">
        <f t="shared" si="16"/>
        <v>5.8568653817421205E-2</v>
      </c>
      <c r="AQ22" s="64">
        <f t="shared" si="17"/>
        <v>6.2230388240933056E-2</v>
      </c>
      <c r="AR22" s="64">
        <f t="shared" si="18"/>
        <v>6.4956590370955011E-2</v>
      </c>
      <c r="AS22" s="64">
        <f t="shared" si="19"/>
        <v>5.9608688443044282E-2</v>
      </c>
      <c r="AT22" s="64">
        <f t="shared" si="20"/>
        <v>6.060133977255025E-2</v>
      </c>
      <c r="AV22" s="64">
        <v>17</v>
      </c>
      <c r="AW22" s="64">
        <f t="shared" si="12"/>
        <v>21.043543852430911</v>
      </c>
      <c r="AX22" s="64">
        <f t="shared" si="21"/>
        <v>18.762997766309791</v>
      </c>
      <c r="AY22" s="64">
        <f t="shared" si="22"/>
        <v>17.453458837591519</v>
      </c>
      <c r="AZ22" s="64">
        <f t="shared" si="23"/>
        <v>18.29573414283432</v>
      </c>
      <c r="BA22" s="64">
        <f t="shared" si="24"/>
        <v>19.227150749802682</v>
      </c>
      <c r="BB22" s="64">
        <f t="shared" si="25"/>
        <v>18.419084728900682</v>
      </c>
      <c r="BC22" s="64">
        <f t="shared" si="26"/>
        <v>18.119800591992526</v>
      </c>
    </row>
    <row r="23" spans="2:55" ht="15" customHeight="1">
      <c r="B23" s="63">
        <v>43239</v>
      </c>
      <c r="C23" s="64" t="str">
        <f t="shared" si="6"/>
        <v>Saturday</v>
      </c>
      <c r="D23" s="69">
        <v>318</v>
      </c>
      <c r="E23" s="68">
        <f t="shared" si="7"/>
        <v>3</v>
      </c>
      <c r="F23" s="68" t="str">
        <f t="shared" si="8"/>
        <v>Saturday3</v>
      </c>
      <c r="G23" s="70">
        <f t="shared" si="9"/>
        <v>320</v>
      </c>
      <c r="H23" s="64" t="s">
        <v>8</v>
      </c>
      <c r="I23" s="66">
        <v>0.75</v>
      </c>
      <c r="J23" s="64">
        <v>865</v>
      </c>
      <c r="K23" s="68" t="s">
        <v>167</v>
      </c>
      <c r="R23" s="61">
        <v>19</v>
      </c>
      <c r="S23" s="61">
        <f t="shared" si="13"/>
        <v>277</v>
      </c>
      <c r="T23" s="61">
        <f t="shared" si="13"/>
        <v>288</v>
      </c>
      <c r="U23" s="61">
        <f t="shared" si="13"/>
        <v>251</v>
      </c>
      <c r="V23" s="61">
        <f t="shared" si="13"/>
        <v>248</v>
      </c>
      <c r="W23" s="61">
        <f t="shared" si="13"/>
        <v>256</v>
      </c>
      <c r="X23" s="61">
        <f t="shared" si="13"/>
        <v>298</v>
      </c>
      <c r="Y23" s="61">
        <f t="shared" si="13"/>
        <v>269</v>
      </c>
      <c r="AD23" s="61">
        <v>18</v>
      </c>
      <c r="AE23" s="61">
        <f t="shared" si="10"/>
        <v>19.21153846153846</v>
      </c>
      <c r="AF23" s="61">
        <f t="shared" si="14"/>
        <v>16.132075471698112</v>
      </c>
      <c r="AG23" s="61">
        <f t="shared" si="14"/>
        <v>17.076923076923077</v>
      </c>
      <c r="AH23" s="61">
        <f t="shared" si="14"/>
        <v>16.71153846153846</v>
      </c>
      <c r="AI23" s="61">
        <f t="shared" si="14"/>
        <v>16.634615384615383</v>
      </c>
      <c r="AJ23" s="61">
        <f t="shared" si="14"/>
        <v>12.711538461538462</v>
      </c>
      <c r="AK23" s="61">
        <f t="shared" si="14"/>
        <v>13.096153846153847</v>
      </c>
      <c r="AM23" s="64">
        <v>18</v>
      </c>
      <c r="AN23" s="64">
        <f t="shared" si="11"/>
        <v>6.8504422958239025E-2</v>
      </c>
      <c r="AO23" s="64">
        <f t="shared" si="15"/>
        <v>6.5855349302934602E-2</v>
      </c>
      <c r="AP23" s="64">
        <f t="shared" si="16"/>
        <v>6.6337965038099522E-2</v>
      </c>
      <c r="AQ23" s="64">
        <f t="shared" si="17"/>
        <v>6.9420035149384884E-2</v>
      </c>
      <c r="AR23" s="64">
        <f t="shared" si="18"/>
        <v>6.8271507498026837E-2</v>
      </c>
      <c r="AS23" s="64">
        <f t="shared" si="19"/>
        <v>5.4800198971978124E-2</v>
      </c>
      <c r="AT23" s="64">
        <f t="shared" si="20"/>
        <v>5.3045645739211722E-2</v>
      </c>
      <c r="AV23" s="64">
        <v>18</v>
      </c>
      <c r="AW23" s="64">
        <f t="shared" si="12"/>
        <v>21.852910923678248</v>
      </c>
      <c r="AX23" s="64">
        <f t="shared" si="21"/>
        <v>19.756604790880381</v>
      </c>
      <c r="AY23" s="64">
        <f t="shared" si="22"/>
        <v>19.768713581353659</v>
      </c>
      <c r="AZ23" s="64">
        <f t="shared" si="23"/>
        <v>20.409490333919155</v>
      </c>
      <c r="BA23" s="64">
        <f t="shared" si="24"/>
        <v>20.208366219415943</v>
      </c>
      <c r="BB23" s="64">
        <f t="shared" si="25"/>
        <v>16.933261482341241</v>
      </c>
      <c r="BC23" s="64">
        <f t="shared" si="26"/>
        <v>15.860648076024304</v>
      </c>
    </row>
    <row r="24" spans="2:55">
      <c r="B24" s="63">
        <v>43240</v>
      </c>
      <c r="C24" s="64" t="str">
        <f t="shared" si="6"/>
        <v>Sunday</v>
      </c>
      <c r="D24" s="69">
        <v>290</v>
      </c>
      <c r="E24" s="68">
        <f t="shared" si="7"/>
        <v>3</v>
      </c>
      <c r="F24" s="68" t="str">
        <f t="shared" si="8"/>
        <v>Sunday3</v>
      </c>
      <c r="G24" s="70">
        <f t="shared" si="9"/>
        <v>290</v>
      </c>
      <c r="H24" s="64" t="s">
        <v>8</v>
      </c>
      <c r="I24" s="66">
        <v>0.79166666666666696</v>
      </c>
      <c r="J24" s="64">
        <v>785</v>
      </c>
      <c r="K24" s="68" t="s">
        <v>168</v>
      </c>
      <c r="R24" s="61">
        <v>20</v>
      </c>
      <c r="S24" s="61">
        <f t="shared" si="13"/>
        <v>275</v>
      </c>
      <c r="T24" s="61">
        <f t="shared" si="13"/>
        <v>273</v>
      </c>
      <c r="U24" s="61">
        <f t="shared" si="13"/>
        <v>256</v>
      </c>
      <c r="V24" s="61">
        <f t="shared" si="13"/>
        <v>246</v>
      </c>
      <c r="W24" s="61">
        <f t="shared" si="13"/>
        <v>267</v>
      </c>
      <c r="X24" s="61">
        <f t="shared" si="13"/>
        <v>242</v>
      </c>
      <c r="Y24" s="61">
        <f t="shared" si="13"/>
        <v>277</v>
      </c>
      <c r="AD24" s="61">
        <v>19</v>
      </c>
      <c r="AE24" s="61">
        <f t="shared" si="10"/>
        <v>18.25</v>
      </c>
      <c r="AF24" s="61">
        <f t="shared" si="14"/>
        <v>17.39622641509434</v>
      </c>
      <c r="AG24" s="61">
        <f t="shared" si="14"/>
        <v>17.576923076923077</v>
      </c>
      <c r="AH24" s="61">
        <f t="shared" si="14"/>
        <v>15.98076923076923</v>
      </c>
      <c r="AI24" s="61">
        <f t="shared" si="14"/>
        <v>15.096153846153847</v>
      </c>
      <c r="AJ24" s="61">
        <f t="shared" si="14"/>
        <v>12.173076923076923</v>
      </c>
      <c r="AK24" s="61">
        <f t="shared" si="14"/>
        <v>13.48076923076923</v>
      </c>
      <c r="AM24" s="64">
        <v>19</v>
      </c>
      <c r="AN24" s="64">
        <f t="shared" si="11"/>
        <v>6.5075773160529371E-2</v>
      </c>
      <c r="AO24" s="64">
        <f t="shared" si="15"/>
        <v>7.1015943926673347E-2</v>
      </c>
      <c r="AP24" s="64">
        <f t="shared" si="16"/>
        <v>6.82802928432691E-2</v>
      </c>
      <c r="AQ24" s="64">
        <f t="shared" si="17"/>
        <v>6.6384406454705225E-2</v>
      </c>
      <c r="AR24" s="64">
        <f t="shared" si="18"/>
        <v>6.1957379636937655E-2</v>
      </c>
      <c r="AS24" s="64">
        <f t="shared" si="19"/>
        <v>5.2478859227325494E-2</v>
      </c>
      <c r="AT24" s="64">
        <f t="shared" si="20"/>
        <v>5.4603520797632032E-2</v>
      </c>
      <c r="AV24" s="64">
        <v>19</v>
      </c>
      <c r="AW24" s="64">
        <f t="shared" si="12"/>
        <v>20.759171638208869</v>
      </c>
      <c r="AX24" s="64">
        <f t="shared" si="21"/>
        <v>21.304783178002005</v>
      </c>
      <c r="AY24" s="64">
        <f t="shared" si="22"/>
        <v>20.347527267294193</v>
      </c>
      <c r="AZ24" s="64">
        <f t="shared" si="23"/>
        <v>19.517015497683335</v>
      </c>
      <c r="BA24" s="64">
        <f t="shared" si="24"/>
        <v>18.339384372533544</v>
      </c>
      <c r="BB24" s="64">
        <f t="shared" si="25"/>
        <v>16.215967501243579</v>
      </c>
      <c r="BC24" s="64">
        <f t="shared" si="26"/>
        <v>16.326452718491979</v>
      </c>
    </row>
    <row r="25" spans="2:55">
      <c r="B25" s="63">
        <v>43241</v>
      </c>
      <c r="C25" s="64" t="str">
        <f t="shared" si="6"/>
        <v>Monday</v>
      </c>
      <c r="D25" s="69">
        <v>301</v>
      </c>
      <c r="E25" s="68">
        <f t="shared" si="7"/>
        <v>4</v>
      </c>
      <c r="F25" s="68" t="str">
        <f t="shared" si="8"/>
        <v>Monday4</v>
      </c>
      <c r="G25" s="70">
        <f t="shared" si="9"/>
        <v>300</v>
      </c>
      <c r="H25" s="64" t="s">
        <v>8</v>
      </c>
      <c r="I25" s="66">
        <v>0.83333333333333304</v>
      </c>
      <c r="J25" s="64">
        <v>617</v>
      </c>
      <c r="K25" s="68" t="s">
        <v>169</v>
      </c>
      <c r="R25" s="61">
        <v>21</v>
      </c>
      <c r="S25" s="61">
        <f t="shared" ref="S25:Y34" si="27">IF(SUMIF($F:$F,CONCATENATE(S$4,$R25),$D:$D)=0,"",SUMIF($F:$F,CONCATENATE(S$4,$R25),$D:$D))</f>
        <v>303</v>
      </c>
      <c r="T25" s="61">
        <f t="shared" si="27"/>
        <v>306</v>
      </c>
      <c r="U25" s="61">
        <f t="shared" si="27"/>
        <v>286</v>
      </c>
      <c r="V25" s="61">
        <f t="shared" si="27"/>
        <v>289</v>
      </c>
      <c r="W25" s="61">
        <f t="shared" si="27"/>
        <v>273</v>
      </c>
      <c r="X25" s="61">
        <f t="shared" si="27"/>
        <v>256</v>
      </c>
      <c r="Y25" s="61">
        <f t="shared" si="27"/>
        <v>257</v>
      </c>
      <c r="AD25" s="61">
        <v>20</v>
      </c>
      <c r="AE25" s="61">
        <f t="shared" si="10"/>
        <v>15.403846153846153</v>
      </c>
      <c r="AF25" s="61">
        <f t="shared" si="14"/>
        <v>14.566037735849056</v>
      </c>
      <c r="AG25" s="61">
        <f t="shared" si="14"/>
        <v>13.846153846153847</v>
      </c>
      <c r="AH25" s="61">
        <f t="shared" si="14"/>
        <v>12.692307692307692</v>
      </c>
      <c r="AI25" s="61">
        <f t="shared" si="14"/>
        <v>11.865384615384615</v>
      </c>
      <c r="AJ25" s="61">
        <f t="shared" si="14"/>
        <v>12.096153846153847</v>
      </c>
      <c r="AK25" s="61">
        <f t="shared" si="14"/>
        <v>13.442307692307692</v>
      </c>
      <c r="AM25" s="64">
        <v>20</v>
      </c>
      <c r="AN25" s="64">
        <f t="shared" si="11"/>
        <v>5.4926969759308775E-2</v>
      </c>
      <c r="AO25" s="64">
        <f t="shared" si="15"/>
        <v>5.9462373873526923E-2</v>
      </c>
      <c r="AP25" s="64">
        <f t="shared" si="16"/>
        <v>5.3787539220080699E-2</v>
      </c>
      <c r="AQ25" s="64">
        <f t="shared" si="17"/>
        <v>5.272407732864675E-2</v>
      </c>
      <c r="AR25" s="64">
        <f t="shared" si="18"/>
        <v>4.8697711128650359E-2</v>
      </c>
      <c r="AS25" s="64">
        <f t="shared" si="19"/>
        <v>5.2147239263803692E-2</v>
      </c>
      <c r="AT25" s="64">
        <f t="shared" si="20"/>
        <v>5.444773329179E-2</v>
      </c>
      <c r="AV25" s="64">
        <v>20</v>
      </c>
      <c r="AW25" s="64">
        <f t="shared" si="12"/>
        <v>17.5217033532195</v>
      </c>
      <c r="AX25" s="64">
        <f t="shared" si="21"/>
        <v>17.838712162058076</v>
      </c>
      <c r="AY25" s="64">
        <f t="shared" si="22"/>
        <v>16.028686687584049</v>
      </c>
      <c r="AZ25" s="64">
        <f t="shared" si="23"/>
        <v>15.500878734622145</v>
      </c>
      <c r="BA25" s="64">
        <f t="shared" si="24"/>
        <v>14.414522494080506</v>
      </c>
      <c r="BB25" s="64">
        <f t="shared" si="25"/>
        <v>16.113496932515339</v>
      </c>
      <c r="BC25" s="64">
        <f t="shared" si="26"/>
        <v>16.279872254245209</v>
      </c>
    </row>
    <row r="26" spans="2:55">
      <c r="B26" s="63">
        <v>43242</v>
      </c>
      <c r="C26" s="64" t="str">
        <f t="shared" si="6"/>
        <v>Tuesday</v>
      </c>
      <c r="D26" s="69">
        <v>298</v>
      </c>
      <c r="E26" s="68">
        <f t="shared" si="7"/>
        <v>4</v>
      </c>
      <c r="F26" s="68" t="str">
        <f t="shared" si="8"/>
        <v>Tuesday4</v>
      </c>
      <c r="G26" s="70">
        <f t="shared" si="9"/>
        <v>300</v>
      </c>
      <c r="H26" s="64" t="s">
        <v>8</v>
      </c>
      <c r="I26" s="66">
        <v>0.875</v>
      </c>
      <c r="J26" s="64">
        <v>559</v>
      </c>
      <c r="K26" s="68" t="s">
        <v>170</v>
      </c>
      <c r="R26" s="61">
        <v>22</v>
      </c>
      <c r="S26" s="61">
        <f t="shared" si="27"/>
        <v>284</v>
      </c>
      <c r="T26" s="61">
        <f t="shared" si="27"/>
        <v>260</v>
      </c>
      <c r="U26" s="61">
        <f t="shared" si="27"/>
        <v>256</v>
      </c>
      <c r="V26" s="61">
        <f t="shared" si="27"/>
        <v>271</v>
      </c>
      <c r="W26" s="61">
        <f t="shared" si="27"/>
        <v>277</v>
      </c>
      <c r="X26" s="61">
        <f t="shared" si="27"/>
        <v>244</v>
      </c>
      <c r="Y26" s="61">
        <f t="shared" si="27"/>
        <v>265</v>
      </c>
      <c r="AD26" s="61">
        <v>21</v>
      </c>
      <c r="AE26" s="61">
        <f t="shared" si="10"/>
        <v>12.98076923076923</v>
      </c>
      <c r="AF26" s="61">
        <f t="shared" si="14"/>
        <v>11.056603773584905</v>
      </c>
      <c r="AG26" s="61">
        <f t="shared" si="14"/>
        <v>11.365384615384615</v>
      </c>
      <c r="AH26" s="61">
        <f t="shared" si="14"/>
        <v>12.5</v>
      </c>
      <c r="AI26" s="61">
        <f t="shared" si="14"/>
        <v>10.75</v>
      </c>
      <c r="AJ26" s="61">
        <f t="shared" si="14"/>
        <v>9.884615384615385</v>
      </c>
      <c r="AK26" s="61">
        <f t="shared" si="14"/>
        <v>10.865384615384615</v>
      </c>
      <c r="AM26" s="64">
        <v>21</v>
      </c>
      <c r="AN26" s="64">
        <f t="shared" si="11"/>
        <v>4.6286772269080428E-2</v>
      </c>
      <c r="AO26" s="64">
        <f t="shared" si="15"/>
        <v>4.5135947007625354E-2</v>
      </c>
      <c r="AP26" s="64">
        <f t="shared" si="16"/>
        <v>4.4150605109816235E-2</v>
      </c>
      <c r="AQ26" s="64">
        <f t="shared" si="17"/>
        <v>5.1925227672152102E-2</v>
      </c>
      <c r="AR26" s="64">
        <f t="shared" si="18"/>
        <v>4.4119968429360695E-2</v>
      </c>
      <c r="AS26" s="64">
        <f t="shared" si="19"/>
        <v>4.2613165312551826E-2</v>
      </c>
      <c r="AT26" s="64">
        <f t="shared" si="20"/>
        <v>4.4009970400373896E-2</v>
      </c>
      <c r="AV26" s="64">
        <v>21</v>
      </c>
      <c r="AW26" s="64">
        <f t="shared" si="12"/>
        <v>14.765480353836656</v>
      </c>
      <c r="AX26" s="64">
        <f t="shared" si="21"/>
        <v>13.540784102287606</v>
      </c>
      <c r="AY26" s="64">
        <f t="shared" si="22"/>
        <v>13.156880322725238</v>
      </c>
      <c r="AZ26" s="64">
        <f t="shared" si="23"/>
        <v>15.266016935612718</v>
      </c>
      <c r="BA26" s="64">
        <f t="shared" si="24"/>
        <v>13.059510655090765</v>
      </c>
      <c r="BB26" s="64">
        <f t="shared" si="25"/>
        <v>13.167468081578514</v>
      </c>
      <c r="BC26" s="64">
        <f t="shared" si="26"/>
        <v>13.158981149711796</v>
      </c>
    </row>
    <row r="27" spans="2:55">
      <c r="B27" s="63">
        <v>43243</v>
      </c>
      <c r="C27" s="64" t="str">
        <f t="shared" si="6"/>
        <v>Wednesday</v>
      </c>
      <c r="D27" s="69">
        <v>285</v>
      </c>
      <c r="E27" s="68">
        <f t="shared" si="7"/>
        <v>4</v>
      </c>
      <c r="F27" s="68" t="str">
        <f t="shared" si="8"/>
        <v>Wednesday4</v>
      </c>
      <c r="G27" s="70">
        <f t="shared" si="9"/>
        <v>290</v>
      </c>
      <c r="H27" s="64" t="s">
        <v>8</v>
      </c>
      <c r="I27" s="66">
        <v>0.91666666666666696</v>
      </c>
      <c r="J27" s="64">
        <v>484</v>
      </c>
      <c r="K27" s="68" t="s">
        <v>171</v>
      </c>
      <c r="R27" s="61">
        <v>23</v>
      </c>
      <c r="S27" s="61">
        <f t="shared" si="27"/>
        <v>281</v>
      </c>
      <c r="T27" s="61">
        <f t="shared" si="27"/>
        <v>279</v>
      </c>
      <c r="U27" s="61">
        <f t="shared" si="27"/>
        <v>270</v>
      </c>
      <c r="V27" s="61">
        <f t="shared" si="27"/>
        <v>274</v>
      </c>
      <c r="W27" s="61">
        <f t="shared" si="27"/>
        <v>263</v>
      </c>
      <c r="X27" s="61">
        <f t="shared" si="27"/>
        <v>261</v>
      </c>
      <c r="Y27" s="61">
        <f t="shared" si="27"/>
        <v>267</v>
      </c>
      <c r="AD27" s="61">
        <v>22</v>
      </c>
      <c r="AE27" s="61">
        <f t="shared" si="10"/>
        <v>9.5961538461538467</v>
      </c>
      <c r="AF27" s="61">
        <f t="shared" si="14"/>
        <v>10.113207547169811</v>
      </c>
      <c r="AG27" s="61">
        <f t="shared" si="14"/>
        <v>9.8269230769230766</v>
      </c>
      <c r="AH27" s="61">
        <f t="shared" si="14"/>
        <v>9.0192307692307701</v>
      </c>
      <c r="AI27" s="61">
        <f t="shared" si="14"/>
        <v>9.3076923076923084</v>
      </c>
      <c r="AJ27" s="61">
        <f t="shared" si="14"/>
        <v>9.4807692307692299</v>
      </c>
      <c r="AK27" s="61">
        <f t="shared" si="14"/>
        <v>9.2692307692307701</v>
      </c>
      <c r="AM27" s="64">
        <v>22</v>
      </c>
      <c r="AN27" s="64">
        <f t="shared" si="11"/>
        <v>3.4217924981142421E-2</v>
      </c>
      <c r="AO27" s="64">
        <f t="shared" si="15"/>
        <v>4.1284756989909882E-2</v>
      </c>
      <c r="AP27" s="64">
        <f t="shared" si="16"/>
        <v>3.8174211863140607E-2</v>
      </c>
      <c r="AQ27" s="64">
        <f t="shared" si="17"/>
        <v>3.746604888959898E-2</v>
      </c>
      <c r="AR27" s="64">
        <f t="shared" si="18"/>
        <v>3.8200473559589589E-2</v>
      </c>
      <c r="AS27" s="64">
        <f t="shared" si="19"/>
        <v>4.0872160504062345E-2</v>
      </c>
      <c r="AT27" s="64">
        <f t="shared" si="20"/>
        <v>3.7544788907929588E-2</v>
      </c>
      <c r="AV27" s="64">
        <v>22</v>
      </c>
      <c r="AW27" s="64">
        <f t="shared" si="12"/>
        <v>10.915518068984433</v>
      </c>
      <c r="AX27" s="64">
        <f t="shared" si="21"/>
        <v>12.385427096972965</v>
      </c>
      <c r="AY27" s="64">
        <f t="shared" si="22"/>
        <v>11.375915135215902</v>
      </c>
      <c r="AZ27" s="64">
        <f t="shared" si="23"/>
        <v>11.0150183735421</v>
      </c>
      <c r="BA27" s="64">
        <f t="shared" si="24"/>
        <v>11.307340173638519</v>
      </c>
      <c r="BB27" s="64">
        <f t="shared" si="25"/>
        <v>12.629497595755264</v>
      </c>
      <c r="BC27" s="64">
        <f t="shared" si="26"/>
        <v>11.225891883470947</v>
      </c>
    </row>
    <row r="28" spans="2:55">
      <c r="B28" s="63">
        <v>43244</v>
      </c>
      <c r="C28" s="64" t="str">
        <f t="shared" si="6"/>
        <v>Thursday</v>
      </c>
      <c r="D28" s="69">
        <v>294</v>
      </c>
      <c r="E28" s="68">
        <f t="shared" si="7"/>
        <v>4</v>
      </c>
      <c r="F28" s="68" t="str">
        <f t="shared" si="8"/>
        <v>Thursday4</v>
      </c>
      <c r="G28" s="70">
        <f t="shared" si="9"/>
        <v>290</v>
      </c>
      <c r="H28" s="64" t="s">
        <v>8</v>
      </c>
      <c r="I28" s="66">
        <v>0.95833333333333304</v>
      </c>
      <c r="J28" s="64">
        <v>426</v>
      </c>
      <c r="K28" s="68" t="s">
        <v>172</v>
      </c>
      <c r="R28" s="61">
        <v>24</v>
      </c>
      <c r="S28" s="61">
        <f t="shared" si="27"/>
        <v>304</v>
      </c>
      <c r="T28" s="61">
        <f t="shared" si="27"/>
        <v>308</v>
      </c>
      <c r="U28" s="61">
        <f t="shared" si="27"/>
        <v>291</v>
      </c>
      <c r="V28" s="61">
        <f t="shared" si="27"/>
        <v>280</v>
      </c>
      <c r="W28" s="61">
        <f t="shared" si="27"/>
        <v>297</v>
      </c>
      <c r="X28" s="61">
        <f t="shared" si="27"/>
        <v>275</v>
      </c>
      <c r="Y28" s="61">
        <f t="shared" si="27"/>
        <v>270</v>
      </c>
      <c r="AD28" s="61">
        <v>23</v>
      </c>
      <c r="AE28" s="61">
        <f t="shared" si="10"/>
        <v>7.5576923076923075</v>
      </c>
      <c r="AF28" s="61">
        <f t="shared" si="14"/>
        <v>7.6792452830188678</v>
      </c>
      <c r="AG28" s="61">
        <f t="shared" si="14"/>
        <v>7.4807692307692308</v>
      </c>
      <c r="AH28" s="61">
        <f t="shared" si="14"/>
        <v>7.7692307692307692</v>
      </c>
      <c r="AI28" s="61">
        <f t="shared" si="14"/>
        <v>8.1923076923076916</v>
      </c>
      <c r="AJ28" s="61">
        <f t="shared" si="14"/>
        <v>7.9807692307692308</v>
      </c>
      <c r="AK28" s="61">
        <f t="shared" si="14"/>
        <v>8.1923076923076916</v>
      </c>
      <c r="AM28" s="64">
        <v>23</v>
      </c>
      <c r="AN28" s="64">
        <f t="shared" si="11"/>
        <v>2.6949187409997938E-2</v>
      </c>
      <c r="AO28" s="64">
        <f t="shared" si="15"/>
        <v>3.1348686744203963E-2</v>
      </c>
      <c r="AP28" s="64">
        <f t="shared" si="16"/>
        <v>2.9060212161960267E-2</v>
      </c>
      <c r="AQ28" s="64">
        <f t="shared" si="17"/>
        <v>3.2273526122383767E-2</v>
      </c>
      <c r="AR28" s="64">
        <f t="shared" si="18"/>
        <v>3.3622730860299918E-2</v>
      </c>
      <c r="AS28" s="64">
        <f t="shared" si="19"/>
        <v>3.4405571215387169E-2</v>
      </c>
      <c r="AT28" s="64">
        <f t="shared" si="20"/>
        <v>3.3182738744352701E-2</v>
      </c>
      <c r="AV28" s="64">
        <v>23</v>
      </c>
      <c r="AW28" s="64">
        <f t="shared" si="12"/>
        <v>8.5967907837893414</v>
      </c>
      <c r="AX28" s="64">
        <f t="shared" si="21"/>
        <v>9.4046060232611897</v>
      </c>
      <c r="AY28" s="64">
        <f t="shared" si="22"/>
        <v>8.6599432242641594</v>
      </c>
      <c r="AZ28" s="64">
        <f t="shared" si="23"/>
        <v>9.4884166799808281</v>
      </c>
      <c r="BA28" s="64">
        <f t="shared" si="24"/>
        <v>9.9523283346487759</v>
      </c>
      <c r="BB28" s="64">
        <f t="shared" si="25"/>
        <v>10.631321505554636</v>
      </c>
      <c r="BC28" s="64">
        <f t="shared" si="26"/>
        <v>9.9216388845614567</v>
      </c>
    </row>
    <row r="29" spans="2:55">
      <c r="B29" s="63">
        <v>43245</v>
      </c>
      <c r="C29" s="64" t="str">
        <f t="shared" si="6"/>
        <v>Friday</v>
      </c>
      <c r="D29" s="69">
        <v>291</v>
      </c>
      <c r="E29" s="68">
        <f t="shared" si="7"/>
        <v>4</v>
      </c>
      <c r="F29" s="68" t="str">
        <f t="shared" si="8"/>
        <v>Friday4</v>
      </c>
      <c r="G29" s="70">
        <f t="shared" si="9"/>
        <v>290</v>
      </c>
      <c r="H29" s="64" t="s">
        <v>3</v>
      </c>
      <c r="I29" s="66">
        <v>1</v>
      </c>
      <c r="J29" s="64">
        <v>270</v>
      </c>
      <c r="K29" s="68" t="s">
        <v>54</v>
      </c>
      <c r="R29" s="61">
        <v>25</v>
      </c>
      <c r="S29" s="61">
        <f t="shared" si="27"/>
        <v>289</v>
      </c>
      <c r="T29" s="61">
        <f t="shared" si="27"/>
        <v>293</v>
      </c>
      <c r="U29" s="61">
        <f t="shared" si="27"/>
        <v>295</v>
      </c>
      <c r="V29" s="61">
        <f t="shared" si="27"/>
        <v>283</v>
      </c>
      <c r="W29" s="61">
        <f t="shared" si="27"/>
        <v>261</v>
      </c>
      <c r="X29" s="61">
        <f t="shared" si="27"/>
        <v>216</v>
      </c>
      <c r="Y29" s="61">
        <f t="shared" si="27"/>
        <v>275</v>
      </c>
    </row>
    <row r="30" spans="2:55">
      <c r="B30" s="63">
        <v>43246</v>
      </c>
      <c r="C30" s="64" t="str">
        <f t="shared" si="6"/>
        <v>Saturday</v>
      </c>
      <c r="D30" s="69">
        <v>321</v>
      </c>
      <c r="E30" s="68">
        <f t="shared" si="7"/>
        <v>4</v>
      </c>
      <c r="F30" s="68" t="str">
        <f t="shared" si="8"/>
        <v>Saturday4</v>
      </c>
      <c r="G30" s="70">
        <f t="shared" si="9"/>
        <v>320</v>
      </c>
      <c r="H30" s="64" t="s">
        <v>3</v>
      </c>
      <c r="I30" s="66">
        <v>1.0416666666666701</v>
      </c>
      <c r="J30" s="64">
        <v>197</v>
      </c>
      <c r="K30" s="68" t="s">
        <v>55</v>
      </c>
      <c r="R30" s="61">
        <v>26</v>
      </c>
      <c r="S30" s="61">
        <f t="shared" si="27"/>
        <v>300</v>
      </c>
      <c r="T30" s="61">
        <f t="shared" si="27"/>
        <v>312</v>
      </c>
      <c r="U30" s="61">
        <f t="shared" si="27"/>
        <v>288</v>
      </c>
      <c r="V30" s="61">
        <f t="shared" si="27"/>
        <v>262</v>
      </c>
      <c r="W30" s="61">
        <f t="shared" si="27"/>
        <v>248</v>
      </c>
      <c r="X30" s="61">
        <f t="shared" si="27"/>
        <v>237</v>
      </c>
      <c r="Y30" s="61">
        <f t="shared" si="27"/>
        <v>269</v>
      </c>
      <c r="AE30" s="61">
        <f>SUM(AE5:AE28)</f>
        <v>280.44230769230774</v>
      </c>
      <c r="AF30" s="61">
        <f t="shared" ref="AF30:AK30" si="28">SUM(AF5:AF28)</f>
        <v>244.96226415094338</v>
      </c>
      <c r="AG30" s="61">
        <f t="shared" si="28"/>
        <v>257.42307692307685</v>
      </c>
      <c r="AH30" s="61">
        <f t="shared" si="28"/>
        <v>240.73076923076923</v>
      </c>
      <c r="AI30" s="61">
        <f t="shared" si="28"/>
        <v>243.65384615384613</v>
      </c>
      <c r="AJ30" s="61">
        <f t="shared" si="28"/>
        <v>231.96153846153842</v>
      </c>
      <c r="AK30" s="61">
        <f t="shared" si="28"/>
        <v>246.88461538461536</v>
      </c>
    </row>
    <row r="31" spans="2:55">
      <c r="B31" s="63">
        <v>43247</v>
      </c>
      <c r="C31" s="64" t="str">
        <f t="shared" si="6"/>
        <v>Sunday</v>
      </c>
      <c r="D31" s="69">
        <v>299</v>
      </c>
      <c r="E31" s="68">
        <f t="shared" si="7"/>
        <v>4</v>
      </c>
      <c r="F31" s="68" t="str">
        <f t="shared" si="8"/>
        <v>Sunday4</v>
      </c>
      <c r="G31" s="70">
        <f t="shared" si="9"/>
        <v>300</v>
      </c>
      <c r="H31" s="64" t="s">
        <v>3</v>
      </c>
      <c r="I31" s="66">
        <v>1.0833333333333299</v>
      </c>
      <c r="J31" s="64">
        <v>185</v>
      </c>
      <c r="K31" s="68" t="s">
        <v>56</v>
      </c>
      <c r="R31" s="61">
        <v>27</v>
      </c>
      <c r="S31" s="61">
        <f t="shared" si="27"/>
        <v>273</v>
      </c>
      <c r="T31" s="61">
        <f t="shared" si="27"/>
        <v>255</v>
      </c>
      <c r="U31" s="61">
        <f t="shared" si="27"/>
        <v>247</v>
      </c>
      <c r="V31" s="61">
        <f t="shared" si="27"/>
        <v>248</v>
      </c>
      <c r="W31" s="61">
        <f t="shared" si="27"/>
        <v>293</v>
      </c>
      <c r="X31" s="61">
        <f t="shared" si="27"/>
        <v>278</v>
      </c>
      <c r="Y31" s="61">
        <f t="shared" si="27"/>
        <v>282</v>
      </c>
    </row>
    <row r="32" spans="2:55">
      <c r="B32" s="63">
        <v>43248</v>
      </c>
      <c r="C32" s="64" t="str">
        <f t="shared" si="6"/>
        <v>Monday</v>
      </c>
      <c r="D32" s="69">
        <v>300</v>
      </c>
      <c r="E32" s="68">
        <f t="shared" si="7"/>
        <v>5</v>
      </c>
      <c r="F32" s="68" t="str">
        <f t="shared" si="8"/>
        <v>Monday5</v>
      </c>
      <c r="G32" s="70">
        <f t="shared" si="9"/>
        <v>300</v>
      </c>
      <c r="H32" s="64" t="s">
        <v>3</v>
      </c>
      <c r="I32" s="66">
        <v>1.125</v>
      </c>
      <c r="J32" s="64">
        <v>174</v>
      </c>
      <c r="K32" s="68" t="s">
        <v>57</v>
      </c>
      <c r="R32" s="61">
        <v>28</v>
      </c>
      <c r="S32" s="61">
        <f t="shared" si="27"/>
        <v>333</v>
      </c>
      <c r="T32" s="61">
        <f t="shared" si="27"/>
        <v>303</v>
      </c>
      <c r="U32" s="61">
        <f t="shared" si="27"/>
        <v>290</v>
      </c>
      <c r="V32" s="61">
        <f t="shared" si="27"/>
        <v>293</v>
      </c>
      <c r="W32" s="61">
        <f t="shared" si="27"/>
        <v>259</v>
      </c>
      <c r="X32" s="61">
        <f t="shared" si="27"/>
        <v>271</v>
      </c>
      <c r="Y32" s="61">
        <f t="shared" si="27"/>
        <v>290</v>
      </c>
    </row>
    <row r="33" spans="2:25">
      <c r="B33" s="63">
        <v>43249</v>
      </c>
      <c r="C33" s="64" t="str">
        <f t="shared" si="6"/>
        <v>Tuesday</v>
      </c>
      <c r="D33" s="69">
        <v>283</v>
      </c>
      <c r="E33" s="68">
        <f t="shared" si="7"/>
        <v>5</v>
      </c>
      <c r="F33" s="68" t="str">
        <f t="shared" si="8"/>
        <v>Tuesday5</v>
      </c>
      <c r="G33" s="70">
        <f t="shared" si="9"/>
        <v>280</v>
      </c>
      <c r="H33" s="64" t="s">
        <v>3</v>
      </c>
      <c r="I33" s="66">
        <v>1.1666666666666701</v>
      </c>
      <c r="J33" s="64">
        <v>131</v>
      </c>
      <c r="K33" s="68" t="s">
        <v>58</v>
      </c>
      <c r="R33" s="61">
        <v>29</v>
      </c>
      <c r="S33" s="61">
        <f t="shared" si="27"/>
        <v>319</v>
      </c>
      <c r="T33" s="61">
        <f t="shared" si="27"/>
        <v>286</v>
      </c>
      <c r="U33" s="61">
        <f t="shared" si="27"/>
        <v>278</v>
      </c>
      <c r="V33" s="61">
        <f t="shared" si="27"/>
        <v>302</v>
      </c>
      <c r="W33" s="61">
        <f t="shared" si="27"/>
        <v>282</v>
      </c>
      <c r="X33" s="61">
        <f t="shared" si="27"/>
        <v>309</v>
      </c>
      <c r="Y33" s="61">
        <f t="shared" si="27"/>
        <v>279</v>
      </c>
    </row>
    <row r="34" spans="2:25">
      <c r="B34" s="63">
        <v>43250</v>
      </c>
      <c r="C34" s="64" t="str">
        <f t="shared" si="6"/>
        <v>Wednesday</v>
      </c>
      <c r="D34" s="69">
        <v>309</v>
      </c>
      <c r="E34" s="68">
        <f t="shared" si="7"/>
        <v>5</v>
      </c>
      <c r="F34" s="68" t="str">
        <f t="shared" si="8"/>
        <v>Wednesday5</v>
      </c>
      <c r="G34" s="70">
        <f t="shared" si="9"/>
        <v>310</v>
      </c>
      <c r="H34" s="64" t="s">
        <v>3</v>
      </c>
      <c r="I34" s="66">
        <v>1.2083333333333299</v>
      </c>
      <c r="J34" s="64">
        <v>157</v>
      </c>
      <c r="K34" s="68" t="s">
        <v>59</v>
      </c>
      <c r="R34" s="61">
        <v>30</v>
      </c>
      <c r="S34" s="61">
        <f t="shared" si="27"/>
        <v>328</v>
      </c>
      <c r="T34" s="61">
        <f t="shared" si="27"/>
        <v>272</v>
      </c>
      <c r="U34" s="61">
        <f t="shared" si="27"/>
        <v>265</v>
      </c>
      <c r="V34" s="61">
        <f t="shared" si="27"/>
        <v>273</v>
      </c>
      <c r="W34" s="61">
        <f t="shared" si="27"/>
        <v>249</v>
      </c>
      <c r="X34" s="61">
        <f t="shared" si="27"/>
        <v>264</v>
      </c>
      <c r="Y34" s="61">
        <f t="shared" si="27"/>
        <v>289</v>
      </c>
    </row>
    <row r="35" spans="2:25">
      <c r="B35" s="63">
        <v>43251</v>
      </c>
      <c r="C35" s="64" t="str">
        <f t="shared" si="6"/>
        <v>Thursday</v>
      </c>
      <c r="D35" s="69">
        <v>302</v>
      </c>
      <c r="E35" s="68">
        <f t="shared" si="7"/>
        <v>5</v>
      </c>
      <c r="F35" s="68" t="str">
        <f t="shared" si="8"/>
        <v>Thursday5</v>
      </c>
      <c r="G35" s="70">
        <f t="shared" si="9"/>
        <v>300</v>
      </c>
      <c r="H35" s="64" t="s">
        <v>3</v>
      </c>
      <c r="I35" s="66">
        <v>1.25</v>
      </c>
      <c r="J35" s="64">
        <v>143</v>
      </c>
      <c r="K35" s="68" t="s">
        <v>60</v>
      </c>
      <c r="R35" s="61">
        <v>31</v>
      </c>
      <c r="S35" s="61">
        <f t="shared" ref="S35:Y44" si="29">IF(SUMIF($F:$F,CONCATENATE(S$4,$R35),$D:$D)=0,"",SUMIF($F:$F,CONCATENATE(S$4,$R35),$D:$D))</f>
        <v>323</v>
      </c>
      <c r="T35" s="61">
        <f t="shared" si="29"/>
        <v>277</v>
      </c>
      <c r="U35" s="61">
        <f t="shared" si="29"/>
        <v>311</v>
      </c>
      <c r="V35" s="61">
        <f t="shared" si="29"/>
        <v>318</v>
      </c>
      <c r="W35" s="61">
        <f t="shared" si="29"/>
        <v>320</v>
      </c>
      <c r="X35" s="61">
        <f t="shared" si="29"/>
        <v>289</v>
      </c>
      <c r="Y35" s="61">
        <f t="shared" si="29"/>
        <v>287</v>
      </c>
    </row>
    <row r="36" spans="2:25">
      <c r="B36" s="63">
        <v>43252</v>
      </c>
      <c r="C36" s="64" t="str">
        <f t="shared" si="6"/>
        <v>Friday</v>
      </c>
      <c r="D36" s="69">
        <v>281</v>
      </c>
      <c r="E36" s="68">
        <f t="shared" si="7"/>
        <v>5</v>
      </c>
      <c r="F36" s="68" t="str">
        <f t="shared" si="8"/>
        <v>Friday5</v>
      </c>
      <c r="G36" s="70">
        <f t="shared" si="9"/>
        <v>280</v>
      </c>
      <c r="H36" s="64" t="s">
        <v>3</v>
      </c>
      <c r="I36" s="66">
        <v>1.2916666666666701</v>
      </c>
      <c r="J36" s="64">
        <v>239</v>
      </c>
      <c r="K36" s="68" t="s">
        <v>61</v>
      </c>
      <c r="R36" s="61">
        <v>32</v>
      </c>
      <c r="S36" s="61">
        <f t="shared" si="29"/>
        <v>320</v>
      </c>
      <c r="T36" s="61">
        <f t="shared" si="29"/>
        <v>310</v>
      </c>
      <c r="U36" s="61">
        <f t="shared" si="29"/>
        <v>285</v>
      </c>
      <c r="V36" s="61">
        <f t="shared" si="29"/>
        <v>283</v>
      </c>
      <c r="W36" s="61">
        <f t="shared" si="29"/>
        <v>268</v>
      </c>
      <c r="X36" s="61">
        <f t="shared" si="29"/>
        <v>254</v>
      </c>
      <c r="Y36" s="61">
        <f t="shared" si="29"/>
        <v>305</v>
      </c>
    </row>
    <row r="37" spans="2:25">
      <c r="B37" s="63">
        <v>43253</v>
      </c>
      <c r="C37" s="64" t="str">
        <f t="shared" si="6"/>
        <v>Saturday</v>
      </c>
      <c r="D37" s="69">
        <v>347</v>
      </c>
      <c r="E37" s="68">
        <f t="shared" si="7"/>
        <v>5</v>
      </c>
      <c r="F37" s="68" t="str">
        <f t="shared" si="8"/>
        <v>Saturday5</v>
      </c>
      <c r="G37" s="70">
        <f t="shared" si="9"/>
        <v>350</v>
      </c>
      <c r="H37" s="64" t="s">
        <v>3</v>
      </c>
      <c r="I37" s="66">
        <v>1.3333333333333299</v>
      </c>
      <c r="J37" s="64">
        <v>444</v>
      </c>
      <c r="K37" s="68" t="s">
        <v>62</v>
      </c>
      <c r="R37" s="61">
        <v>33</v>
      </c>
      <c r="S37" s="61">
        <f t="shared" si="29"/>
        <v>319</v>
      </c>
      <c r="T37" s="61">
        <f t="shared" si="29"/>
        <v>298</v>
      </c>
      <c r="U37" s="61">
        <f t="shared" si="29"/>
        <v>255</v>
      </c>
      <c r="V37" s="61">
        <f t="shared" si="29"/>
        <v>245</v>
      </c>
      <c r="W37" s="61">
        <f t="shared" si="29"/>
        <v>271</v>
      </c>
      <c r="X37" s="61">
        <f t="shared" si="29"/>
        <v>275</v>
      </c>
      <c r="Y37" s="61">
        <f t="shared" si="29"/>
        <v>256</v>
      </c>
    </row>
    <row r="38" spans="2:25">
      <c r="B38" s="63">
        <v>43254</v>
      </c>
      <c r="C38" s="64" t="str">
        <f t="shared" si="6"/>
        <v>Sunday</v>
      </c>
      <c r="D38" s="69">
        <v>294</v>
      </c>
      <c r="E38" s="68">
        <f t="shared" si="7"/>
        <v>5</v>
      </c>
      <c r="F38" s="68" t="str">
        <f t="shared" si="8"/>
        <v>Sunday5</v>
      </c>
      <c r="G38" s="70">
        <f t="shared" si="9"/>
        <v>290</v>
      </c>
      <c r="H38" s="64" t="s">
        <v>3</v>
      </c>
      <c r="I38" s="66">
        <v>1.375</v>
      </c>
      <c r="J38" s="64">
        <v>820</v>
      </c>
      <c r="K38" s="68" t="s">
        <v>63</v>
      </c>
      <c r="R38" s="61">
        <v>34</v>
      </c>
      <c r="S38" s="61">
        <f t="shared" si="29"/>
        <v>313</v>
      </c>
      <c r="T38" s="61">
        <f t="shared" si="29"/>
        <v>289</v>
      </c>
      <c r="U38" s="61">
        <f t="shared" si="29"/>
        <v>273</v>
      </c>
      <c r="V38" s="61">
        <f t="shared" si="29"/>
        <v>271</v>
      </c>
      <c r="W38" s="61">
        <f t="shared" si="29"/>
        <v>282</v>
      </c>
      <c r="X38" s="61">
        <f t="shared" si="29"/>
        <v>291</v>
      </c>
      <c r="Y38" s="61">
        <f t="shared" si="29"/>
        <v>281</v>
      </c>
    </row>
    <row r="39" spans="2:25">
      <c r="B39" s="63">
        <v>43255</v>
      </c>
      <c r="C39" s="64" t="str">
        <f t="shared" si="6"/>
        <v>Monday</v>
      </c>
      <c r="D39" s="69">
        <v>307</v>
      </c>
      <c r="E39" s="68">
        <f t="shared" si="7"/>
        <v>6</v>
      </c>
      <c r="F39" s="68" t="str">
        <f t="shared" si="8"/>
        <v>Monday6</v>
      </c>
      <c r="G39" s="70">
        <f t="shared" si="9"/>
        <v>310</v>
      </c>
      <c r="H39" s="64" t="s">
        <v>3</v>
      </c>
      <c r="I39" s="66">
        <v>1.4166666666666701</v>
      </c>
      <c r="J39" s="64">
        <v>1029</v>
      </c>
      <c r="K39" s="68" t="s">
        <v>64</v>
      </c>
      <c r="R39" s="61">
        <v>35</v>
      </c>
      <c r="S39" s="61">
        <f t="shared" si="29"/>
        <v>247</v>
      </c>
      <c r="T39" s="61">
        <f t="shared" si="29"/>
        <v>220</v>
      </c>
      <c r="U39" s="61">
        <f t="shared" si="29"/>
        <v>245</v>
      </c>
      <c r="V39" s="61">
        <f t="shared" si="29"/>
        <v>298</v>
      </c>
      <c r="W39" s="61">
        <f t="shared" si="29"/>
        <v>300</v>
      </c>
      <c r="X39" s="61">
        <f t="shared" si="29"/>
        <v>291</v>
      </c>
      <c r="Y39" s="61">
        <f t="shared" si="29"/>
        <v>317</v>
      </c>
    </row>
    <row r="40" spans="2:25">
      <c r="B40" s="63">
        <v>43256</v>
      </c>
      <c r="C40" s="64" t="str">
        <f t="shared" si="6"/>
        <v>Tuesday</v>
      </c>
      <c r="D40" s="69">
        <v>288</v>
      </c>
      <c r="E40" s="68">
        <f t="shared" si="7"/>
        <v>6</v>
      </c>
      <c r="F40" s="68" t="str">
        <f t="shared" si="8"/>
        <v>Tuesday6</v>
      </c>
      <c r="G40" s="70">
        <f t="shared" si="9"/>
        <v>290</v>
      </c>
      <c r="H40" s="64" t="s">
        <v>3</v>
      </c>
      <c r="I40" s="66">
        <v>1.4583333333333299</v>
      </c>
      <c r="J40" s="64">
        <v>983</v>
      </c>
      <c r="K40" s="68" t="s">
        <v>65</v>
      </c>
      <c r="R40" s="61">
        <v>36</v>
      </c>
      <c r="S40" s="61">
        <f t="shared" si="29"/>
        <v>252</v>
      </c>
      <c r="T40" s="61">
        <f t="shared" si="29"/>
        <v>289</v>
      </c>
      <c r="U40" s="61">
        <f t="shared" si="29"/>
        <v>320</v>
      </c>
      <c r="V40" s="61">
        <f t="shared" si="29"/>
        <v>268</v>
      </c>
      <c r="W40" s="61">
        <f t="shared" si="29"/>
        <v>274</v>
      </c>
      <c r="X40" s="61">
        <f t="shared" si="29"/>
        <v>268</v>
      </c>
      <c r="Y40" s="61">
        <f t="shared" si="29"/>
        <v>293</v>
      </c>
    </row>
    <row r="41" spans="2:25">
      <c r="B41" s="63">
        <v>43257</v>
      </c>
      <c r="C41" s="64" t="str">
        <f t="shared" si="6"/>
        <v>Wednesday</v>
      </c>
      <c r="D41" s="69">
        <v>286</v>
      </c>
      <c r="E41" s="68">
        <f t="shared" si="7"/>
        <v>6</v>
      </c>
      <c r="F41" s="68" t="str">
        <f t="shared" si="8"/>
        <v>Wednesday6</v>
      </c>
      <c r="G41" s="70">
        <f t="shared" si="9"/>
        <v>290</v>
      </c>
      <c r="H41" s="64" t="s">
        <v>3</v>
      </c>
      <c r="I41" s="66">
        <v>1.5</v>
      </c>
      <c r="J41" s="64">
        <v>1031</v>
      </c>
      <c r="K41" s="68" t="s">
        <v>66</v>
      </c>
      <c r="R41" s="61">
        <v>37</v>
      </c>
      <c r="S41" s="61">
        <f t="shared" si="29"/>
        <v>282</v>
      </c>
      <c r="T41" s="61">
        <f t="shared" si="29"/>
        <v>300</v>
      </c>
      <c r="U41" s="61">
        <f t="shared" si="29"/>
        <v>286</v>
      </c>
      <c r="V41" s="61">
        <f t="shared" si="29"/>
        <v>270</v>
      </c>
      <c r="W41" s="61">
        <f t="shared" si="29"/>
        <v>275</v>
      </c>
      <c r="X41" s="61">
        <f t="shared" si="29"/>
        <v>278</v>
      </c>
      <c r="Y41" s="61">
        <f t="shared" si="29"/>
        <v>271</v>
      </c>
    </row>
    <row r="42" spans="2:25">
      <c r="B42" s="63">
        <v>43258</v>
      </c>
      <c r="C42" s="64" t="str">
        <f t="shared" si="6"/>
        <v>Thursday</v>
      </c>
      <c r="D42" s="69">
        <v>272</v>
      </c>
      <c r="E42" s="68">
        <f t="shared" si="7"/>
        <v>6</v>
      </c>
      <c r="F42" s="68" t="str">
        <f t="shared" si="8"/>
        <v>Thursday6</v>
      </c>
      <c r="G42" s="70">
        <f t="shared" si="9"/>
        <v>270</v>
      </c>
      <c r="H42" s="64" t="s">
        <v>3</v>
      </c>
      <c r="I42" s="66">
        <v>1.5416666666666701</v>
      </c>
      <c r="J42" s="64">
        <v>915</v>
      </c>
      <c r="K42" s="68" t="s">
        <v>67</v>
      </c>
      <c r="R42" s="61">
        <v>38</v>
      </c>
      <c r="S42" s="61">
        <f t="shared" si="29"/>
        <v>274</v>
      </c>
      <c r="T42" s="61">
        <f t="shared" si="29"/>
        <v>293</v>
      </c>
      <c r="U42" s="61">
        <f t="shared" si="29"/>
        <v>284</v>
      </c>
      <c r="V42" s="61">
        <f t="shared" si="29"/>
        <v>297</v>
      </c>
      <c r="W42" s="61">
        <f t="shared" si="29"/>
        <v>288</v>
      </c>
      <c r="X42" s="61">
        <f t="shared" si="29"/>
        <v>272</v>
      </c>
      <c r="Y42" s="61">
        <f t="shared" si="29"/>
        <v>252</v>
      </c>
    </row>
    <row r="43" spans="2:25">
      <c r="B43" s="63">
        <v>43259</v>
      </c>
      <c r="C43" s="64" t="str">
        <f t="shared" si="6"/>
        <v>Friday</v>
      </c>
      <c r="D43" s="69">
        <v>285</v>
      </c>
      <c r="E43" s="68">
        <f t="shared" si="7"/>
        <v>6</v>
      </c>
      <c r="F43" s="68" t="str">
        <f t="shared" si="8"/>
        <v>Friday6</v>
      </c>
      <c r="G43" s="70">
        <f t="shared" si="9"/>
        <v>290</v>
      </c>
      <c r="H43" s="64" t="s">
        <v>3</v>
      </c>
      <c r="I43" s="66">
        <v>1.5833333333333299</v>
      </c>
      <c r="J43" s="64">
        <v>897</v>
      </c>
      <c r="K43" s="68" t="s">
        <v>68</v>
      </c>
      <c r="R43" s="61">
        <v>39</v>
      </c>
      <c r="S43" s="61">
        <f t="shared" si="29"/>
        <v>314</v>
      </c>
      <c r="T43" s="61">
        <f t="shared" si="29"/>
        <v>309</v>
      </c>
      <c r="U43" s="61">
        <f t="shared" si="29"/>
        <v>274</v>
      </c>
      <c r="V43" s="61">
        <f t="shared" si="29"/>
        <v>305</v>
      </c>
      <c r="W43" s="61">
        <f t="shared" si="29"/>
        <v>303</v>
      </c>
      <c r="X43" s="61">
        <f t="shared" si="29"/>
        <v>254</v>
      </c>
      <c r="Y43" s="61">
        <f t="shared" si="29"/>
        <v>311</v>
      </c>
    </row>
    <row r="44" spans="2:25">
      <c r="B44" s="63">
        <v>43260</v>
      </c>
      <c r="C44" s="64" t="str">
        <f t="shared" si="6"/>
        <v>Saturday</v>
      </c>
      <c r="D44" s="69">
        <v>324</v>
      </c>
      <c r="E44" s="68">
        <f t="shared" si="7"/>
        <v>6</v>
      </c>
      <c r="F44" s="68" t="str">
        <f t="shared" si="8"/>
        <v>Saturday6</v>
      </c>
      <c r="G44" s="70">
        <f t="shared" si="9"/>
        <v>320</v>
      </c>
      <c r="H44" s="64" t="s">
        <v>3</v>
      </c>
      <c r="I44" s="66">
        <v>1.625</v>
      </c>
      <c r="J44" s="64">
        <v>831</v>
      </c>
      <c r="K44" s="68" t="s">
        <v>69</v>
      </c>
      <c r="R44" s="61">
        <v>40</v>
      </c>
      <c r="S44" s="61">
        <f t="shared" si="29"/>
        <v>321</v>
      </c>
      <c r="T44" s="61">
        <f t="shared" si="29"/>
        <v>279</v>
      </c>
      <c r="U44" s="61">
        <f t="shared" si="29"/>
        <v>276</v>
      </c>
      <c r="V44" s="61">
        <f t="shared" si="29"/>
        <v>249</v>
      </c>
      <c r="W44" s="61">
        <f t="shared" si="29"/>
        <v>251</v>
      </c>
      <c r="X44" s="61">
        <f t="shared" si="29"/>
        <v>274</v>
      </c>
      <c r="Y44" s="61">
        <f t="shared" si="29"/>
        <v>286</v>
      </c>
    </row>
    <row r="45" spans="2:25">
      <c r="B45" s="63">
        <v>43261</v>
      </c>
      <c r="C45" s="64" t="str">
        <f t="shared" si="6"/>
        <v>Sunday</v>
      </c>
      <c r="D45" s="69">
        <v>272</v>
      </c>
      <c r="E45" s="68">
        <f t="shared" si="7"/>
        <v>6</v>
      </c>
      <c r="F45" s="68" t="str">
        <f t="shared" si="8"/>
        <v>Sunday6</v>
      </c>
      <c r="G45" s="70">
        <f t="shared" si="9"/>
        <v>270</v>
      </c>
      <c r="H45" s="64" t="s">
        <v>3</v>
      </c>
      <c r="I45" s="66">
        <v>1.6666666666666701</v>
      </c>
      <c r="J45" s="64">
        <v>859</v>
      </c>
      <c r="K45" s="68" t="s">
        <v>70</v>
      </c>
      <c r="R45" s="61">
        <v>41</v>
      </c>
      <c r="S45" s="61">
        <f t="shared" ref="S45:Y57" si="30">IF(SUMIF($F:$F,CONCATENATE(S$4,$R45),$D:$D)=0,"",SUMIF($F:$F,CONCATENATE(S$4,$R45),$D:$D))</f>
        <v>317</v>
      </c>
      <c r="T45" s="61">
        <f t="shared" si="30"/>
        <v>274</v>
      </c>
      <c r="U45" s="61">
        <f t="shared" si="30"/>
        <v>302</v>
      </c>
      <c r="V45" s="61">
        <f t="shared" si="30"/>
        <v>323</v>
      </c>
      <c r="W45" s="61">
        <f t="shared" si="30"/>
        <v>308</v>
      </c>
      <c r="X45" s="61">
        <f t="shared" si="30"/>
        <v>249</v>
      </c>
      <c r="Y45" s="61">
        <f t="shared" si="30"/>
        <v>318</v>
      </c>
    </row>
    <row r="46" spans="2:25">
      <c r="B46" s="63">
        <v>43262</v>
      </c>
      <c r="C46" s="64" t="str">
        <f t="shared" si="6"/>
        <v>Monday</v>
      </c>
      <c r="D46" s="69">
        <v>275</v>
      </c>
      <c r="E46" s="68">
        <f t="shared" si="7"/>
        <v>7</v>
      </c>
      <c r="F46" s="68" t="str">
        <f t="shared" si="8"/>
        <v>Monday7</v>
      </c>
      <c r="G46" s="70">
        <f t="shared" si="9"/>
        <v>280</v>
      </c>
      <c r="H46" s="64" t="s">
        <v>3</v>
      </c>
      <c r="I46" s="66">
        <v>1.7083333333333299</v>
      </c>
      <c r="J46" s="64">
        <v>962</v>
      </c>
      <c r="K46" s="68" t="s">
        <v>71</v>
      </c>
      <c r="R46" s="61">
        <v>42</v>
      </c>
      <c r="S46" s="61">
        <f t="shared" si="30"/>
        <v>311</v>
      </c>
      <c r="T46" s="61">
        <f t="shared" si="30"/>
        <v>290</v>
      </c>
      <c r="U46" s="61">
        <f t="shared" si="30"/>
        <v>316</v>
      </c>
      <c r="V46" s="61">
        <f t="shared" si="30"/>
        <v>279</v>
      </c>
      <c r="W46" s="61">
        <f t="shared" si="30"/>
        <v>292</v>
      </c>
      <c r="X46" s="61">
        <f t="shared" si="30"/>
        <v>289</v>
      </c>
      <c r="Y46" s="61">
        <f t="shared" si="30"/>
        <v>259</v>
      </c>
    </row>
    <row r="47" spans="2:25">
      <c r="B47" s="63">
        <v>43263</v>
      </c>
      <c r="C47" s="64" t="str">
        <f t="shared" si="6"/>
        <v>Tuesday</v>
      </c>
      <c r="D47" s="69">
        <v>305</v>
      </c>
      <c r="E47" s="68">
        <f t="shared" si="7"/>
        <v>7</v>
      </c>
      <c r="F47" s="68" t="str">
        <f t="shared" si="8"/>
        <v>Tuesday7</v>
      </c>
      <c r="G47" s="70">
        <f t="shared" si="9"/>
        <v>310</v>
      </c>
      <c r="H47" s="64" t="s">
        <v>3</v>
      </c>
      <c r="I47" s="66">
        <v>1.75</v>
      </c>
      <c r="J47" s="64">
        <v>999</v>
      </c>
      <c r="K47" s="68" t="s">
        <v>72</v>
      </c>
      <c r="R47" s="61">
        <v>43</v>
      </c>
      <c r="S47" s="61">
        <f t="shared" si="30"/>
        <v>300</v>
      </c>
      <c r="T47" s="61">
        <f t="shared" si="30"/>
        <v>326</v>
      </c>
      <c r="U47" s="61">
        <f t="shared" si="30"/>
        <v>266</v>
      </c>
      <c r="V47" s="61">
        <f t="shared" si="30"/>
        <v>285</v>
      </c>
      <c r="W47" s="61">
        <f t="shared" si="30"/>
        <v>300</v>
      </c>
      <c r="X47" s="61">
        <f t="shared" si="30"/>
        <v>275</v>
      </c>
      <c r="Y47" s="61">
        <f t="shared" si="30"/>
        <v>282</v>
      </c>
    </row>
    <row r="48" spans="2:25">
      <c r="B48" s="63">
        <v>43264</v>
      </c>
      <c r="C48" s="64" t="str">
        <f t="shared" si="6"/>
        <v>Wednesday</v>
      </c>
      <c r="D48" s="69">
        <v>260</v>
      </c>
      <c r="E48" s="68">
        <f t="shared" si="7"/>
        <v>7</v>
      </c>
      <c r="F48" s="68" t="str">
        <f t="shared" si="8"/>
        <v>Wednesday7</v>
      </c>
      <c r="G48" s="70">
        <f t="shared" si="9"/>
        <v>260</v>
      </c>
      <c r="H48" s="64" t="s">
        <v>3</v>
      </c>
      <c r="I48" s="66">
        <v>1.7916666666666701</v>
      </c>
      <c r="J48" s="64">
        <v>949</v>
      </c>
      <c r="K48" s="68" t="s">
        <v>73</v>
      </c>
      <c r="R48" s="61">
        <v>44</v>
      </c>
      <c r="S48" s="61">
        <f t="shared" si="30"/>
        <v>281</v>
      </c>
      <c r="T48" s="61">
        <f t="shared" si="30"/>
        <v>282</v>
      </c>
      <c r="U48" s="61">
        <f t="shared" si="30"/>
        <v>285</v>
      </c>
      <c r="V48" s="61">
        <f t="shared" si="30"/>
        <v>289</v>
      </c>
      <c r="W48" s="61">
        <f t="shared" si="30"/>
        <v>285</v>
      </c>
      <c r="X48" s="61">
        <f t="shared" si="30"/>
        <v>266</v>
      </c>
      <c r="Y48" s="61">
        <f t="shared" si="30"/>
        <v>296</v>
      </c>
    </row>
    <row r="49" spans="2:25">
      <c r="B49" s="63">
        <v>43265</v>
      </c>
      <c r="C49" s="64" t="str">
        <f t="shared" si="6"/>
        <v>Thursday</v>
      </c>
      <c r="D49" s="69">
        <v>243</v>
      </c>
      <c r="E49" s="68">
        <f t="shared" si="7"/>
        <v>7</v>
      </c>
      <c r="F49" s="68" t="str">
        <f t="shared" si="8"/>
        <v>Thursday7</v>
      </c>
      <c r="G49" s="70">
        <f t="shared" si="9"/>
        <v>240</v>
      </c>
      <c r="H49" s="64" t="s">
        <v>3</v>
      </c>
      <c r="I49" s="66">
        <v>1.8333333333333299</v>
      </c>
      <c r="J49" s="64">
        <v>801</v>
      </c>
      <c r="K49" s="68" t="s">
        <v>74</v>
      </c>
      <c r="R49" s="61">
        <v>45</v>
      </c>
      <c r="S49" s="61">
        <f t="shared" si="30"/>
        <v>314</v>
      </c>
      <c r="T49" s="61">
        <f t="shared" si="30"/>
        <v>284</v>
      </c>
      <c r="U49" s="61">
        <f t="shared" si="30"/>
        <v>298</v>
      </c>
      <c r="V49" s="61">
        <f t="shared" si="30"/>
        <v>280</v>
      </c>
      <c r="W49" s="61">
        <f t="shared" si="30"/>
        <v>266</v>
      </c>
      <c r="X49" s="61">
        <f t="shared" si="30"/>
        <v>275</v>
      </c>
      <c r="Y49" s="61">
        <f t="shared" si="30"/>
        <v>288</v>
      </c>
    </row>
    <row r="50" spans="2:25">
      <c r="B50" s="63">
        <v>43266</v>
      </c>
      <c r="C50" s="64" t="str">
        <f t="shared" si="6"/>
        <v>Friday</v>
      </c>
      <c r="D50" s="69">
        <v>271</v>
      </c>
      <c r="E50" s="68">
        <f t="shared" si="7"/>
        <v>7</v>
      </c>
      <c r="F50" s="68" t="str">
        <f t="shared" si="8"/>
        <v>Friday7</v>
      </c>
      <c r="G50" s="70">
        <f t="shared" si="9"/>
        <v>270</v>
      </c>
      <c r="H50" s="64" t="s">
        <v>3</v>
      </c>
      <c r="I50" s="66">
        <v>1.875</v>
      </c>
      <c r="J50" s="64">
        <v>675</v>
      </c>
      <c r="K50" s="68" t="s">
        <v>75</v>
      </c>
      <c r="R50" s="61">
        <v>46</v>
      </c>
      <c r="S50" s="61">
        <f t="shared" si="30"/>
        <v>321</v>
      </c>
      <c r="T50" s="61">
        <f t="shared" si="30"/>
        <v>300</v>
      </c>
      <c r="U50" s="61">
        <f t="shared" si="30"/>
        <v>281</v>
      </c>
      <c r="V50" s="61">
        <f t="shared" si="30"/>
        <v>261</v>
      </c>
      <c r="W50" s="61">
        <f t="shared" si="30"/>
        <v>292</v>
      </c>
      <c r="X50" s="61">
        <f t="shared" si="30"/>
        <v>294</v>
      </c>
      <c r="Y50" s="61">
        <f t="shared" si="30"/>
        <v>274</v>
      </c>
    </row>
    <row r="51" spans="2:25">
      <c r="B51" s="63">
        <v>43267</v>
      </c>
      <c r="C51" s="64" t="str">
        <f t="shared" si="6"/>
        <v>Saturday</v>
      </c>
      <c r="D51" s="69">
        <v>284</v>
      </c>
      <c r="E51" s="68">
        <f t="shared" si="7"/>
        <v>7</v>
      </c>
      <c r="F51" s="68" t="str">
        <f t="shared" si="8"/>
        <v>Saturday7</v>
      </c>
      <c r="G51" s="70">
        <f t="shared" si="9"/>
        <v>280</v>
      </c>
      <c r="H51" s="64" t="s">
        <v>3</v>
      </c>
      <c r="I51" s="66">
        <v>1.9166666666666701</v>
      </c>
      <c r="J51" s="64">
        <v>499</v>
      </c>
      <c r="K51" s="68" t="s">
        <v>76</v>
      </c>
      <c r="R51" s="61">
        <v>47</v>
      </c>
      <c r="S51" s="61">
        <f t="shared" si="30"/>
        <v>318</v>
      </c>
      <c r="T51" s="61">
        <f t="shared" si="30"/>
        <v>290</v>
      </c>
      <c r="U51" s="61">
        <f t="shared" si="30"/>
        <v>301</v>
      </c>
      <c r="V51" s="61">
        <f t="shared" si="30"/>
        <v>298</v>
      </c>
      <c r="W51" s="61">
        <f t="shared" si="30"/>
        <v>285</v>
      </c>
      <c r="X51" s="61">
        <f t="shared" si="30"/>
        <v>294</v>
      </c>
      <c r="Y51" s="61">
        <f t="shared" si="30"/>
        <v>291</v>
      </c>
    </row>
    <row r="52" spans="2:25">
      <c r="B52" s="63">
        <v>43268</v>
      </c>
      <c r="C52" s="64" t="str">
        <f t="shared" si="6"/>
        <v>Sunday</v>
      </c>
      <c r="D52" s="69">
        <v>283</v>
      </c>
      <c r="E52" s="68">
        <f t="shared" si="7"/>
        <v>7</v>
      </c>
      <c r="F52" s="68" t="str">
        <f t="shared" si="8"/>
        <v>Sunday7</v>
      </c>
      <c r="G52" s="70">
        <f t="shared" si="9"/>
        <v>280</v>
      </c>
      <c r="H52" s="64" t="s">
        <v>3</v>
      </c>
      <c r="I52" s="66">
        <v>1.9583333333333299</v>
      </c>
      <c r="J52" s="64">
        <v>393</v>
      </c>
      <c r="K52" s="68" t="s">
        <v>77</v>
      </c>
      <c r="R52" s="61">
        <v>48</v>
      </c>
      <c r="S52" s="61">
        <f t="shared" si="30"/>
        <v>321</v>
      </c>
      <c r="T52" s="61">
        <f t="shared" si="30"/>
        <v>299</v>
      </c>
      <c r="U52" s="61">
        <f t="shared" si="30"/>
        <v>300</v>
      </c>
      <c r="V52" s="61">
        <f t="shared" si="30"/>
        <v>283</v>
      </c>
      <c r="W52" s="61">
        <f t="shared" si="30"/>
        <v>309</v>
      </c>
      <c r="X52" s="61">
        <f t="shared" si="30"/>
        <v>302</v>
      </c>
      <c r="Y52" s="61">
        <f t="shared" si="30"/>
        <v>281</v>
      </c>
    </row>
    <row r="53" spans="2:25">
      <c r="B53" s="63">
        <v>43269</v>
      </c>
      <c r="C53" s="64" t="str">
        <f t="shared" si="6"/>
        <v>Monday</v>
      </c>
      <c r="D53" s="69">
        <v>280</v>
      </c>
      <c r="E53" s="68">
        <f t="shared" si="7"/>
        <v>8</v>
      </c>
      <c r="F53" s="68" t="str">
        <f t="shared" si="8"/>
        <v>Monday8</v>
      </c>
      <c r="G53" s="70">
        <f t="shared" si="9"/>
        <v>280</v>
      </c>
      <c r="H53" s="64" t="s">
        <v>9</v>
      </c>
      <c r="I53" s="66">
        <v>2</v>
      </c>
      <c r="J53" s="64">
        <v>317</v>
      </c>
      <c r="K53" s="68" t="s">
        <v>173</v>
      </c>
      <c r="R53" s="61">
        <v>49</v>
      </c>
      <c r="S53" s="61">
        <f t="shared" si="30"/>
        <v>347</v>
      </c>
      <c r="T53" s="61">
        <f t="shared" si="30"/>
        <v>294</v>
      </c>
      <c r="U53" s="61">
        <f t="shared" si="30"/>
        <v>307</v>
      </c>
      <c r="V53" s="61">
        <f t="shared" si="30"/>
        <v>288</v>
      </c>
      <c r="W53" s="61">
        <f t="shared" si="30"/>
        <v>286</v>
      </c>
      <c r="X53" s="61">
        <f t="shared" si="30"/>
        <v>272</v>
      </c>
      <c r="Y53" s="61">
        <f t="shared" si="30"/>
        <v>286</v>
      </c>
    </row>
    <row r="54" spans="2:25">
      <c r="B54" s="63">
        <v>43270</v>
      </c>
      <c r="C54" s="64" t="str">
        <f t="shared" si="6"/>
        <v>Tuesday</v>
      </c>
      <c r="D54" s="69">
        <v>267</v>
      </c>
      <c r="E54" s="68">
        <f t="shared" si="7"/>
        <v>8</v>
      </c>
      <c r="F54" s="68" t="str">
        <f t="shared" si="8"/>
        <v>Tuesday8</v>
      </c>
      <c r="G54" s="70">
        <f t="shared" si="9"/>
        <v>270</v>
      </c>
      <c r="H54" s="64" t="s">
        <v>9</v>
      </c>
      <c r="I54" s="66">
        <v>2.0416666666666701</v>
      </c>
      <c r="J54" s="64">
        <v>234</v>
      </c>
      <c r="K54" s="68" t="s">
        <v>174</v>
      </c>
      <c r="R54" s="61">
        <v>50</v>
      </c>
      <c r="S54" s="61">
        <f t="shared" si="30"/>
        <v>324</v>
      </c>
      <c r="T54" s="61">
        <f t="shared" si="30"/>
        <v>272</v>
      </c>
      <c r="U54" s="61">
        <f t="shared" si="30"/>
        <v>275</v>
      </c>
      <c r="V54" s="61">
        <f t="shared" si="30"/>
        <v>305</v>
      </c>
      <c r="W54" s="61">
        <f t="shared" si="30"/>
        <v>260</v>
      </c>
      <c r="X54" s="61">
        <f t="shared" si="30"/>
        <v>243</v>
      </c>
      <c r="Y54" s="61">
        <f t="shared" si="30"/>
        <v>271</v>
      </c>
    </row>
    <row r="55" spans="2:25">
      <c r="B55" s="63">
        <v>43271</v>
      </c>
      <c r="C55" s="64" t="str">
        <f t="shared" si="6"/>
        <v>Wednesday</v>
      </c>
      <c r="D55" s="69">
        <v>262</v>
      </c>
      <c r="E55" s="68">
        <f t="shared" si="7"/>
        <v>8</v>
      </c>
      <c r="F55" s="68" t="str">
        <f t="shared" si="8"/>
        <v>Wednesday8</v>
      </c>
      <c r="G55" s="70">
        <f t="shared" si="9"/>
        <v>260</v>
      </c>
      <c r="H55" s="64" t="s">
        <v>9</v>
      </c>
      <c r="I55" s="66">
        <v>2.0833333333333299</v>
      </c>
      <c r="J55" s="64">
        <v>199</v>
      </c>
      <c r="K55" s="68" t="s">
        <v>175</v>
      </c>
      <c r="R55" s="61">
        <v>51</v>
      </c>
      <c r="S55" s="61">
        <f t="shared" si="30"/>
        <v>284</v>
      </c>
      <c r="T55" s="61">
        <f t="shared" si="30"/>
        <v>283</v>
      </c>
      <c r="U55" s="61">
        <f t="shared" si="30"/>
        <v>281</v>
      </c>
      <c r="V55" s="61">
        <f t="shared" si="30"/>
        <v>266</v>
      </c>
      <c r="W55" s="61">
        <f t="shared" si="30"/>
        <v>263</v>
      </c>
      <c r="X55" s="61">
        <f t="shared" si="30"/>
        <v>292</v>
      </c>
      <c r="Y55" s="61">
        <f t="shared" si="30"/>
        <v>298</v>
      </c>
    </row>
    <row r="56" spans="2:25">
      <c r="B56" s="63">
        <v>43272</v>
      </c>
      <c r="C56" s="64" t="str">
        <f t="shared" si="6"/>
        <v>Thursday</v>
      </c>
      <c r="D56" s="69">
        <v>292</v>
      </c>
      <c r="E56" s="68">
        <f t="shared" si="7"/>
        <v>8</v>
      </c>
      <c r="F56" s="68" t="str">
        <f t="shared" si="8"/>
        <v>Thursday8</v>
      </c>
      <c r="G56" s="70">
        <f t="shared" si="9"/>
        <v>290</v>
      </c>
      <c r="H56" s="64" t="s">
        <v>9</v>
      </c>
      <c r="I56" s="66">
        <v>2.125</v>
      </c>
      <c r="J56" s="64">
        <v>181</v>
      </c>
      <c r="K56" s="68" t="s">
        <v>176</v>
      </c>
      <c r="R56" s="61">
        <v>52</v>
      </c>
      <c r="S56" s="61">
        <f t="shared" si="30"/>
        <v>264</v>
      </c>
      <c r="T56" s="61">
        <f t="shared" si="30"/>
        <v>310</v>
      </c>
      <c r="U56" s="61">
        <f t="shared" si="30"/>
        <v>317</v>
      </c>
      <c r="V56" s="61">
        <f t="shared" si="30"/>
        <v>315</v>
      </c>
      <c r="W56" s="61">
        <f t="shared" si="30"/>
        <v>272</v>
      </c>
      <c r="X56" s="61">
        <f t="shared" si="30"/>
        <v>249</v>
      </c>
      <c r="Y56" s="61">
        <f t="shared" si="30"/>
        <v>251</v>
      </c>
    </row>
    <row r="57" spans="2:25">
      <c r="B57" s="63">
        <v>43273</v>
      </c>
      <c r="C57" s="64" t="str">
        <f t="shared" si="6"/>
        <v>Friday</v>
      </c>
      <c r="D57" s="69">
        <v>298</v>
      </c>
      <c r="E57" s="68">
        <f t="shared" si="7"/>
        <v>8</v>
      </c>
      <c r="F57" s="68" t="str">
        <f t="shared" si="8"/>
        <v>Friday8</v>
      </c>
      <c r="G57" s="70">
        <f t="shared" si="9"/>
        <v>300</v>
      </c>
      <c r="H57" s="64" t="s">
        <v>9</v>
      </c>
      <c r="I57" s="66">
        <v>2.1666666666666701</v>
      </c>
      <c r="J57" s="64">
        <v>162</v>
      </c>
      <c r="K57" s="68" t="s">
        <v>177</v>
      </c>
      <c r="R57" s="61">
        <v>53</v>
      </c>
      <c r="S57" s="61">
        <f t="shared" si="30"/>
        <v>325</v>
      </c>
      <c r="T57" s="61">
        <f t="shared" si="30"/>
        <v>288</v>
      </c>
      <c r="U57" s="61" t="str">
        <f t="shared" si="30"/>
        <v/>
      </c>
      <c r="V57" s="61" t="str">
        <f t="shared" si="30"/>
        <v/>
      </c>
      <c r="W57" s="61" t="str">
        <f t="shared" si="30"/>
        <v/>
      </c>
      <c r="X57" s="61" t="str">
        <f t="shared" si="30"/>
        <v/>
      </c>
      <c r="Y57" s="61" t="str">
        <f t="shared" si="30"/>
        <v/>
      </c>
    </row>
    <row r="58" spans="2:25">
      <c r="B58" s="63">
        <v>43274</v>
      </c>
      <c r="C58" s="64" t="str">
        <f t="shared" si="6"/>
        <v>Saturday</v>
      </c>
      <c r="D58" s="69">
        <v>264</v>
      </c>
      <c r="E58" s="68">
        <f t="shared" si="7"/>
        <v>8</v>
      </c>
      <c r="F58" s="68" t="str">
        <f t="shared" si="8"/>
        <v>Saturday8</v>
      </c>
      <c r="G58" s="70">
        <f t="shared" si="9"/>
        <v>260</v>
      </c>
      <c r="H58" s="64" t="s">
        <v>9</v>
      </c>
      <c r="I58" s="66">
        <v>2.2083333333333299</v>
      </c>
      <c r="J58" s="64">
        <v>169</v>
      </c>
      <c r="K58" s="68" t="s">
        <v>178</v>
      </c>
    </row>
    <row r="59" spans="2:25">
      <c r="B59" s="63">
        <v>43275</v>
      </c>
      <c r="C59" s="64" t="str">
        <f t="shared" si="6"/>
        <v>Sunday</v>
      </c>
      <c r="D59" s="69">
        <v>310</v>
      </c>
      <c r="E59" s="68">
        <f t="shared" si="7"/>
        <v>8</v>
      </c>
      <c r="F59" s="68" t="str">
        <f t="shared" si="8"/>
        <v>Sunday8</v>
      </c>
      <c r="G59" s="70">
        <f t="shared" si="9"/>
        <v>310</v>
      </c>
      <c r="H59" s="64" t="s">
        <v>9</v>
      </c>
      <c r="I59" s="66">
        <v>2.25</v>
      </c>
      <c r="J59" s="64">
        <v>163</v>
      </c>
      <c r="K59" s="68" t="s">
        <v>179</v>
      </c>
      <c r="S59" s="61">
        <f>ROUNDUP(PERCENTILE(S5:S57,$AB$5),0)</f>
        <v>319</v>
      </c>
      <c r="T59" s="61">
        <f t="shared" ref="T59:Y59" si="31">ROUNDUP(PERCENTILE(T5:T57,$AB$5),0)</f>
        <v>300</v>
      </c>
      <c r="U59" s="61">
        <f t="shared" si="31"/>
        <v>298</v>
      </c>
      <c r="V59" s="61">
        <f t="shared" si="31"/>
        <v>294</v>
      </c>
      <c r="W59" s="61">
        <f t="shared" si="31"/>
        <v>296</v>
      </c>
      <c r="X59" s="61">
        <f t="shared" si="31"/>
        <v>309</v>
      </c>
      <c r="Y59" s="61">
        <f t="shared" si="31"/>
        <v>299</v>
      </c>
    </row>
    <row r="60" spans="2:25">
      <c r="B60" s="63">
        <v>43276</v>
      </c>
      <c r="C60" s="64" t="str">
        <f t="shared" si="6"/>
        <v>Monday</v>
      </c>
      <c r="D60" s="69">
        <v>317</v>
      </c>
      <c r="E60" s="68">
        <f t="shared" si="7"/>
        <v>9</v>
      </c>
      <c r="F60" s="68" t="str">
        <f t="shared" si="8"/>
        <v>Monday9</v>
      </c>
      <c r="G60" s="70">
        <f t="shared" si="9"/>
        <v>320</v>
      </c>
      <c r="H60" s="64" t="s">
        <v>9</v>
      </c>
      <c r="I60" s="66">
        <v>2.2916666666666701</v>
      </c>
      <c r="J60" s="64">
        <v>230</v>
      </c>
      <c r="K60" s="68" t="s">
        <v>180</v>
      </c>
    </row>
    <row r="61" spans="2:25">
      <c r="B61" s="63">
        <v>43277</v>
      </c>
      <c r="C61" s="64" t="str">
        <f t="shared" si="6"/>
        <v>Tuesday</v>
      </c>
      <c r="D61" s="69">
        <v>315</v>
      </c>
      <c r="E61" s="68">
        <f t="shared" si="7"/>
        <v>9</v>
      </c>
      <c r="F61" s="68" t="str">
        <f t="shared" si="8"/>
        <v>Tuesday9</v>
      </c>
      <c r="G61" s="70">
        <f t="shared" si="9"/>
        <v>320</v>
      </c>
      <c r="H61" s="64" t="s">
        <v>9</v>
      </c>
      <c r="I61" s="66">
        <v>2.3333333333333299</v>
      </c>
      <c r="J61" s="64">
        <v>395</v>
      </c>
      <c r="K61" s="68" t="s">
        <v>181</v>
      </c>
    </row>
    <row r="62" spans="2:25">
      <c r="B62" s="63">
        <v>43278</v>
      </c>
      <c r="C62" s="64" t="str">
        <f t="shared" si="6"/>
        <v>Wednesday</v>
      </c>
      <c r="D62" s="69">
        <v>272</v>
      </c>
      <c r="E62" s="68">
        <f t="shared" si="7"/>
        <v>9</v>
      </c>
      <c r="F62" s="68" t="str">
        <f t="shared" si="8"/>
        <v>Wednesday9</v>
      </c>
      <c r="G62" s="70">
        <f t="shared" si="9"/>
        <v>270</v>
      </c>
      <c r="H62" s="64" t="s">
        <v>9</v>
      </c>
      <c r="I62" s="66">
        <v>2.375</v>
      </c>
      <c r="J62" s="64">
        <v>612</v>
      </c>
      <c r="K62" s="68" t="s">
        <v>182</v>
      </c>
    </row>
    <row r="63" spans="2:25">
      <c r="B63" s="63">
        <v>43279</v>
      </c>
      <c r="C63" s="64" t="str">
        <f t="shared" si="6"/>
        <v>Thursday</v>
      </c>
      <c r="D63" s="69">
        <v>249</v>
      </c>
      <c r="E63" s="68">
        <f t="shared" si="7"/>
        <v>9</v>
      </c>
      <c r="F63" s="68" t="str">
        <f t="shared" si="8"/>
        <v>Thursday9</v>
      </c>
      <c r="G63" s="70">
        <f t="shared" si="9"/>
        <v>250</v>
      </c>
      <c r="H63" s="64" t="s">
        <v>9</v>
      </c>
      <c r="I63" s="66">
        <v>2.4166666666666701</v>
      </c>
      <c r="J63" s="64">
        <v>740</v>
      </c>
      <c r="K63" s="68" t="s">
        <v>183</v>
      </c>
    </row>
    <row r="64" spans="2:25">
      <c r="B64" s="63">
        <v>43280</v>
      </c>
      <c r="C64" s="64" t="str">
        <f t="shared" si="6"/>
        <v>Friday</v>
      </c>
      <c r="D64" s="69">
        <v>251</v>
      </c>
      <c r="E64" s="68">
        <f t="shared" si="7"/>
        <v>9</v>
      </c>
      <c r="F64" s="68" t="str">
        <f t="shared" si="8"/>
        <v>Friday9</v>
      </c>
      <c r="G64" s="70">
        <f t="shared" si="9"/>
        <v>250</v>
      </c>
      <c r="H64" s="64" t="s">
        <v>9</v>
      </c>
      <c r="I64" s="66">
        <v>2.4583333333333299</v>
      </c>
      <c r="J64" s="64">
        <v>780</v>
      </c>
      <c r="K64" s="68" t="s">
        <v>184</v>
      </c>
    </row>
    <row r="65" spans="2:11">
      <c r="B65" s="63">
        <v>43281</v>
      </c>
      <c r="C65" s="64" t="str">
        <f t="shared" si="6"/>
        <v>Saturday</v>
      </c>
      <c r="D65" s="69">
        <v>325</v>
      </c>
      <c r="E65" s="68">
        <f t="shared" si="7"/>
        <v>9</v>
      </c>
      <c r="F65" s="68" t="str">
        <f t="shared" si="8"/>
        <v>Saturday9</v>
      </c>
      <c r="G65" s="70">
        <f t="shared" si="9"/>
        <v>330</v>
      </c>
      <c r="H65" s="64" t="s">
        <v>9</v>
      </c>
      <c r="I65" s="66">
        <v>2.5</v>
      </c>
      <c r="J65" s="64">
        <v>783</v>
      </c>
      <c r="K65" s="68" t="s">
        <v>185</v>
      </c>
    </row>
    <row r="66" spans="2:11">
      <c r="B66" s="63">
        <v>43282</v>
      </c>
      <c r="C66" s="64" t="str">
        <f t="shared" si="6"/>
        <v>Sunday</v>
      </c>
      <c r="D66" s="69">
        <v>288</v>
      </c>
      <c r="E66" s="68">
        <f t="shared" si="7"/>
        <v>9</v>
      </c>
      <c r="F66" s="68" t="str">
        <f t="shared" si="8"/>
        <v>Sunday9</v>
      </c>
      <c r="G66" s="70">
        <f t="shared" si="9"/>
        <v>290</v>
      </c>
      <c r="H66" s="64" t="s">
        <v>9</v>
      </c>
      <c r="I66" s="66">
        <v>2.5416666666666701</v>
      </c>
      <c r="J66" s="64">
        <v>741</v>
      </c>
      <c r="K66" s="68" t="s">
        <v>186</v>
      </c>
    </row>
    <row r="67" spans="2:11">
      <c r="B67" s="63">
        <v>43283</v>
      </c>
      <c r="C67" s="64" t="str">
        <f t="shared" si="6"/>
        <v>Monday</v>
      </c>
      <c r="D67" s="69">
        <v>296</v>
      </c>
      <c r="E67" s="68">
        <f t="shared" si="7"/>
        <v>10</v>
      </c>
      <c r="F67" s="68" t="str">
        <f t="shared" si="8"/>
        <v>Monday10</v>
      </c>
      <c r="G67" s="70">
        <f t="shared" si="9"/>
        <v>300</v>
      </c>
      <c r="H67" s="64" t="s">
        <v>9</v>
      </c>
      <c r="I67" s="66">
        <v>2.5833333333333299</v>
      </c>
      <c r="J67" s="64">
        <v>715</v>
      </c>
      <c r="K67" s="68" t="s">
        <v>187</v>
      </c>
    </row>
    <row r="68" spans="2:11">
      <c r="B68" s="63">
        <v>43284</v>
      </c>
      <c r="C68" s="64" t="str">
        <f t="shared" si="6"/>
        <v>Tuesday</v>
      </c>
      <c r="D68" s="69">
        <v>270</v>
      </c>
      <c r="E68" s="68">
        <f t="shared" si="7"/>
        <v>10</v>
      </c>
      <c r="F68" s="68" t="str">
        <f t="shared" si="8"/>
        <v>Tuesday10</v>
      </c>
      <c r="G68" s="70">
        <f t="shared" si="9"/>
        <v>270</v>
      </c>
      <c r="H68" s="64" t="s">
        <v>9</v>
      </c>
      <c r="I68" s="66">
        <v>2.625</v>
      </c>
      <c r="J68" s="64">
        <v>793</v>
      </c>
      <c r="K68" s="68" t="s">
        <v>188</v>
      </c>
    </row>
    <row r="69" spans="2:11">
      <c r="B69" s="63">
        <v>43285</v>
      </c>
      <c r="C69" s="64" t="str">
        <f t="shared" si="6"/>
        <v>Wednesday</v>
      </c>
      <c r="D69" s="69">
        <v>264</v>
      </c>
      <c r="E69" s="68">
        <f t="shared" si="7"/>
        <v>10</v>
      </c>
      <c r="F69" s="68" t="str">
        <f t="shared" si="8"/>
        <v>Wednesday10</v>
      </c>
      <c r="G69" s="70">
        <f t="shared" si="9"/>
        <v>260</v>
      </c>
      <c r="H69" s="64" t="s">
        <v>9</v>
      </c>
      <c r="I69" s="66">
        <v>2.6666666666666701</v>
      </c>
      <c r="J69" s="64">
        <v>784</v>
      </c>
      <c r="K69" s="68" t="s">
        <v>189</v>
      </c>
    </row>
    <row r="70" spans="2:11">
      <c r="B70" s="63">
        <v>43286</v>
      </c>
      <c r="C70" s="64" t="str">
        <f t="shared" ref="C70:C133" si="32">VLOOKUP(WEEKDAY(B70),$XEY$2:$XEZ$8,2,FALSE)</f>
        <v>Thursday</v>
      </c>
      <c r="D70" s="69">
        <v>258</v>
      </c>
      <c r="E70" s="68">
        <f t="shared" ref="E70:E124" si="33">IF(D70="","",IF(C70="Monday",E69+1,E69))</f>
        <v>10</v>
      </c>
      <c r="F70" s="68" t="str">
        <f t="shared" ref="F70:F124" si="34">IF(D70="","",CONCATENATE(C70,E70))</f>
        <v>Thursday10</v>
      </c>
      <c r="G70" s="70">
        <f t="shared" ref="G70:G133" si="35">MROUND(D70,10)</f>
        <v>260</v>
      </c>
      <c r="H70" s="64" t="s">
        <v>9</v>
      </c>
      <c r="I70" s="66">
        <v>2.7083333333333299</v>
      </c>
      <c r="J70" s="64">
        <v>719</v>
      </c>
      <c r="K70" s="68" t="s">
        <v>190</v>
      </c>
    </row>
    <row r="71" spans="2:11">
      <c r="B71" s="63">
        <v>43287</v>
      </c>
      <c r="C71" s="64" t="str">
        <f t="shared" si="32"/>
        <v>Friday</v>
      </c>
      <c r="D71" s="69">
        <v>256</v>
      </c>
      <c r="E71" s="68">
        <f t="shared" si="33"/>
        <v>10</v>
      </c>
      <c r="F71" s="68" t="str">
        <f t="shared" si="34"/>
        <v>Friday10</v>
      </c>
      <c r="G71" s="70">
        <f t="shared" si="35"/>
        <v>260</v>
      </c>
      <c r="H71" s="64" t="s">
        <v>9</v>
      </c>
      <c r="I71" s="66">
        <v>2.75</v>
      </c>
      <c r="J71" s="64">
        <v>661</v>
      </c>
      <c r="K71" s="68" t="s">
        <v>191</v>
      </c>
    </row>
    <row r="72" spans="2:11">
      <c r="B72" s="63">
        <v>43288</v>
      </c>
      <c r="C72" s="64" t="str">
        <f t="shared" si="32"/>
        <v>Saturday</v>
      </c>
      <c r="D72" s="69">
        <v>291</v>
      </c>
      <c r="E72" s="68">
        <f t="shared" si="33"/>
        <v>10</v>
      </c>
      <c r="F72" s="68" t="str">
        <f t="shared" si="34"/>
        <v>Saturday10</v>
      </c>
      <c r="G72" s="70">
        <f t="shared" si="35"/>
        <v>290</v>
      </c>
      <c r="H72" s="64" t="s">
        <v>9</v>
      </c>
      <c r="I72" s="66">
        <v>2.7916666666666701</v>
      </c>
      <c r="J72" s="64">
        <v>633</v>
      </c>
      <c r="K72" s="68" t="s">
        <v>192</v>
      </c>
    </row>
    <row r="73" spans="2:11">
      <c r="B73" s="63">
        <v>43289</v>
      </c>
      <c r="C73" s="64" t="str">
        <f t="shared" si="32"/>
        <v>Sunday</v>
      </c>
      <c r="D73" s="69">
        <v>350</v>
      </c>
      <c r="E73" s="68">
        <f t="shared" si="33"/>
        <v>10</v>
      </c>
      <c r="F73" s="68" t="str">
        <f t="shared" si="34"/>
        <v>Sunday10</v>
      </c>
      <c r="G73" s="70">
        <f t="shared" si="35"/>
        <v>350</v>
      </c>
      <c r="H73" s="64" t="s">
        <v>9</v>
      </c>
      <c r="I73" s="66">
        <v>2.8333333333333299</v>
      </c>
      <c r="J73" s="64">
        <v>629</v>
      </c>
      <c r="K73" s="68" t="s">
        <v>193</v>
      </c>
    </row>
    <row r="74" spans="2:11">
      <c r="B74" s="63">
        <v>43290</v>
      </c>
      <c r="C74" s="64" t="str">
        <f t="shared" si="32"/>
        <v>Monday</v>
      </c>
      <c r="D74" s="69">
        <v>246</v>
      </c>
      <c r="E74" s="68">
        <f t="shared" si="33"/>
        <v>11</v>
      </c>
      <c r="F74" s="68" t="str">
        <f t="shared" si="34"/>
        <v>Monday11</v>
      </c>
      <c r="G74" s="70">
        <f t="shared" si="35"/>
        <v>250</v>
      </c>
      <c r="H74" s="64" t="s">
        <v>9</v>
      </c>
      <c r="I74" s="66">
        <v>2.875</v>
      </c>
      <c r="J74" s="64">
        <v>514</v>
      </c>
      <c r="K74" s="68" t="s">
        <v>194</v>
      </c>
    </row>
    <row r="75" spans="2:11">
      <c r="B75" s="63">
        <v>43291</v>
      </c>
      <c r="C75" s="64" t="str">
        <f t="shared" si="32"/>
        <v>Tuesday</v>
      </c>
      <c r="D75" s="69">
        <v>289</v>
      </c>
      <c r="E75" s="68">
        <f t="shared" si="33"/>
        <v>11</v>
      </c>
      <c r="F75" s="68" t="str">
        <f t="shared" si="34"/>
        <v>Tuesday11</v>
      </c>
      <c r="G75" s="70">
        <f t="shared" si="35"/>
        <v>290</v>
      </c>
      <c r="H75" s="64" t="s">
        <v>9</v>
      </c>
      <c r="I75" s="66">
        <v>2.9166666666666701</v>
      </c>
      <c r="J75" s="64">
        <v>493</v>
      </c>
      <c r="K75" s="68" t="s">
        <v>195</v>
      </c>
    </row>
    <row r="76" spans="2:11">
      <c r="B76" s="63">
        <v>43292</v>
      </c>
      <c r="C76" s="64" t="str">
        <f t="shared" si="32"/>
        <v>Wednesday</v>
      </c>
      <c r="D76" s="69">
        <v>289</v>
      </c>
      <c r="E76" s="68">
        <f t="shared" si="33"/>
        <v>11</v>
      </c>
      <c r="F76" s="68" t="str">
        <f t="shared" si="34"/>
        <v>Wednesday11</v>
      </c>
      <c r="G76" s="70">
        <f t="shared" si="35"/>
        <v>290</v>
      </c>
      <c r="H76" s="64" t="s">
        <v>9</v>
      </c>
      <c r="I76" s="66">
        <v>2.9583333333333299</v>
      </c>
      <c r="J76" s="64">
        <v>415</v>
      </c>
      <c r="K76" s="68" t="s">
        <v>196</v>
      </c>
    </row>
    <row r="77" spans="2:11">
      <c r="B77" s="63">
        <v>43293</v>
      </c>
      <c r="C77" s="64" t="str">
        <f t="shared" si="32"/>
        <v>Thursday</v>
      </c>
      <c r="D77" s="69">
        <v>257</v>
      </c>
      <c r="E77" s="68">
        <f t="shared" si="33"/>
        <v>11</v>
      </c>
      <c r="F77" s="68" t="str">
        <f t="shared" si="34"/>
        <v>Thursday11</v>
      </c>
      <c r="G77" s="70">
        <f t="shared" si="35"/>
        <v>260</v>
      </c>
      <c r="H77" s="64" t="s">
        <v>4</v>
      </c>
      <c r="I77" s="66">
        <v>3</v>
      </c>
      <c r="J77" s="64">
        <v>310</v>
      </c>
      <c r="K77" s="68" t="s">
        <v>30</v>
      </c>
    </row>
    <row r="78" spans="2:11">
      <c r="B78" s="63">
        <v>43294</v>
      </c>
      <c r="C78" s="64" t="str">
        <f t="shared" si="32"/>
        <v>Friday</v>
      </c>
      <c r="D78" s="69">
        <v>273</v>
      </c>
      <c r="E78" s="68">
        <f t="shared" si="33"/>
        <v>11</v>
      </c>
      <c r="F78" s="68" t="str">
        <f t="shared" si="34"/>
        <v>Friday11</v>
      </c>
      <c r="G78" s="70">
        <f t="shared" si="35"/>
        <v>270</v>
      </c>
      <c r="H78" s="64" t="s">
        <v>4</v>
      </c>
      <c r="I78" s="66">
        <v>3.0416666666666701</v>
      </c>
      <c r="J78" s="64">
        <v>273</v>
      </c>
      <c r="K78" s="68" t="s">
        <v>31</v>
      </c>
    </row>
    <row r="79" spans="2:11">
      <c r="B79" s="63">
        <v>43295</v>
      </c>
      <c r="C79" s="64" t="str">
        <f t="shared" si="32"/>
        <v>Saturday</v>
      </c>
      <c r="D79" s="69">
        <v>308</v>
      </c>
      <c r="E79" s="68">
        <f t="shared" si="33"/>
        <v>11</v>
      </c>
      <c r="F79" s="68" t="str">
        <f t="shared" si="34"/>
        <v>Saturday11</v>
      </c>
      <c r="G79" s="70">
        <f t="shared" si="35"/>
        <v>310</v>
      </c>
      <c r="H79" s="64" t="s">
        <v>4</v>
      </c>
      <c r="I79" s="66">
        <v>3.0833333333333299</v>
      </c>
      <c r="J79" s="64">
        <v>240</v>
      </c>
      <c r="K79" s="68" t="s">
        <v>32</v>
      </c>
    </row>
    <row r="80" spans="2:11">
      <c r="B80" s="63">
        <v>43296</v>
      </c>
      <c r="C80" s="64" t="str">
        <f t="shared" si="32"/>
        <v>Sunday</v>
      </c>
      <c r="D80" s="69">
        <v>282</v>
      </c>
      <c r="E80" s="68">
        <f t="shared" si="33"/>
        <v>11</v>
      </c>
      <c r="F80" s="68" t="str">
        <f t="shared" si="34"/>
        <v>Sunday11</v>
      </c>
      <c r="G80" s="70">
        <f t="shared" si="35"/>
        <v>280</v>
      </c>
      <c r="H80" s="64" t="s">
        <v>4</v>
      </c>
      <c r="I80" s="66">
        <v>3.125</v>
      </c>
      <c r="J80" s="64">
        <v>178</v>
      </c>
      <c r="K80" s="68" t="s">
        <v>33</v>
      </c>
    </row>
    <row r="81" spans="2:11">
      <c r="B81" s="63">
        <v>43297</v>
      </c>
      <c r="C81" s="64" t="str">
        <f t="shared" si="32"/>
        <v>Monday</v>
      </c>
      <c r="D81" s="69">
        <v>288</v>
      </c>
      <c r="E81" s="68">
        <f t="shared" si="33"/>
        <v>12</v>
      </c>
      <c r="F81" s="68" t="str">
        <f t="shared" si="34"/>
        <v>Monday12</v>
      </c>
      <c r="G81" s="70">
        <f t="shared" si="35"/>
        <v>290</v>
      </c>
      <c r="H81" s="64" t="s">
        <v>4</v>
      </c>
      <c r="I81" s="66">
        <v>3.1666666666666701</v>
      </c>
      <c r="J81" s="64">
        <v>184</v>
      </c>
      <c r="K81" s="68" t="s">
        <v>34</v>
      </c>
    </row>
    <row r="82" spans="2:11">
      <c r="B82" s="63">
        <v>43298</v>
      </c>
      <c r="C82" s="64" t="str">
        <f t="shared" si="32"/>
        <v>Tuesday</v>
      </c>
      <c r="D82" s="69">
        <v>285</v>
      </c>
      <c r="E82" s="68">
        <f t="shared" si="33"/>
        <v>12</v>
      </c>
      <c r="F82" s="68" t="str">
        <f t="shared" si="34"/>
        <v>Tuesday12</v>
      </c>
      <c r="G82" s="70">
        <f t="shared" si="35"/>
        <v>290</v>
      </c>
      <c r="H82" s="64" t="s">
        <v>4</v>
      </c>
      <c r="I82" s="66">
        <v>3.2083333333333299</v>
      </c>
      <c r="J82" s="64">
        <v>169</v>
      </c>
      <c r="K82" s="68" t="s">
        <v>35</v>
      </c>
    </row>
    <row r="83" spans="2:11">
      <c r="B83" s="63">
        <v>43299</v>
      </c>
      <c r="C83" s="64" t="str">
        <f t="shared" si="32"/>
        <v>Wednesday</v>
      </c>
      <c r="D83" s="69">
        <v>284</v>
      </c>
      <c r="E83" s="68">
        <f t="shared" si="33"/>
        <v>12</v>
      </c>
      <c r="F83" s="68" t="str">
        <f t="shared" si="34"/>
        <v>Wednesday12</v>
      </c>
      <c r="G83" s="70">
        <f t="shared" si="35"/>
        <v>280</v>
      </c>
      <c r="H83" s="64" t="s">
        <v>4</v>
      </c>
      <c r="I83" s="66">
        <v>3.25</v>
      </c>
      <c r="J83" s="64">
        <v>166</v>
      </c>
      <c r="K83" s="68" t="s">
        <v>36</v>
      </c>
    </row>
    <row r="84" spans="2:11">
      <c r="B84" s="63">
        <v>43300</v>
      </c>
      <c r="C84" s="64" t="str">
        <f t="shared" si="32"/>
        <v>Thursday</v>
      </c>
      <c r="D84" s="69">
        <v>256</v>
      </c>
      <c r="E84" s="68">
        <f t="shared" si="33"/>
        <v>12</v>
      </c>
      <c r="F84" s="68" t="str">
        <f t="shared" si="34"/>
        <v>Thursday12</v>
      </c>
      <c r="G84" s="70">
        <f t="shared" si="35"/>
        <v>260</v>
      </c>
      <c r="H84" s="64" t="s">
        <v>4</v>
      </c>
      <c r="I84" s="66">
        <v>3.2916666666666701</v>
      </c>
      <c r="J84" s="64">
        <v>250</v>
      </c>
      <c r="K84" s="68" t="s">
        <v>37</v>
      </c>
    </row>
    <row r="85" spans="2:11">
      <c r="B85" s="63">
        <v>43301</v>
      </c>
      <c r="C85" s="64" t="str">
        <f t="shared" si="32"/>
        <v>Friday</v>
      </c>
      <c r="D85" s="69">
        <v>297</v>
      </c>
      <c r="E85" s="68">
        <f t="shared" si="33"/>
        <v>12</v>
      </c>
      <c r="F85" s="68" t="str">
        <f t="shared" si="34"/>
        <v>Friday12</v>
      </c>
      <c r="G85" s="70">
        <f t="shared" si="35"/>
        <v>300</v>
      </c>
      <c r="H85" s="64" t="s">
        <v>4</v>
      </c>
      <c r="I85" s="66">
        <v>3.3333333333333299</v>
      </c>
      <c r="J85" s="64">
        <v>404</v>
      </c>
      <c r="K85" s="68" t="s">
        <v>38</v>
      </c>
    </row>
    <row r="86" spans="2:11">
      <c r="B86" s="63">
        <v>43302</v>
      </c>
      <c r="C86" s="64" t="str">
        <f t="shared" si="32"/>
        <v>Saturday</v>
      </c>
      <c r="D86" s="69">
        <v>344</v>
      </c>
      <c r="E86" s="68">
        <f t="shared" si="33"/>
        <v>12</v>
      </c>
      <c r="F86" s="68" t="str">
        <f t="shared" si="34"/>
        <v>Saturday12</v>
      </c>
      <c r="G86" s="70">
        <f t="shared" si="35"/>
        <v>340</v>
      </c>
      <c r="H86" s="64" t="s">
        <v>4</v>
      </c>
      <c r="I86" s="66">
        <v>3.375</v>
      </c>
      <c r="J86" s="64">
        <v>731</v>
      </c>
      <c r="K86" s="68" t="s">
        <v>39</v>
      </c>
    </row>
    <row r="87" spans="2:11">
      <c r="B87" s="63">
        <v>43303</v>
      </c>
      <c r="C87" s="64" t="str">
        <f t="shared" si="32"/>
        <v>Sunday</v>
      </c>
      <c r="D87" s="69">
        <v>340</v>
      </c>
      <c r="E87" s="68">
        <f t="shared" si="33"/>
        <v>12</v>
      </c>
      <c r="F87" s="68" t="str">
        <f t="shared" si="34"/>
        <v>Sunday12</v>
      </c>
      <c r="G87" s="70">
        <f t="shared" si="35"/>
        <v>340</v>
      </c>
      <c r="H87" s="64" t="s">
        <v>4</v>
      </c>
      <c r="I87" s="66">
        <v>3.4166666666666701</v>
      </c>
      <c r="J87" s="64">
        <v>790</v>
      </c>
      <c r="K87" s="68" t="s">
        <v>40</v>
      </c>
    </row>
    <row r="88" spans="2:11">
      <c r="B88" s="63">
        <v>43304</v>
      </c>
      <c r="C88" s="64" t="str">
        <f t="shared" si="32"/>
        <v>Monday</v>
      </c>
      <c r="D88" s="69">
        <v>265</v>
      </c>
      <c r="E88" s="68">
        <f t="shared" si="33"/>
        <v>13</v>
      </c>
      <c r="F88" s="68" t="str">
        <f t="shared" si="34"/>
        <v>Monday13</v>
      </c>
      <c r="G88" s="70">
        <f t="shared" si="35"/>
        <v>270</v>
      </c>
      <c r="H88" s="64" t="s">
        <v>4</v>
      </c>
      <c r="I88" s="66">
        <v>3.4583333333333299</v>
      </c>
      <c r="J88" s="64">
        <v>870</v>
      </c>
      <c r="K88" s="68" t="s">
        <v>41</v>
      </c>
    </row>
    <row r="89" spans="2:11">
      <c r="B89" s="63">
        <v>43305</v>
      </c>
      <c r="C89" s="64" t="str">
        <f t="shared" si="32"/>
        <v>Tuesday</v>
      </c>
      <c r="D89" s="69">
        <v>279</v>
      </c>
      <c r="E89" s="68">
        <f t="shared" si="33"/>
        <v>13</v>
      </c>
      <c r="F89" s="68" t="str">
        <f t="shared" si="34"/>
        <v>Tuesday13</v>
      </c>
      <c r="G89" s="70">
        <f t="shared" si="35"/>
        <v>280</v>
      </c>
      <c r="H89" s="64" t="s">
        <v>4</v>
      </c>
      <c r="I89" s="66">
        <v>3.5</v>
      </c>
      <c r="J89" s="64">
        <v>855</v>
      </c>
      <c r="K89" s="68" t="s">
        <v>42</v>
      </c>
    </row>
    <row r="90" spans="2:11">
      <c r="B90" s="63">
        <v>43306</v>
      </c>
      <c r="C90" s="64" t="str">
        <f t="shared" si="32"/>
        <v>Wednesday</v>
      </c>
      <c r="D90" s="69">
        <v>275</v>
      </c>
      <c r="E90" s="68">
        <f t="shared" si="33"/>
        <v>13</v>
      </c>
      <c r="F90" s="68" t="str">
        <f t="shared" si="34"/>
        <v>Wednesday13</v>
      </c>
      <c r="G90" s="70">
        <f t="shared" si="35"/>
        <v>280</v>
      </c>
      <c r="H90" s="64" t="s">
        <v>4</v>
      </c>
      <c r="I90" s="66">
        <v>3.5416666666666701</v>
      </c>
      <c r="J90" s="64">
        <v>814</v>
      </c>
      <c r="K90" s="68" t="s">
        <v>43</v>
      </c>
    </row>
    <row r="91" spans="2:11">
      <c r="B91" s="63">
        <v>43307</v>
      </c>
      <c r="C91" s="64" t="str">
        <f t="shared" si="32"/>
        <v>Thursday</v>
      </c>
      <c r="D91" s="69">
        <v>282</v>
      </c>
      <c r="E91" s="68">
        <f t="shared" si="33"/>
        <v>13</v>
      </c>
      <c r="F91" s="68" t="str">
        <f t="shared" si="34"/>
        <v>Thursday13</v>
      </c>
      <c r="G91" s="70">
        <f t="shared" si="35"/>
        <v>280</v>
      </c>
      <c r="H91" s="64" t="s">
        <v>4</v>
      </c>
      <c r="I91" s="66">
        <v>3.5833333333333299</v>
      </c>
      <c r="J91" s="64">
        <v>770</v>
      </c>
      <c r="K91" s="68" t="s">
        <v>44</v>
      </c>
    </row>
    <row r="92" spans="2:11">
      <c r="B92" s="63">
        <v>43308</v>
      </c>
      <c r="C92" s="64" t="str">
        <f t="shared" si="32"/>
        <v>Friday</v>
      </c>
      <c r="D92" s="69">
        <v>293</v>
      </c>
      <c r="E92" s="68">
        <f t="shared" si="33"/>
        <v>13</v>
      </c>
      <c r="F92" s="68" t="str">
        <f t="shared" si="34"/>
        <v>Friday13</v>
      </c>
      <c r="G92" s="70">
        <f t="shared" si="35"/>
        <v>290</v>
      </c>
      <c r="H92" s="64" t="s">
        <v>4</v>
      </c>
      <c r="I92" s="66">
        <v>3.625</v>
      </c>
      <c r="J92" s="64">
        <v>770</v>
      </c>
      <c r="K92" s="68" t="s">
        <v>45</v>
      </c>
    </row>
    <row r="93" spans="2:11">
      <c r="B93" s="63">
        <v>43309</v>
      </c>
      <c r="C93" s="64" t="str">
        <f t="shared" si="32"/>
        <v>Saturday</v>
      </c>
      <c r="D93" s="69">
        <v>268</v>
      </c>
      <c r="E93" s="68">
        <f t="shared" si="33"/>
        <v>13</v>
      </c>
      <c r="F93" s="68" t="str">
        <f t="shared" si="34"/>
        <v>Saturday13</v>
      </c>
      <c r="G93" s="70">
        <f t="shared" si="35"/>
        <v>270</v>
      </c>
      <c r="H93" s="64" t="s">
        <v>4</v>
      </c>
      <c r="I93" s="66">
        <v>3.6666666666666701</v>
      </c>
      <c r="J93" s="64">
        <v>732</v>
      </c>
      <c r="K93" s="68" t="s">
        <v>46</v>
      </c>
    </row>
    <row r="94" spans="2:11">
      <c r="B94" s="63">
        <v>43310</v>
      </c>
      <c r="C94" s="64" t="str">
        <f t="shared" si="32"/>
        <v>Sunday</v>
      </c>
      <c r="D94" s="69">
        <v>312</v>
      </c>
      <c r="E94" s="68">
        <f t="shared" si="33"/>
        <v>13</v>
      </c>
      <c r="F94" s="68" t="str">
        <f t="shared" si="34"/>
        <v>Sunday13</v>
      </c>
      <c r="G94" s="70">
        <f t="shared" si="35"/>
        <v>310</v>
      </c>
      <c r="H94" s="64" t="s">
        <v>4</v>
      </c>
      <c r="I94" s="66">
        <v>3.7083333333333299</v>
      </c>
      <c r="J94" s="64">
        <v>778</v>
      </c>
      <c r="K94" s="68" t="s">
        <v>47</v>
      </c>
    </row>
    <row r="95" spans="2:11">
      <c r="B95" s="63">
        <v>43311</v>
      </c>
      <c r="C95" s="64" t="str">
        <f t="shared" si="32"/>
        <v>Monday</v>
      </c>
      <c r="D95" s="69">
        <v>271</v>
      </c>
      <c r="E95" s="68">
        <f t="shared" si="33"/>
        <v>14</v>
      </c>
      <c r="F95" s="68" t="str">
        <f t="shared" si="34"/>
        <v>Monday14</v>
      </c>
      <c r="G95" s="70">
        <f t="shared" si="35"/>
        <v>270</v>
      </c>
      <c r="H95" s="64" t="s">
        <v>4</v>
      </c>
      <c r="I95" s="66">
        <v>3.75</v>
      </c>
      <c r="J95" s="64">
        <v>681</v>
      </c>
      <c r="K95" s="68" t="s">
        <v>48</v>
      </c>
    </row>
    <row r="96" spans="2:11">
      <c r="B96" s="63">
        <v>43312</v>
      </c>
      <c r="C96" s="64" t="str">
        <f t="shared" si="32"/>
        <v>Tuesday</v>
      </c>
      <c r="D96" s="69">
        <v>271</v>
      </c>
      <c r="E96" s="68">
        <f t="shared" si="33"/>
        <v>14</v>
      </c>
      <c r="F96" s="68" t="str">
        <f t="shared" si="34"/>
        <v>Tuesday14</v>
      </c>
      <c r="G96" s="70">
        <f t="shared" si="35"/>
        <v>270</v>
      </c>
      <c r="H96" s="64" t="s">
        <v>4</v>
      </c>
      <c r="I96" s="66">
        <v>3.7916666666666701</v>
      </c>
      <c r="J96" s="64">
        <v>701</v>
      </c>
      <c r="K96" s="68" t="s">
        <v>49</v>
      </c>
    </row>
    <row r="97" spans="2:11">
      <c r="B97" s="63">
        <v>43313</v>
      </c>
      <c r="C97" s="64" t="str">
        <f t="shared" si="32"/>
        <v>Wednesday</v>
      </c>
      <c r="D97" s="69">
        <v>279</v>
      </c>
      <c r="E97" s="68">
        <f t="shared" si="33"/>
        <v>14</v>
      </c>
      <c r="F97" s="68" t="str">
        <f t="shared" si="34"/>
        <v>Wednesday14</v>
      </c>
      <c r="G97" s="70">
        <f t="shared" si="35"/>
        <v>280</v>
      </c>
      <c r="H97" s="64" t="s">
        <v>4</v>
      </c>
      <c r="I97" s="66">
        <v>3.8333333333333299</v>
      </c>
      <c r="J97" s="64">
        <v>699</v>
      </c>
      <c r="K97" s="68" t="s">
        <v>50</v>
      </c>
    </row>
    <row r="98" spans="2:11">
      <c r="B98" s="63">
        <v>43314</v>
      </c>
      <c r="C98" s="64" t="str">
        <f t="shared" si="32"/>
        <v>Thursday</v>
      </c>
      <c r="D98" s="69">
        <v>245</v>
      </c>
      <c r="E98" s="68">
        <f t="shared" si="33"/>
        <v>14</v>
      </c>
      <c r="F98" s="68" t="str">
        <f t="shared" si="34"/>
        <v>Thursday14</v>
      </c>
      <c r="G98" s="70">
        <f t="shared" si="35"/>
        <v>250</v>
      </c>
      <c r="H98" s="64" t="s">
        <v>4</v>
      </c>
      <c r="I98" s="66">
        <v>3.875</v>
      </c>
      <c r="J98" s="64">
        <v>565</v>
      </c>
      <c r="K98" s="68" t="s">
        <v>51</v>
      </c>
    </row>
    <row r="99" spans="2:11">
      <c r="B99" s="63">
        <v>43315</v>
      </c>
      <c r="C99" s="64" t="str">
        <f t="shared" si="32"/>
        <v>Friday</v>
      </c>
      <c r="D99" s="69">
        <v>296</v>
      </c>
      <c r="E99" s="68">
        <f t="shared" si="33"/>
        <v>14</v>
      </c>
      <c r="F99" s="68" t="str">
        <f t="shared" si="34"/>
        <v>Friday14</v>
      </c>
      <c r="G99" s="70">
        <f t="shared" si="35"/>
        <v>300</v>
      </c>
      <c r="H99" s="64" t="s">
        <v>4</v>
      </c>
      <c r="I99" s="66">
        <v>3.9166666666666701</v>
      </c>
      <c r="J99" s="64">
        <v>482</v>
      </c>
      <c r="K99" s="68" t="s">
        <v>52</v>
      </c>
    </row>
    <row r="100" spans="2:11">
      <c r="B100" s="63">
        <v>43316</v>
      </c>
      <c r="C100" s="64" t="str">
        <f t="shared" si="32"/>
        <v>Saturday</v>
      </c>
      <c r="D100" s="69">
        <v>279</v>
      </c>
      <c r="E100" s="68">
        <f t="shared" si="33"/>
        <v>14</v>
      </c>
      <c r="F100" s="68" t="str">
        <f t="shared" si="34"/>
        <v>Saturday14</v>
      </c>
      <c r="G100" s="70">
        <f t="shared" si="35"/>
        <v>280</v>
      </c>
      <c r="H100" s="64" t="s">
        <v>4</v>
      </c>
      <c r="I100" s="66">
        <v>3.9583333333333299</v>
      </c>
      <c r="J100" s="64">
        <v>426</v>
      </c>
      <c r="K100" s="68" t="s">
        <v>53</v>
      </c>
    </row>
    <row r="101" spans="2:11">
      <c r="B101" s="63">
        <v>43317</v>
      </c>
      <c r="C101" s="64" t="str">
        <f t="shared" si="32"/>
        <v>Sunday</v>
      </c>
      <c r="D101" s="69">
        <v>287</v>
      </c>
      <c r="E101" s="68">
        <f t="shared" si="33"/>
        <v>14</v>
      </c>
      <c r="F101" s="68" t="str">
        <f t="shared" si="34"/>
        <v>Sunday14</v>
      </c>
      <c r="G101" s="70">
        <f t="shared" si="35"/>
        <v>290</v>
      </c>
      <c r="H101" s="64" t="s">
        <v>7</v>
      </c>
      <c r="I101" s="66">
        <v>4</v>
      </c>
      <c r="J101" s="64">
        <v>286</v>
      </c>
      <c r="K101" s="68" t="s">
        <v>125</v>
      </c>
    </row>
    <row r="102" spans="2:11">
      <c r="B102" s="63">
        <v>43318</v>
      </c>
      <c r="C102" s="64" t="str">
        <f t="shared" si="32"/>
        <v>Monday</v>
      </c>
      <c r="D102" s="69">
        <v>255</v>
      </c>
      <c r="E102" s="68">
        <f t="shared" si="33"/>
        <v>15</v>
      </c>
      <c r="F102" s="68" t="str">
        <f t="shared" si="34"/>
        <v>Monday15</v>
      </c>
      <c r="G102" s="70">
        <f t="shared" si="35"/>
        <v>260</v>
      </c>
      <c r="H102" s="64" t="s">
        <v>7</v>
      </c>
      <c r="I102" s="66">
        <v>4.0416666666666696</v>
      </c>
      <c r="J102" s="64">
        <v>183</v>
      </c>
      <c r="K102" s="68" t="s">
        <v>126</v>
      </c>
    </row>
    <row r="103" spans="2:11">
      <c r="B103" s="63">
        <v>43319</v>
      </c>
      <c r="C103" s="64" t="str">
        <f t="shared" si="32"/>
        <v>Tuesday</v>
      </c>
      <c r="D103" s="69">
        <v>280</v>
      </c>
      <c r="E103" s="68">
        <f t="shared" si="33"/>
        <v>15</v>
      </c>
      <c r="F103" s="68" t="str">
        <f t="shared" si="34"/>
        <v>Tuesday15</v>
      </c>
      <c r="G103" s="70">
        <f t="shared" si="35"/>
        <v>280</v>
      </c>
      <c r="H103" s="64" t="s">
        <v>7</v>
      </c>
      <c r="I103" s="66">
        <v>4.0833333333333304</v>
      </c>
      <c r="J103" s="64">
        <v>161</v>
      </c>
      <c r="K103" s="68" t="s">
        <v>127</v>
      </c>
    </row>
    <row r="104" spans="2:11">
      <c r="B104" s="63">
        <v>43320</v>
      </c>
      <c r="C104" s="64" t="str">
        <f t="shared" si="32"/>
        <v>Wednesday</v>
      </c>
      <c r="D104" s="69">
        <v>305</v>
      </c>
      <c r="E104" s="68">
        <f t="shared" si="33"/>
        <v>15</v>
      </c>
      <c r="F104" s="68" t="str">
        <f t="shared" si="34"/>
        <v>Wednesday15</v>
      </c>
      <c r="G104" s="70">
        <f t="shared" si="35"/>
        <v>310</v>
      </c>
      <c r="H104" s="64" t="s">
        <v>7</v>
      </c>
      <c r="I104" s="66">
        <v>4.125</v>
      </c>
      <c r="J104" s="64">
        <v>147</v>
      </c>
      <c r="K104" s="68" t="s">
        <v>128</v>
      </c>
    </row>
    <row r="105" spans="2:11">
      <c r="B105" s="63">
        <v>43321</v>
      </c>
      <c r="C105" s="64" t="str">
        <f t="shared" si="32"/>
        <v>Thursday</v>
      </c>
      <c r="D105" s="69">
        <v>260</v>
      </c>
      <c r="E105" s="68">
        <f t="shared" si="33"/>
        <v>15</v>
      </c>
      <c r="F105" s="68" t="str">
        <f t="shared" si="34"/>
        <v>Thursday15</v>
      </c>
      <c r="G105" s="70">
        <f t="shared" si="35"/>
        <v>260</v>
      </c>
      <c r="H105" s="64" t="s">
        <v>7</v>
      </c>
      <c r="I105" s="66">
        <v>4.1666666666666696</v>
      </c>
      <c r="J105" s="64">
        <v>128</v>
      </c>
      <c r="K105" s="68" t="s">
        <v>129</v>
      </c>
    </row>
    <row r="106" spans="2:11">
      <c r="B106" s="63">
        <v>43322</v>
      </c>
      <c r="C106" s="64" t="str">
        <f t="shared" si="32"/>
        <v>Friday</v>
      </c>
      <c r="D106" s="69">
        <v>284</v>
      </c>
      <c r="E106" s="68">
        <f t="shared" si="33"/>
        <v>15</v>
      </c>
      <c r="F106" s="68" t="str">
        <f t="shared" si="34"/>
        <v>Friday15</v>
      </c>
      <c r="G106" s="70">
        <f t="shared" si="35"/>
        <v>280</v>
      </c>
      <c r="H106" s="64" t="s">
        <v>7</v>
      </c>
      <c r="I106" s="66">
        <v>4.2083333333333304</v>
      </c>
      <c r="J106" s="64">
        <v>126</v>
      </c>
      <c r="K106" s="68" t="s">
        <v>130</v>
      </c>
    </row>
    <row r="107" spans="2:11">
      <c r="B107" s="63">
        <v>43323</v>
      </c>
      <c r="C107" s="64" t="str">
        <f t="shared" si="32"/>
        <v>Saturday</v>
      </c>
      <c r="D107" s="69">
        <v>304</v>
      </c>
      <c r="E107" s="68">
        <f t="shared" si="33"/>
        <v>15</v>
      </c>
      <c r="F107" s="68" t="str">
        <f t="shared" si="34"/>
        <v>Saturday15</v>
      </c>
      <c r="G107" s="70">
        <f t="shared" si="35"/>
        <v>300</v>
      </c>
      <c r="H107" s="64" t="s">
        <v>7</v>
      </c>
      <c r="I107" s="66">
        <v>4.25</v>
      </c>
      <c r="J107" s="64">
        <v>124</v>
      </c>
      <c r="K107" s="68" t="s">
        <v>131</v>
      </c>
    </row>
    <row r="108" spans="2:11">
      <c r="B108" s="63">
        <v>43324</v>
      </c>
      <c r="C108" s="64" t="str">
        <f t="shared" si="32"/>
        <v>Sunday</v>
      </c>
      <c r="D108" s="69">
        <v>267</v>
      </c>
      <c r="E108" s="68">
        <f t="shared" si="33"/>
        <v>15</v>
      </c>
      <c r="F108" s="68" t="str">
        <f t="shared" si="34"/>
        <v>Sunday15</v>
      </c>
      <c r="G108" s="70">
        <f t="shared" si="35"/>
        <v>270</v>
      </c>
      <c r="H108" s="64" t="s">
        <v>7</v>
      </c>
      <c r="I108" s="66">
        <v>4.2916666666666696</v>
      </c>
      <c r="J108" s="64">
        <v>196</v>
      </c>
      <c r="K108" s="68" t="s">
        <v>132</v>
      </c>
    </row>
    <row r="109" spans="2:11">
      <c r="B109" s="63">
        <v>43325</v>
      </c>
      <c r="C109" s="64" t="str">
        <f t="shared" si="32"/>
        <v>Monday</v>
      </c>
      <c r="D109" s="69">
        <v>283</v>
      </c>
      <c r="E109" s="68">
        <f t="shared" si="33"/>
        <v>16</v>
      </c>
      <c r="F109" s="68" t="str">
        <f t="shared" si="34"/>
        <v>Monday16</v>
      </c>
      <c r="G109" s="70">
        <f t="shared" si="35"/>
        <v>280</v>
      </c>
      <c r="H109" s="64" t="s">
        <v>7</v>
      </c>
      <c r="I109" s="66">
        <v>4.3333333333333304</v>
      </c>
      <c r="J109" s="64">
        <v>351</v>
      </c>
      <c r="K109" s="68" t="s">
        <v>133</v>
      </c>
    </row>
    <row r="110" spans="2:11">
      <c r="B110" s="63">
        <v>43326</v>
      </c>
      <c r="C110" s="64" t="str">
        <f t="shared" si="32"/>
        <v>Tuesday</v>
      </c>
      <c r="D110" s="69">
        <v>275</v>
      </c>
      <c r="E110" s="68">
        <f t="shared" si="33"/>
        <v>16</v>
      </c>
      <c r="F110" s="68" t="str">
        <f t="shared" si="34"/>
        <v>Tuesday16</v>
      </c>
      <c r="G110" s="70">
        <f t="shared" si="35"/>
        <v>280</v>
      </c>
      <c r="H110" s="64" t="s">
        <v>7</v>
      </c>
      <c r="I110" s="66">
        <v>4.375</v>
      </c>
      <c r="J110" s="64">
        <v>712</v>
      </c>
      <c r="K110" s="68" t="s">
        <v>134</v>
      </c>
    </row>
    <row r="111" spans="2:11">
      <c r="B111" s="63">
        <v>43327</v>
      </c>
      <c r="C111" s="64" t="str">
        <f t="shared" si="32"/>
        <v>Wednesday</v>
      </c>
      <c r="D111" s="69">
        <v>260</v>
      </c>
      <c r="E111" s="68">
        <f t="shared" si="33"/>
        <v>16</v>
      </c>
      <c r="F111" s="68" t="str">
        <f t="shared" si="34"/>
        <v>Wednesday16</v>
      </c>
      <c r="G111" s="70">
        <f t="shared" si="35"/>
        <v>260</v>
      </c>
      <c r="H111" s="64" t="s">
        <v>7</v>
      </c>
      <c r="I111" s="66">
        <v>4.4166666666666696</v>
      </c>
      <c r="J111" s="64">
        <v>795</v>
      </c>
      <c r="K111" s="68" t="s">
        <v>135</v>
      </c>
    </row>
    <row r="112" spans="2:11">
      <c r="B112" s="63">
        <v>43328</v>
      </c>
      <c r="C112" s="64" t="str">
        <f t="shared" si="32"/>
        <v>Thursday</v>
      </c>
      <c r="D112" s="69">
        <v>271</v>
      </c>
      <c r="E112" s="68">
        <f t="shared" si="33"/>
        <v>16</v>
      </c>
      <c r="F112" s="68" t="str">
        <f t="shared" si="34"/>
        <v>Thursday16</v>
      </c>
      <c r="G112" s="70">
        <f t="shared" si="35"/>
        <v>270</v>
      </c>
      <c r="H112" s="64" t="s">
        <v>7</v>
      </c>
      <c r="I112" s="66">
        <v>4.4583333333333304</v>
      </c>
      <c r="J112" s="64">
        <v>837</v>
      </c>
      <c r="K112" s="68" t="s">
        <v>136</v>
      </c>
    </row>
    <row r="113" spans="2:11">
      <c r="B113" s="63">
        <v>43329</v>
      </c>
      <c r="C113" s="64" t="str">
        <f t="shared" si="32"/>
        <v>Friday</v>
      </c>
      <c r="D113" s="69">
        <v>283</v>
      </c>
      <c r="E113" s="68">
        <f t="shared" si="33"/>
        <v>16</v>
      </c>
      <c r="F113" s="68" t="str">
        <f t="shared" si="34"/>
        <v>Friday16</v>
      </c>
      <c r="G113" s="70">
        <f t="shared" si="35"/>
        <v>280</v>
      </c>
      <c r="H113" s="64" t="s">
        <v>7</v>
      </c>
      <c r="I113" s="66">
        <v>4.5</v>
      </c>
      <c r="J113" s="64">
        <v>839</v>
      </c>
      <c r="K113" s="68" t="s">
        <v>137</v>
      </c>
    </row>
    <row r="114" spans="2:11">
      <c r="B114" s="63">
        <v>43330</v>
      </c>
      <c r="C114" s="64" t="str">
        <f t="shared" si="32"/>
        <v>Saturday</v>
      </c>
      <c r="D114" s="69">
        <v>333</v>
      </c>
      <c r="E114" s="68">
        <f t="shared" si="33"/>
        <v>16</v>
      </c>
      <c r="F114" s="68" t="str">
        <f t="shared" si="34"/>
        <v>Saturday16</v>
      </c>
      <c r="G114" s="70">
        <f t="shared" si="35"/>
        <v>330</v>
      </c>
      <c r="H114" s="64" t="s">
        <v>7</v>
      </c>
      <c r="I114" s="66">
        <v>4.5416666666666696</v>
      </c>
      <c r="J114" s="64">
        <v>787</v>
      </c>
      <c r="K114" s="68" t="s">
        <v>138</v>
      </c>
    </row>
    <row r="115" spans="2:11">
      <c r="B115" s="63">
        <v>43331</v>
      </c>
      <c r="C115" s="64" t="str">
        <f t="shared" si="32"/>
        <v>Sunday</v>
      </c>
      <c r="D115" s="69">
        <v>326</v>
      </c>
      <c r="E115" s="68">
        <f t="shared" si="33"/>
        <v>16</v>
      </c>
      <c r="F115" s="68" t="str">
        <f t="shared" si="34"/>
        <v>Sunday16</v>
      </c>
      <c r="G115" s="70">
        <f t="shared" si="35"/>
        <v>330</v>
      </c>
      <c r="H115" s="64" t="s">
        <v>7</v>
      </c>
      <c r="I115" s="66">
        <v>4.5833333333333304</v>
      </c>
      <c r="J115" s="64">
        <v>703</v>
      </c>
      <c r="K115" s="68" t="s">
        <v>139</v>
      </c>
    </row>
    <row r="116" spans="2:11">
      <c r="B116" s="63">
        <v>43332</v>
      </c>
      <c r="C116" s="64" t="str">
        <f t="shared" si="32"/>
        <v>Monday</v>
      </c>
      <c r="D116" s="69">
        <v>285</v>
      </c>
      <c r="E116" s="68">
        <f t="shared" si="33"/>
        <v>17</v>
      </c>
      <c r="F116" s="68" t="str">
        <f t="shared" si="34"/>
        <v>Monday17</v>
      </c>
      <c r="G116" s="70">
        <f t="shared" si="35"/>
        <v>290</v>
      </c>
      <c r="H116" s="64" t="s">
        <v>7</v>
      </c>
      <c r="I116" s="66">
        <v>4.625</v>
      </c>
      <c r="J116" s="64">
        <v>705</v>
      </c>
      <c r="K116" s="68" t="s">
        <v>140</v>
      </c>
    </row>
    <row r="117" spans="2:11">
      <c r="B117" s="63">
        <v>43333</v>
      </c>
      <c r="C117" s="64" t="str">
        <f t="shared" si="32"/>
        <v>Tuesday</v>
      </c>
      <c r="D117" s="69">
        <v>298</v>
      </c>
      <c r="E117" s="68">
        <f t="shared" si="33"/>
        <v>17</v>
      </c>
      <c r="F117" s="68" t="str">
        <f t="shared" si="34"/>
        <v>Tuesday17</v>
      </c>
      <c r="G117" s="70">
        <f t="shared" si="35"/>
        <v>300</v>
      </c>
      <c r="H117" s="64" t="s">
        <v>7</v>
      </c>
      <c r="I117" s="66">
        <v>4.6666666666666696</v>
      </c>
      <c r="J117" s="64">
        <v>776</v>
      </c>
      <c r="K117" s="68" t="s">
        <v>141</v>
      </c>
    </row>
    <row r="118" spans="2:11">
      <c r="B118" s="63">
        <v>43334</v>
      </c>
      <c r="C118" s="64" t="str">
        <f t="shared" si="32"/>
        <v>Wednesday</v>
      </c>
      <c r="D118" s="69">
        <v>276</v>
      </c>
      <c r="E118" s="68">
        <f t="shared" si="33"/>
        <v>17</v>
      </c>
      <c r="F118" s="68" t="str">
        <f t="shared" si="34"/>
        <v>Wednesday17</v>
      </c>
      <c r="G118" s="70">
        <f t="shared" si="35"/>
        <v>280</v>
      </c>
      <c r="H118" s="64" t="s">
        <v>7</v>
      </c>
      <c r="I118" s="66">
        <v>4.7083333333333304</v>
      </c>
      <c r="J118" s="64">
        <v>779</v>
      </c>
      <c r="K118" s="68" t="s">
        <v>142</v>
      </c>
    </row>
    <row r="119" spans="2:11">
      <c r="B119" s="63">
        <v>43335</v>
      </c>
      <c r="C119" s="64" t="str">
        <f t="shared" si="32"/>
        <v>Thursday</v>
      </c>
      <c r="D119" s="69">
        <v>288</v>
      </c>
      <c r="E119" s="68">
        <f t="shared" si="33"/>
        <v>17</v>
      </c>
      <c r="F119" s="68" t="str">
        <f t="shared" si="34"/>
        <v>Thursday17</v>
      </c>
      <c r="G119" s="70">
        <f t="shared" si="35"/>
        <v>290</v>
      </c>
      <c r="H119" s="64" t="s">
        <v>7</v>
      </c>
      <c r="I119" s="66">
        <v>4.75</v>
      </c>
      <c r="J119" s="64">
        <v>869</v>
      </c>
      <c r="K119" s="68" t="s">
        <v>143</v>
      </c>
    </row>
    <row r="120" spans="2:11">
      <c r="B120" s="63">
        <v>43336</v>
      </c>
      <c r="C120" s="64" t="str">
        <f t="shared" si="32"/>
        <v>Friday</v>
      </c>
      <c r="D120" s="69">
        <v>293</v>
      </c>
      <c r="E120" s="68">
        <f t="shared" si="33"/>
        <v>17</v>
      </c>
      <c r="F120" s="68" t="str">
        <f t="shared" si="34"/>
        <v>Friday17</v>
      </c>
      <c r="G120" s="70">
        <f t="shared" si="35"/>
        <v>290</v>
      </c>
      <c r="H120" s="64" t="s">
        <v>7</v>
      </c>
      <c r="I120" s="66">
        <v>4.7916666666666696</v>
      </c>
      <c r="J120" s="64">
        <v>831</v>
      </c>
      <c r="K120" s="68" t="s">
        <v>144</v>
      </c>
    </row>
    <row r="121" spans="2:11">
      <c r="B121" s="63">
        <v>43337</v>
      </c>
      <c r="C121" s="64" t="str">
        <f t="shared" si="32"/>
        <v>Saturday</v>
      </c>
      <c r="D121" s="69">
        <v>350</v>
      </c>
      <c r="E121" s="68">
        <f t="shared" si="33"/>
        <v>17</v>
      </c>
      <c r="F121" s="68" t="str">
        <f t="shared" si="34"/>
        <v>Saturday17</v>
      </c>
      <c r="G121" s="70">
        <f t="shared" si="35"/>
        <v>350</v>
      </c>
      <c r="H121" s="64" t="s">
        <v>7</v>
      </c>
      <c r="I121" s="66">
        <v>4.8333333333333304</v>
      </c>
      <c r="J121" s="64">
        <v>660</v>
      </c>
      <c r="K121" s="68" t="s">
        <v>145</v>
      </c>
    </row>
    <row r="122" spans="2:11">
      <c r="B122" s="63">
        <v>43338</v>
      </c>
      <c r="C122" s="64" t="str">
        <f t="shared" si="32"/>
        <v>Sunday</v>
      </c>
      <c r="D122" s="69">
        <v>287</v>
      </c>
      <c r="E122" s="68">
        <f t="shared" si="33"/>
        <v>17</v>
      </c>
      <c r="F122" s="68" t="str">
        <f t="shared" si="34"/>
        <v>Sunday17</v>
      </c>
      <c r="G122" s="70">
        <f t="shared" si="35"/>
        <v>290</v>
      </c>
      <c r="H122" s="64" t="s">
        <v>7</v>
      </c>
      <c r="I122" s="66">
        <v>4.875</v>
      </c>
      <c r="J122" s="64">
        <v>650</v>
      </c>
      <c r="K122" s="68" t="s">
        <v>146</v>
      </c>
    </row>
    <row r="123" spans="2:11">
      <c r="B123" s="63">
        <v>43339</v>
      </c>
      <c r="C123" s="64" t="str">
        <f t="shared" si="32"/>
        <v>Monday</v>
      </c>
      <c r="D123" s="69">
        <v>303</v>
      </c>
      <c r="E123" s="68">
        <f t="shared" si="33"/>
        <v>18</v>
      </c>
      <c r="F123" s="68" t="str">
        <f t="shared" si="34"/>
        <v>Monday18</v>
      </c>
      <c r="G123" s="70">
        <f t="shared" si="35"/>
        <v>300</v>
      </c>
      <c r="H123" s="64" t="s">
        <v>7</v>
      </c>
      <c r="I123" s="66">
        <v>4.9166666666666696</v>
      </c>
      <c r="J123" s="64">
        <v>469</v>
      </c>
      <c r="K123" s="68" t="s">
        <v>147</v>
      </c>
    </row>
    <row r="124" spans="2:11">
      <c r="B124" s="63">
        <v>43340</v>
      </c>
      <c r="C124" s="64" t="str">
        <f t="shared" si="32"/>
        <v>Tuesday</v>
      </c>
      <c r="D124" s="69">
        <v>255</v>
      </c>
      <c r="E124" s="68">
        <f t="shared" si="33"/>
        <v>18</v>
      </c>
      <c r="F124" s="68" t="str">
        <f t="shared" si="34"/>
        <v>Tuesday18</v>
      </c>
      <c r="G124" s="70">
        <f t="shared" si="35"/>
        <v>260</v>
      </c>
      <c r="H124" s="64" t="s">
        <v>7</v>
      </c>
      <c r="I124" s="66">
        <v>4.9583333333333304</v>
      </c>
      <c r="J124" s="64">
        <v>404</v>
      </c>
      <c r="K124" s="68" t="s">
        <v>148</v>
      </c>
    </row>
    <row r="125" spans="2:11">
      <c r="B125" s="63">
        <v>43341</v>
      </c>
      <c r="C125" s="64" t="str">
        <f t="shared" si="32"/>
        <v>Wednesday</v>
      </c>
      <c r="D125" s="69">
        <v>277</v>
      </c>
      <c r="E125" s="68">
        <f t="shared" ref="E125:E188" si="36">IF(D125="","",IF(C125="Monday",E124+1,E124))</f>
        <v>18</v>
      </c>
      <c r="F125" s="68" t="str">
        <f t="shared" ref="F125:F188" si="37">IF(D125="","",CONCATENATE(C125,E125))</f>
        <v>Wednesday18</v>
      </c>
      <c r="G125" s="70">
        <f t="shared" si="35"/>
        <v>280</v>
      </c>
      <c r="H125" s="64" t="s">
        <v>5</v>
      </c>
      <c r="I125" s="66">
        <v>5</v>
      </c>
      <c r="J125" s="64">
        <v>290</v>
      </c>
      <c r="K125" s="68" t="s">
        <v>78</v>
      </c>
    </row>
    <row r="126" spans="2:11">
      <c r="B126" s="63">
        <v>43342</v>
      </c>
      <c r="C126" s="64" t="str">
        <f t="shared" si="32"/>
        <v>Thursday</v>
      </c>
      <c r="D126" s="69">
        <v>245</v>
      </c>
      <c r="E126" s="68">
        <f t="shared" si="36"/>
        <v>18</v>
      </c>
      <c r="F126" s="68" t="str">
        <f t="shared" si="37"/>
        <v>Thursday18</v>
      </c>
      <c r="G126" s="70">
        <f t="shared" si="35"/>
        <v>250</v>
      </c>
      <c r="H126" s="64" t="s">
        <v>5</v>
      </c>
      <c r="I126" s="66">
        <v>5.0416666666666696</v>
      </c>
      <c r="J126" s="64">
        <v>195</v>
      </c>
      <c r="K126" s="68" t="s">
        <v>79</v>
      </c>
    </row>
    <row r="127" spans="2:11">
      <c r="B127" s="63">
        <v>43343</v>
      </c>
      <c r="C127" s="64" t="str">
        <f t="shared" si="32"/>
        <v>Friday</v>
      </c>
      <c r="D127" s="69">
        <v>237</v>
      </c>
      <c r="E127" s="68">
        <f t="shared" si="36"/>
        <v>18</v>
      </c>
      <c r="F127" s="68" t="str">
        <f t="shared" si="37"/>
        <v>Friday18</v>
      </c>
      <c r="G127" s="70">
        <f t="shared" si="35"/>
        <v>240</v>
      </c>
      <c r="H127" s="64" t="s">
        <v>5</v>
      </c>
      <c r="I127" s="66">
        <v>5.0833333333333304</v>
      </c>
      <c r="J127" s="64">
        <v>164</v>
      </c>
      <c r="K127" s="68" t="s">
        <v>80</v>
      </c>
    </row>
    <row r="128" spans="2:11">
      <c r="B128" s="63">
        <v>43344</v>
      </c>
      <c r="C128" s="64" t="str">
        <f t="shared" si="32"/>
        <v>Saturday</v>
      </c>
      <c r="D128" s="69">
        <v>269</v>
      </c>
      <c r="E128" s="68">
        <f t="shared" si="36"/>
        <v>18</v>
      </c>
      <c r="F128" s="68" t="str">
        <f t="shared" si="37"/>
        <v>Saturday18</v>
      </c>
      <c r="G128" s="70">
        <f t="shared" si="35"/>
        <v>270</v>
      </c>
      <c r="H128" s="64" t="s">
        <v>5</v>
      </c>
      <c r="I128" s="66">
        <v>5.125</v>
      </c>
      <c r="J128" s="64">
        <v>151</v>
      </c>
      <c r="K128" s="68" t="s">
        <v>81</v>
      </c>
    </row>
    <row r="129" spans="2:11">
      <c r="B129" s="63">
        <v>43345</v>
      </c>
      <c r="C129" s="64" t="str">
        <f t="shared" si="32"/>
        <v>Sunday</v>
      </c>
      <c r="D129" s="69">
        <v>256</v>
      </c>
      <c r="E129" s="68">
        <f t="shared" si="36"/>
        <v>18</v>
      </c>
      <c r="F129" s="68" t="str">
        <f t="shared" si="37"/>
        <v>Sunday18</v>
      </c>
      <c r="G129" s="70">
        <f t="shared" si="35"/>
        <v>260</v>
      </c>
      <c r="H129" s="64" t="s">
        <v>5</v>
      </c>
      <c r="I129" s="66">
        <v>5.1666666666666696</v>
      </c>
      <c r="J129" s="64">
        <v>157</v>
      </c>
      <c r="K129" s="68" t="s">
        <v>82</v>
      </c>
    </row>
    <row r="130" spans="2:11">
      <c r="B130" s="63">
        <v>43346</v>
      </c>
      <c r="C130" s="64" t="str">
        <f t="shared" si="32"/>
        <v>Monday</v>
      </c>
      <c r="D130" s="69">
        <v>277</v>
      </c>
      <c r="E130" s="68">
        <f t="shared" si="36"/>
        <v>19</v>
      </c>
      <c r="F130" s="68" t="str">
        <f t="shared" si="37"/>
        <v>Monday19</v>
      </c>
      <c r="G130" s="70">
        <f t="shared" si="35"/>
        <v>280</v>
      </c>
      <c r="H130" s="64" t="s">
        <v>5</v>
      </c>
      <c r="I130" s="66">
        <v>5.2083333333333304</v>
      </c>
      <c r="J130" s="64">
        <v>120</v>
      </c>
      <c r="K130" s="68" t="s">
        <v>83</v>
      </c>
    </row>
    <row r="131" spans="2:11">
      <c r="B131" s="63">
        <v>43347</v>
      </c>
      <c r="C131" s="64" t="str">
        <f t="shared" si="32"/>
        <v>Tuesday</v>
      </c>
      <c r="D131" s="69">
        <v>288</v>
      </c>
      <c r="E131" s="68">
        <f t="shared" si="36"/>
        <v>19</v>
      </c>
      <c r="F131" s="68" t="str">
        <f t="shared" si="37"/>
        <v>Tuesday19</v>
      </c>
      <c r="G131" s="70">
        <f t="shared" si="35"/>
        <v>290</v>
      </c>
      <c r="H131" s="64" t="s">
        <v>5</v>
      </c>
      <c r="I131" s="66">
        <v>5.25</v>
      </c>
      <c r="J131" s="64">
        <v>119</v>
      </c>
      <c r="K131" s="68" t="s">
        <v>84</v>
      </c>
    </row>
    <row r="132" spans="2:11">
      <c r="B132" s="63">
        <v>43348</v>
      </c>
      <c r="C132" s="64" t="str">
        <f t="shared" si="32"/>
        <v>Wednesday</v>
      </c>
      <c r="D132" s="69">
        <v>251</v>
      </c>
      <c r="E132" s="68">
        <f t="shared" si="36"/>
        <v>19</v>
      </c>
      <c r="F132" s="68" t="str">
        <f t="shared" si="37"/>
        <v>Wednesday19</v>
      </c>
      <c r="G132" s="70">
        <f t="shared" si="35"/>
        <v>250</v>
      </c>
      <c r="H132" s="64" t="s">
        <v>5</v>
      </c>
      <c r="I132" s="66">
        <v>5.2916666666666696</v>
      </c>
      <c r="J132" s="64">
        <v>237</v>
      </c>
      <c r="K132" s="68" t="s">
        <v>85</v>
      </c>
    </row>
    <row r="133" spans="2:11">
      <c r="B133" s="63">
        <v>43349</v>
      </c>
      <c r="C133" s="64" t="str">
        <f t="shared" si="32"/>
        <v>Thursday</v>
      </c>
      <c r="D133" s="69">
        <v>248</v>
      </c>
      <c r="E133" s="68">
        <f t="shared" si="36"/>
        <v>19</v>
      </c>
      <c r="F133" s="68" t="str">
        <f t="shared" si="37"/>
        <v>Thursday19</v>
      </c>
      <c r="G133" s="70">
        <f t="shared" si="35"/>
        <v>250</v>
      </c>
      <c r="H133" s="64" t="s">
        <v>5</v>
      </c>
      <c r="I133" s="66">
        <v>5.3333333333333304</v>
      </c>
      <c r="J133" s="64">
        <v>367</v>
      </c>
      <c r="K133" s="68" t="s">
        <v>86</v>
      </c>
    </row>
    <row r="134" spans="2:11">
      <c r="B134" s="63">
        <v>43350</v>
      </c>
      <c r="C134" s="64" t="str">
        <f t="shared" ref="C134:C197" si="38">VLOOKUP(WEEKDAY(B134),$XEY$2:$XEZ$8,2,FALSE)</f>
        <v>Friday</v>
      </c>
      <c r="D134" s="69">
        <v>256</v>
      </c>
      <c r="E134" s="68">
        <f t="shared" si="36"/>
        <v>19</v>
      </c>
      <c r="F134" s="68" t="str">
        <f t="shared" si="37"/>
        <v>Friday19</v>
      </c>
      <c r="G134" s="70">
        <f t="shared" ref="G134:G197" si="39">MROUND(D134,10)</f>
        <v>260</v>
      </c>
      <c r="H134" s="64" t="s">
        <v>5</v>
      </c>
      <c r="I134" s="66">
        <v>5.375</v>
      </c>
      <c r="J134" s="64">
        <v>752</v>
      </c>
      <c r="K134" s="68" t="s">
        <v>87</v>
      </c>
    </row>
    <row r="135" spans="2:11">
      <c r="B135" s="63">
        <v>43351</v>
      </c>
      <c r="C135" s="64" t="str">
        <f t="shared" si="38"/>
        <v>Saturday</v>
      </c>
      <c r="D135" s="69">
        <v>298</v>
      </c>
      <c r="E135" s="68">
        <f t="shared" si="36"/>
        <v>19</v>
      </c>
      <c r="F135" s="68" t="str">
        <f t="shared" si="37"/>
        <v>Saturday19</v>
      </c>
      <c r="G135" s="70">
        <f t="shared" si="39"/>
        <v>300</v>
      </c>
      <c r="H135" s="64" t="s">
        <v>5</v>
      </c>
      <c r="I135" s="66">
        <v>5.4166666666666696</v>
      </c>
      <c r="J135" s="64">
        <v>785</v>
      </c>
      <c r="K135" s="68" t="s">
        <v>88</v>
      </c>
    </row>
    <row r="136" spans="2:11">
      <c r="B136" s="63">
        <v>43352</v>
      </c>
      <c r="C136" s="64" t="str">
        <f t="shared" si="38"/>
        <v>Sunday</v>
      </c>
      <c r="D136" s="69">
        <v>269</v>
      </c>
      <c r="E136" s="68">
        <f t="shared" si="36"/>
        <v>19</v>
      </c>
      <c r="F136" s="68" t="str">
        <f t="shared" si="37"/>
        <v>Sunday19</v>
      </c>
      <c r="G136" s="70">
        <f t="shared" si="39"/>
        <v>270</v>
      </c>
      <c r="H136" s="64" t="s">
        <v>5</v>
      </c>
      <c r="I136" s="66">
        <v>5.4583333333333304</v>
      </c>
      <c r="J136" s="64">
        <v>843</v>
      </c>
      <c r="K136" s="68" t="s">
        <v>89</v>
      </c>
    </row>
    <row r="137" spans="2:11">
      <c r="B137" s="63">
        <v>43353</v>
      </c>
      <c r="C137" s="64" t="str">
        <f t="shared" si="38"/>
        <v>Monday</v>
      </c>
      <c r="D137" s="69">
        <v>275</v>
      </c>
      <c r="E137" s="68">
        <f t="shared" si="36"/>
        <v>20</v>
      </c>
      <c r="F137" s="68" t="str">
        <f t="shared" si="37"/>
        <v>Monday20</v>
      </c>
      <c r="G137" s="70">
        <f t="shared" si="39"/>
        <v>280</v>
      </c>
      <c r="H137" s="64" t="s">
        <v>5</v>
      </c>
      <c r="I137" s="66">
        <v>5.5</v>
      </c>
      <c r="J137" s="64">
        <v>857</v>
      </c>
      <c r="K137" s="68" t="s">
        <v>90</v>
      </c>
    </row>
    <row r="138" spans="2:11">
      <c r="B138" s="63">
        <v>43354</v>
      </c>
      <c r="C138" s="64" t="str">
        <f t="shared" si="38"/>
        <v>Tuesday</v>
      </c>
      <c r="D138" s="69">
        <v>273</v>
      </c>
      <c r="E138" s="68">
        <f t="shared" si="36"/>
        <v>20</v>
      </c>
      <c r="F138" s="68" t="str">
        <f t="shared" si="37"/>
        <v>Tuesday20</v>
      </c>
      <c r="G138" s="70">
        <f t="shared" si="39"/>
        <v>270</v>
      </c>
      <c r="H138" s="64" t="s">
        <v>5</v>
      </c>
      <c r="I138" s="66">
        <v>5.5416666666666696</v>
      </c>
      <c r="J138" s="64">
        <v>797</v>
      </c>
      <c r="K138" s="68" t="s">
        <v>91</v>
      </c>
    </row>
    <row r="139" spans="2:11">
      <c r="B139" s="63">
        <v>43355</v>
      </c>
      <c r="C139" s="64" t="str">
        <f t="shared" si="38"/>
        <v>Wednesday</v>
      </c>
      <c r="D139" s="69">
        <v>256</v>
      </c>
      <c r="E139" s="68">
        <f t="shared" si="36"/>
        <v>20</v>
      </c>
      <c r="F139" s="68" t="str">
        <f t="shared" si="37"/>
        <v>Wednesday20</v>
      </c>
      <c r="G139" s="70">
        <f t="shared" si="39"/>
        <v>260</v>
      </c>
      <c r="H139" s="64" t="s">
        <v>5</v>
      </c>
      <c r="I139" s="66">
        <v>5.5833333333333304</v>
      </c>
      <c r="J139" s="64">
        <v>735</v>
      </c>
      <c r="K139" s="68" t="s">
        <v>92</v>
      </c>
    </row>
    <row r="140" spans="2:11">
      <c r="B140" s="63">
        <v>43356</v>
      </c>
      <c r="C140" s="64" t="str">
        <f t="shared" si="38"/>
        <v>Thursday</v>
      </c>
      <c r="D140" s="69">
        <v>246</v>
      </c>
      <c r="E140" s="68">
        <f t="shared" si="36"/>
        <v>20</v>
      </c>
      <c r="F140" s="68" t="str">
        <f t="shared" si="37"/>
        <v>Thursday20</v>
      </c>
      <c r="G140" s="70">
        <f t="shared" si="39"/>
        <v>250</v>
      </c>
      <c r="H140" s="64" t="s">
        <v>5</v>
      </c>
      <c r="I140" s="66">
        <v>5.625</v>
      </c>
      <c r="J140" s="64">
        <v>720</v>
      </c>
      <c r="K140" s="68" t="s">
        <v>93</v>
      </c>
    </row>
    <row r="141" spans="2:11">
      <c r="B141" s="63">
        <v>43357</v>
      </c>
      <c r="C141" s="64" t="str">
        <f t="shared" si="38"/>
        <v>Friday</v>
      </c>
      <c r="D141" s="69">
        <v>267</v>
      </c>
      <c r="E141" s="68">
        <f t="shared" si="36"/>
        <v>20</v>
      </c>
      <c r="F141" s="68" t="str">
        <f t="shared" si="37"/>
        <v>Friday20</v>
      </c>
      <c r="G141" s="70">
        <f t="shared" si="39"/>
        <v>270</v>
      </c>
      <c r="H141" s="64" t="s">
        <v>5</v>
      </c>
      <c r="I141" s="66">
        <v>5.6666666666666696</v>
      </c>
      <c r="J141" s="64">
        <v>804</v>
      </c>
      <c r="K141" s="68" t="s">
        <v>94</v>
      </c>
    </row>
    <row r="142" spans="2:11">
      <c r="B142" s="63">
        <v>43358</v>
      </c>
      <c r="C142" s="64" t="str">
        <f t="shared" si="38"/>
        <v>Saturday</v>
      </c>
      <c r="D142" s="69">
        <v>242</v>
      </c>
      <c r="E142" s="68">
        <f t="shared" si="36"/>
        <v>20</v>
      </c>
      <c r="F142" s="68" t="str">
        <f t="shared" si="37"/>
        <v>Saturday20</v>
      </c>
      <c r="G142" s="70">
        <f t="shared" si="39"/>
        <v>240</v>
      </c>
      <c r="H142" s="64" t="s">
        <v>5</v>
      </c>
      <c r="I142" s="66">
        <v>5.7083333333333304</v>
      </c>
      <c r="J142" s="64">
        <v>812</v>
      </c>
      <c r="K142" s="68" t="s">
        <v>95</v>
      </c>
    </row>
    <row r="143" spans="2:11">
      <c r="B143" s="63">
        <v>43359</v>
      </c>
      <c r="C143" s="64" t="str">
        <f t="shared" si="38"/>
        <v>Sunday</v>
      </c>
      <c r="D143" s="69">
        <v>277</v>
      </c>
      <c r="E143" s="68">
        <f t="shared" si="36"/>
        <v>20</v>
      </c>
      <c r="F143" s="68" t="str">
        <f t="shared" si="37"/>
        <v>Sunday20</v>
      </c>
      <c r="G143" s="70">
        <f t="shared" si="39"/>
        <v>280</v>
      </c>
      <c r="H143" s="64" t="s">
        <v>5</v>
      </c>
      <c r="I143" s="66">
        <v>5.75</v>
      </c>
      <c r="J143" s="64">
        <v>855</v>
      </c>
      <c r="K143" s="68" t="s">
        <v>96</v>
      </c>
    </row>
    <row r="144" spans="2:11">
      <c r="B144" s="63">
        <v>43360</v>
      </c>
      <c r="C144" s="64" t="str">
        <f t="shared" si="38"/>
        <v>Monday</v>
      </c>
      <c r="D144" s="69">
        <v>303</v>
      </c>
      <c r="E144" s="68">
        <f t="shared" si="36"/>
        <v>21</v>
      </c>
      <c r="F144" s="68" t="str">
        <f t="shared" si="37"/>
        <v>Monday21</v>
      </c>
      <c r="G144" s="70">
        <f t="shared" si="39"/>
        <v>300</v>
      </c>
      <c r="H144" s="64" t="s">
        <v>5</v>
      </c>
      <c r="I144" s="66">
        <v>5.7916666666666696</v>
      </c>
      <c r="J144" s="64">
        <v>922</v>
      </c>
      <c r="K144" s="68" t="s">
        <v>97</v>
      </c>
    </row>
    <row r="145" spans="2:11">
      <c r="B145" s="63">
        <v>43361</v>
      </c>
      <c r="C145" s="64" t="str">
        <f t="shared" si="38"/>
        <v>Tuesday</v>
      </c>
      <c r="D145" s="69">
        <v>306</v>
      </c>
      <c r="E145" s="68">
        <f t="shared" si="36"/>
        <v>21</v>
      </c>
      <c r="F145" s="68" t="str">
        <f t="shared" si="37"/>
        <v>Tuesday21</v>
      </c>
      <c r="G145" s="70">
        <f t="shared" si="39"/>
        <v>310</v>
      </c>
      <c r="H145" s="64" t="s">
        <v>5</v>
      </c>
      <c r="I145" s="66">
        <v>5.8333333333333304</v>
      </c>
      <c r="J145" s="64">
        <v>772</v>
      </c>
      <c r="K145" s="68" t="s">
        <v>98</v>
      </c>
    </row>
    <row r="146" spans="2:11">
      <c r="B146" s="63">
        <v>43362</v>
      </c>
      <c r="C146" s="64" t="str">
        <f t="shared" si="38"/>
        <v>Wednesday</v>
      </c>
      <c r="D146" s="69">
        <v>286</v>
      </c>
      <c r="E146" s="68">
        <f t="shared" si="36"/>
        <v>21</v>
      </c>
      <c r="F146" s="68" t="str">
        <f t="shared" si="37"/>
        <v>Wednesday21</v>
      </c>
      <c r="G146" s="70">
        <f t="shared" si="39"/>
        <v>290</v>
      </c>
      <c r="H146" s="64" t="s">
        <v>5</v>
      </c>
      <c r="I146" s="66">
        <v>5.875</v>
      </c>
      <c r="J146" s="64">
        <v>586</v>
      </c>
      <c r="K146" s="68" t="s">
        <v>99</v>
      </c>
    </row>
    <row r="147" spans="2:11">
      <c r="B147" s="63">
        <v>43363</v>
      </c>
      <c r="C147" s="64" t="str">
        <f t="shared" si="38"/>
        <v>Thursday</v>
      </c>
      <c r="D147" s="69">
        <v>289</v>
      </c>
      <c r="E147" s="68">
        <f t="shared" si="36"/>
        <v>21</v>
      </c>
      <c r="F147" s="68" t="str">
        <f t="shared" si="37"/>
        <v>Thursday21</v>
      </c>
      <c r="G147" s="70">
        <f t="shared" si="39"/>
        <v>290</v>
      </c>
      <c r="H147" s="64" t="s">
        <v>5</v>
      </c>
      <c r="I147" s="66">
        <v>5.9166666666666696</v>
      </c>
      <c r="J147" s="64">
        <v>536</v>
      </c>
      <c r="K147" s="68" t="s">
        <v>100</v>
      </c>
    </row>
    <row r="148" spans="2:11">
      <c r="B148" s="63">
        <v>43364</v>
      </c>
      <c r="C148" s="64" t="str">
        <f t="shared" si="38"/>
        <v>Friday</v>
      </c>
      <c r="D148" s="69">
        <v>273</v>
      </c>
      <c r="E148" s="68">
        <f t="shared" si="36"/>
        <v>21</v>
      </c>
      <c r="F148" s="68" t="str">
        <f t="shared" si="37"/>
        <v>Friday21</v>
      </c>
      <c r="G148" s="70">
        <f t="shared" si="39"/>
        <v>270</v>
      </c>
      <c r="H148" s="64" t="s">
        <v>5</v>
      </c>
      <c r="I148" s="66">
        <v>5.9583333333333304</v>
      </c>
      <c r="J148" s="64">
        <v>407</v>
      </c>
      <c r="K148" s="68" t="s">
        <v>101</v>
      </c>
    </row>
    <row r="149" spans="2:11">
      <c r="B149" s="63">
        <v>43365</v>
      </c>
      <c r="C149" s="64" t="str">
        <f t="shared" si="38"/>
        <v>Saturday</v>
      </c>
      <c r="D149" s="69">
        <v>256</v>
      </c>
      <c r="E149" s="68">
        <f t="shared" si="36"/>
        <v>21</v>
      </c>
      <c r="F149" s="68" t="str">
        <f t="shared" si="37"/>
        <v>Saturday21</v>
      </c>
      <c r="G149" s="70">
        <f t="shared" si="39"/>
        <v>260</v>
      </c>
      <c r="H149" s="64" t="s">
        <v>6</v>
      </c>
      <c r="I149" s="66">
        <v>6</v>
      </c>
      <c r="J149" s="64">
        <v>277</v>
      </c>
      <c r="K149" s="68" t="s">
        <v>102</v>
      </c>
    </row>
    <row r="150" spans="2:11">
      <c r="B150" s="63">
        <v>43366</v>
      </c>
      <c r="C150" s="64" t="str">
        <f t="shared" si="38"/>
        <v>Sunday</v>
      </c>
      <c r="D150" s="69">
        <v>257</v>
      </c>
      <c r="E150" s="68">
        <f t="shared" si="36"/>
        <v>21</v>
      </c>
      <c r="F150" s="68" t="str">
        <f t="shared" si="37"/>
        <v>Sunday21</v>
      </c>
      <c r="G150" s="70">
        <f t="shared" si="39"/>
        <v>260</v>
      </c>
      <c r="H150" s="64" t="s">
        <v>6</v>
      </c>
      <c r="I150" s="66">
        <v>6.0416666666666696</v>
      </c>
      <c r="J150" s="64">
        <v>175</v>
      </c>
      <c r="K150" s="68" t="s">
        <v>103</v>
      </c>
    </row>
    <row r="151" spans="2:11">
      <c r="B151" s="63">
        <v>43367</v>
      </c>
      <c r="C151" s="64" t="str">
        <f t="shared" si="38"/>
        <v>Monday</v>
      </c>
      <c r="D151" s="69">
        <v>284</v>
      </c>
      <c r="E151" s="68">
        <f t="shared" si="36"/>
        <v>22</v>
      </c>
      <c r="F151" s="68" t="str">
        <f t="shared" si="37"/>
        <v>Monday22</v>
      </c>
      <c r="G151" s="70">
        <f t="shared" si="39"/>
        <v>280</v>
      </c>
      <c r="H151" s="64" t="s">
        <v>6</v>
      </c>
      <c r="I151" s="66">
        <v>6.0833333333333304</v>
      </c>
      <c r="J151" s="64">
        <v>178</v>
      </c>
      <c r="K151" s="68" t="s">
        <v>104</v>
      </c>
    </row>
    <row r="152" spans="2:11">
      <c r="B152" s="63">
        <v>43368</v>
      </c>
      <c r="C152" s="64" t="str">
        <f t="shared" si="38"/>
        <v>Tuesday</v>
      </c>
      <c r="D152" s="69">
        <v>260</v>
      </c>
      <c r="E152" s="68">
        <f t="shared" si="36"/>
        <v>22</v>
      </c>
      <c r="F152" s="68" t="str">
        <f t="shared" si="37"/>
        <v>Tuesday22</v>
      </c>
      <c r="G152" s="70">
        <f t="shared" si="39"/>
        <v>260</v>
      </c>
      <c r="H152" s="64" t="s">
        <v>6</v>
      </c>
      <c r="I152" s="66">
        <v>6.125</v>
      </c>
      <c r="J152" s="64">
        <v>157</v>
      </c>
      <c r="K152" s="68" t="s">
        <v>197</v>
      </c>
    </row>
    <row r="153" spans="2:11">
      <c r="B153" s="63">
        <v>43369</v>
      </c>
      <c r="C153" s="64" t="str">
        <f t="shared" si="38"/>
        <v>Wednesday</v>
      </c>
      <c r="D153" s="69">
        <v>256</v>
      </c>
      <c r="E153" s="68">
        <f t="shared" si="36"/>
        <v>22</v>
      </c>
      <c r="F153" s="68" t="str">
        <f t="shared" si="37"/>
        <v>Wednesday22</v>
      </c>
      <c r="G153" s="70">
        <f t="shared" si="39"/>
        <v>260</v>
      </c>
      <c r="H153" s="64" t="s">
        <v>6</v>
      </c>
      <c r="I153" s="66">
        <v>6.1666666666666696</v>
      </c>
      <c r="J153" s="64">
        <v>142</v>
      </c>
      <c r="K153" s="68" t="s">
        <v>105</v>
      </c>
    </row>
    <row r="154" spans="2:11">
      <c r="B154" s="63">
        <v>43370</v>
      </c>
      <c r="C154" s="64" t="str">
        <f t="shared" si="38"/>
        <v>Thursday</v>
      </c>
      <c r="D154" s="69">
        <v>271</v>
      </c>
      <c r="E154" s="68">
        <f t="shared" si="36"/>
        <v>22</v>
      </c>
      <c r="F154" s="68" t="str">
        <f t="shared" si="37"/>
        <v>Thursday22</v>
      </c>
      <c r="G154" s="70">
        <f t="shared" si="39"/>
        <v>270</v>
      </c>
      <c r="H154" s="64" t="s">
        <v>6</v>
      </c>
      <c r="I154" s="66">
        <v>6.2083333333333304</v>
      </c>
      <c r="J154" s="64">
        <v>135</v>
      </c>
      <c r="K154" s="68" t="s">
        <v>106</v>
      </c>
    </row>
    <row r="155" spans="2:11">
      <c r="B155" s="63">
        <v>43371</v>
      </c>
      <c r="C155" s="64" t="str">
        <f t="shared" si="38"/>
        <v>Friday</v>
      </c>
      <c r="D155" s="69">
        <v>277</v>
      </c>
      <c r="E155" s="68">
        <f t="shared" si="36"/>
        <v>22</v>
      </c>
      <c r="F155" s="68" t="str">
        <f t="shared" si="37"/>
        <v>Friday22</v>
      </c>
      <c r="G155" s="70">
        <f t="shared" si="39"/>
        <v>280</v>
      </c>
      <c r="H155" s="64" t="s">
        <v>6</v>
      </c>
      <c r="I155" s="66">
        <v>6.25</v>
      </c>
      <c r="J155" s="64">
        <v>138</v>
      </c>
      <c r="K155" s="68" t="s">
        <v>107</v>
      </c>
    </row>
    <row r="156" spans="2:11">
      <c r="B156" s="63">
        <v>43372</v>
      </c>
      <c r="C156" s="64" t="str">
        <f t="shared" si="38"/>
        <v>Saturday</v>
      </c>
      <c r="D156" s="69">
        <v>244</v>
      </c>
      <c r="E156" s="68">
        <f t="shared" si="36"/>
        <v>22</v>
      </c>
      <c r="F156" s="68" t="str">
        <f t="shared" si="37"/>
        <v>Saturday22</v>
      </c>
      <c r="G156" s="70">
        <f t="shared" si="39"/>
        <v>240</v>
      </c>
      <c r="H156" s="64" t="s">
        <v>6</v>
      </c>
      <c r="I156" s="66">
        <v>6.2916666666666696</v>
      </c>
      <c r="J156" s="64">
        <v>193</v>
      </c>
      <c r="K156" s="68" t="s">
        <v>108</v>
      </c>
    </row>
    <row r="157" spans="2:11">
      <c r="B157" s="63">
        <v>43373</v>
      </c>
      <c r="C157" s="64" t="str">
        <f t="shared" si="38"/>
        <v>Sunday</v>
      </c>
      <c r="D157" s="69">
        <v>265</v>
      </c>
      <c r="E157" s="68">
        <f t="shared" si="36"/>
        <v>22</v>
      </c>
      <c r="F157" s="68" t="str">
        <f t="shared" si="37"/>
        <v>Sunday22</v>
      </c>
      <c r="G157" s="70">
        <f t="shared" si="39"/>
        <v>270</v>
      </c>
      <c r="H157" s="64" t="s">
        <v>6</v>
      </c>
      <c r="I157" s="66">
        <v>6.3333333333333304</v>
      </c>
      <c r="J157" s="64">
        <v>396</v>
      </c>
      <c r="K157" s="68" t="s">
        <v>109</v>
      </c>
    </row>
    <row r="158" spans="2:11">
      <c r="B158" s="63">
        <v>43374</v>
      </c>
      <c r="C158" s="64" t="str">
        <f t="shared" si="38"/>
        <v>Monday</v>
      </c>
      <c r="D158" s="69">
        <v>281</v>
      </c>
      <c r="E158" s="68">
        <f t="shared" si="36"/>
        <v>23</v>
      </c>
      <c r="F158" s="68" t="str">
        <f t="shared" si="37"/>
        <v>Monday23</v>
      </c>
      <c r="G158" s="70">
        <f t="shared" si="39"/>
        <v>280</v>
      </c>
      <c r="H158" s="64" t="s">
        <v>6</v>
      </c>
      <c r="I158" s="66">
        <v>6.375</v>
      </c>
      <c r="J158" s="64">
        <v>742</v>
      </c>
      <c r="K158" s="68" t="s">
        <v>110</v>
      </c>
    </row>
    <row r="159" spans="2:11">
      <c r="B159" s="63">
        <v>43375</v>
      </c>
      <c r="C159" s="64" t="str">
        <f t="shared" si="38"/>
        <v>Tuesday</v>
      </c>
      <c r="D159" s="69">
        <v>279</v>
      </c>
      <c r="E159" s="68">
        <f t="shared" si="36"/>
        <v>23</v>
      </c>
      <c r="F159" s="68" t="str">
        <f t="shared" si="37"/>
        <v>Tuesday23</v>
      </c>
      <c r="G159" s="70">
        <f t="shared" si="39"/>
        <v>280</v>
      </c>
      <c r="H159" s="64" t="s">
        <v>6</v>
      </c>
      <c r="I159" s="66">
        <v>6.4166666666666696</v>
      </c>
      <c r="J159" s="64">
        <v>932</v>
      </c>
      <c r="K159" s="68" t="s">
        <v>111</v>
      </c>
    </row>
    <row r="160" spans="2:11">
      <c r="B160" s="63">
        <v>43376</v>
      </c>
      <c r="C160" s="64" t="str">
        <f t="shared" si="38"/>
        <v>Wednesday</v>
      </c>
      <c r="D160" s="69">
        <v>270</v>
      </c>
      <c r="E160" s="68">
        <f t="shared" si="36"/>
        <v>23</v>
      </c>
      <c r="F160" s="68" t="str">
        <f t="shared" si="37"/>
        <v>Wednesday23</v>
      </c>
      <c r="G160" s="70">
        <f t="shared" si="39"/>
        <v>270</v>
      </c>
      <c r="H160" s="64" t="s">
        <v>6</v>
      </c>
      <c r="I160" s="66">
        <v>6.4583333333333304</v>
      </c>
      <c r="J160" s="64">
        <v>978</v>
      </c>
      <c r="K160" s="68" t="s">
        <v>112</v>
      </c>
    </row>
    <row r="161" spans="2:11">
      <c r="B161" s="63">
        <v>43377</v>
      </c>
      <c r="C161" s="64" t="str">
        <f t="shared" si="38"/>
        <v>Thursday</v>
      </c>
      <c r="D161" s="69">
        <v>274</v>
      </c>
      <c r="E161" s="68">
        <f t="shared" si="36"/>
        <v>23</v>
      </c>
      <c r="F161" s="68" t="str">
        <f t="shared" si="37"/>
        <v>Thursday23</v>
      </c>
      <c r="G161" s="70">
        <f t="shared" si="39"/>
        <v>270</v>
      </c>
      <c r="H161" s="64" t="s">
        <v>6</v>
      </c>
      <c r="I161" s="66">
        <v>6.5</v>
      </c>
      <c r="J161" s="64">
        <v>856</v>
      </c>
      <c r="K161" s="68" t="s">
        <v>113</v>
      </c>
    </row>
    <row r="162" spans="2:11">
      <c r="B162" s="63">
        <v>43378</v>
      </c>
      <c r="C162" s="64" t="str">
        <f t="shared" si="38"/>
        <v>Friday</v>
      </c>
      <c r="D162" s="69">
        <v>263</v>
      </c>
      <c r="E162" s="68">
        <f t="shared" si="36"/>
        <v>23</v>
      </c>
      <c r="F162" s="68" t="str">
        <f t="shared" si="37"/>
        <v>Friday23</v>
      </c>
      <c r="G162" s="70">
        <f t="shared" si="39"/>
        <v>260</v>
      </c>
      <c r="H162" s="64" t="s">
        <v>6</v>
      </c>
      <c r="I162" s="66">
        <v>6.5416666666666696</v>
      </c>
      <c r="J162" s="64">
        <v>779</v>
      </c>
      <c r="K162" s="68" t="s">
        <v>114</v>
      </c>
    </row>
    <row r="163" spans="2:11">
      <c r="B163" s="63">
        <v>43379</v>
      </c>
      <c r="C163" s="64" t="str">
        <f t="shared" si="38"/>
        <v>Saturday</v>
      </c>
      <c r="D163" s="69">
        <v>261</v>
      </c>
      <c r="E163" s="68">
        <f t="shared" si="36"/>
        <v>23</v>
      </c>
      <c r="F163" s="68" t="str">
        <f t="shared" si="37"/>
        <v>Saturday23</v>
      </c>
      <c r="G163" s="70">
        <f t="shared" si="39"/>
        <v>260</v>
      </c>
      <c r="H163" s="64" t="s">
        <v>6</v>
      </c>
      <c r="I163" s="66">
        <v>6.5833333333333304</v>
      </c>
      <c r="J163" s="64">
        <v>716</v>
      </c>
      <c r="K163" s="68" t="s">
        <v>115</v>
      </c>
    </row>
    <row r="164" spans="2:11">
      <c r="B164" s="63">
        <v>43380</v>
      </c>
      <c r="C164" s="64" t="str">
        <f t="shared" si="38"/>
        <v>Sunday</v>
      </c>
      <c r="D164" s="69">
        <v>267</v>
      </c>
      <c r="E164" s="68">
        <f t="shared" si="36"/>
        <v>23</v>
      </c>
      <c r="F164" s="68" t="str">
        <f t="shared" si="37"/>
        <v>Sunday23</v>
      </c>
      <c r="G164" s="70">
        <f t="shared" si="39"/>
        <v>270</v>
      </c>
      <c r="H164" s="64" t="s">
        <v>6</v>
      </c>
      <c r="I164" s="66">
        <v>6.625</v>
      </c>
      <c r="J164" s="64">
        <v>873</v>
      </c>
      <c r="K164" s="68" t="s">
        <v>116</v>
      </c>
    </row>
    <row r="165" spans="2:11">
      <c r="B165" s="63">
        <v>43381</v>
      </c>
      <c r="C165" s="64" t="str">
        <f t="shared" si="38"/>
        <v>Monday</v>
      </c>
      <c r="D165" s="69">
        <v>304</v>
      </c>
      <c r="E165" s="68">
        <f t="shared" si="36"/>
        <v>24</v>
      </c>
      <c r="F165" s="68" t="str">
        <f t="shared" si="37"/>
        <v>Monday24</v>
      </c>
      <c r="G165" s="70">
        <f t="shared" si="39"/>
        <v>300</v>
      </c>
      <c r="H165" s="64" t="s">
        <v>6</v>
      </c>
      <c r="I165" s="66">
        <v>6.6666666666666696</v>
      </c>
      <c r="J165" s="64">
        <v>922</v>
      </c>
      <c r="K165" s="68" t="s">
        <v>117</v>
      </c>
    </row>
    <row r="166" spans="2:11">
      <c r="B166" s="63">
        <v>43382</v>
      </c>
      <c r="C166" s="64" t="str">
        <f t="shared" si="38"/>
        <v>Tuesday</v>
      </c>
      <c r="D166" s="69">
        <v>308</v>
      </c>
      <c r="E166" s="68">
        <f t="shared" si="36"/>
        <v>24</v>
      </c>
      <c r="F166" s="68" t="str">
        <f t="shared" si="37"/>
        <v>Tuesday24</v>
      </c>
      <c r="G166" s="70">
        <f t="shared" si="39"/>
        <v>310</v>
      </c>
      <c r="H166" s="64" t="s">
        <v>6</v>
      </c>
      <c r="I166" s="66">
        <v>6.7083333333333304</v>
      </c>
      <c r="J166" s="64">
        <v>784</v>
      </c>
      <c r="K166" s="68" t="s">
        <v>118</v>
      </c>
    </row>
    <row r="167" spans="2:11">
      <c r="B167" s="63">
        <v>43383</v>
      </c>
      <c r="C167" s="64" t="str">
        <f t="shared" si="38"/>
        <v>Wednesday</v>
      </c>
      <c r="D167" s="69">
        <v>291</v>
      </c>
      <c r="E167" s="68">
        <f t="shared" si="36"/>
        <v>24</v>
      </c>
      <c r="F167" s="68" t="str">
        <f t="shared" si="37"/>
        <v>Wednesday24</v>
      </c>
      <c r="G167" s="70">
        <f t="shared" si="39"/>
        <v>290</v>
      </c>
      <c r="H167" s="64" t="s">
        <v>6</v>
      </c>
      <c r="I167" s="66">
        <v>6.75</v>
      </c>
      <c r="J167" s="64">
        <v>888</v>
      </c>
      <c r="K167" s="68" t="s">
        <v>119</v>
      </c>
    </row>
    <row r="168" spans="2:11">
      <c r="B168" s="63">
        <v>43384</v>
      </c>
      <c r="C168" s="64" t="str">
        <f t="shared" si="38"/>
        <v>Thursday</v>
      </c>
      <c r="D168" s="69">
        <v>280</v>
      </c>
      <c r="E168" s="68">
        <f t="shared" si="36"/>
        <v>24</v>
      </c>
      <c r="F168" s="68" t="str">
        <f t="shared" si="37"/>
        <v>Thursday24</v>
      </c>
      <c r="G168" s="70">
        <f t="shared" si="39"/>
        <v>280</v>
      </c>
      <c r="H168" s="64" t="s">
        <v>6</v>
      </c>
      <c r="I168" s="66">
        <v>6.7916666666666696</v>
      </c>
      <c r="J168" s="64">
        <v>914</v>
      </c>
      <c r="K168" s="68" t="s">
        <v>120</v>
      </c>
    </row>
    <row r="169" spans="2:11">
      <c r="B169" s="63">
        <v>43385</v>
      </c>
      <c r="C169" s="64" t="str">
        <f t="shared" si="38"/>
        <v>Friday</v>
      </c>
      <c r="D169" s="69">
        <v>297</v>
      </c>
      <c r="E169" s="68">
        <f t="shared" si="36"/>
        <v>24</v>
      </c>
      <c r="F169" s="68" t="str">
        <f t="shared" si="37"/>
        <v>Friday24</v>
      </c>
      <c r="G169" s="70">
        <f t="shared" si="39"/>
        <v>300</v>
      </c>
      <c r="H169" s="64" t="s">
        <v>6</v>
      </c>
      <c r="I169" s="66">
        <v>6.8333333333333304</v>
      </c>
      <c r="J169" s="64">
        <v>720</v>
      </c>
      <c r="K169" s="68" t="s">
        <v>121</v>
      </c>
    </row>
    <row r="170" spans="2:11">
      <c r="B170" s="63">
        <v>43386</v>
      </c>
      <c r="C170" s="64" t="str">
        <f t="shared" si="38"/>
        <v>Saturday</v>
      </c>
      <c r="D170" s="69">
        <v>275</v>
      </c>
      <c r="E170" s="68">
        <f t="shared" si="36"/>
        <v>24</v>
      </c>
      <c r="F170" s="68" t="str">
        <f t="shared" si="37"/>
        <v>Saturday24</v>
      </c>
      <c r="G170" s="70">
        <f t="shared" si="39"/>
        <v>280</v>
      </c>
      <c r="H170" s="64" t="s">
        <v>6</v>
      </c>
      <c r="I170" s="66">
        <v>6.875</v>
      </c>
      <c r="J170" s="64">
        <v>591</v>
      </c>
      <c r="K170" s="68" t="s">
        <v>122</v>
      </c>
    </row>
    <row r="171" spans="2:11">
      <c r="B171" s="63">
        <v>43387</v>
      </c>
      <c r="C171" s="64" t="str">
        <f t="shared" si="38"/>
        <v>Sunday</v>
      </c>
      <c r="D171" s="69">
        <v>270</v>
      </c>
      <c r="E171" s="68">
        <f t="shared" si="36"/>
        <v>24</v>
      </c>
      <c r="F171" s="68" t="str">
        <f t="shared" si="37"/>
        <v>Sunday24</v>
      </c>
      <c r="G171" s="70">
        <f t="shared" si="39"/>
        <v>270</v>
      </c>
      <c r="H171" s="64" t="s">
        <v>6</v>
      </c>
      <c r="I171" s="66">
        <v>6.9166666666666696</v>
      </c>
      <c r="J171" s="64">
        <v>511</v>
      </c>
      <c r="K171" s="68" t="s">
        <v>123</v>
      </c>
    </row>
    <row r="172" spans="2:11">
      <c r="B172" s="63">
        <v>43388</v>
      </c>
      <c r="C172" s="64" t="str">
        <f t="shared" si="38"/>
        <v>Monday</v>
      </c>
      <c r="D172" s="69">
        <v>289</v>
      </c>
      <c r="E172" s="68">
        <f t="shared" si="36"/>
        <v>25</v>
      </c>
      <c r="F172" s="68" t="str">
        <f t="shared" si="37"/>
        <v>Monday25</v>
      </c>
      <c r="G172" s="70">
        <f t="shared" si="39"/>
        <v>290</v>
      </c>
      <c r="H172" s="64" t="s">
        <v>6</v>
      </c>
      <c r="I172" s="66">
        <v>6.9583333333333304</v>
      </c>
      <c r="J172" s="64">
        <v>389</v>
      </c>
      <c r="K172" s="68" t="s">
        <v>124</v>
      </c>
    </row>
    <row r="173" spans="2:11">
      <c r="B173" s="63">
        <v>43389</v>
      </c>
      <c r="C173" s="64" t="str">
        <f t="shared" si="38"/>
        <v>Tuesday</v>
      </c>
      <c r="D173" s="69">
        <v>293</v>
      </c>
      <c r="E173" s="68">
        <f t="shared" si="36"/>
        <v>25</v>
      </c>
      <c r="F173" s="68" t="str">
        <f t="shared" si="37"/>
        <v>Tuesday25</v>
      </c>
      <c r="G173" s="70">
        <f t="shared" si="39"/>
        <v>290</v>
      </c>
      <c r="H173" s="64"/>
      <c r="I173" s="64"/>
      <c r="J173" s="64"/>
      <c r="K173" s="68" t="str">
        <f t="shared" ref="K173:K197" si="40">CONCATENATE(H173,I173)</f>
        <v/>
      </c>
    </row>
    <row r="174" spans="2:11">
      <c r="B174" s="63">
        <v>43390</v>
      </c>
      <c r="C174" s="64" t="str">
        <f t="shared" si="38"/>
        <v>Wednesday</v>
      </c>
      <c r="D174" s="69">
        <v>295</v>
      </c>
      <c r="E174" s="68">
        <f t="shared" si="36"/>
        <v>25</v>
      </c>
      <c r="F174" s="68" t="str">
        <f t="shared" si="37"/>
        <v>Wednesday25</v>
      </c>
      <c r="G174" s="70">
        <f t="shared" si="39"/>
        <v>300</v>
      </c>
      <c r="H174" s="64"/>
      <c r="I174" s="64"/>
      <c r="J174" s="64"/>
      <c r="K174" s="68" t="str">
        <f t="shared" si="40"/>
        <v/>
      </c>
    </row>
    <row r="175" spans="2:11">
      <c r="B175" s="63">
        <v>43391</v>
      </c>
      <c r="C175" s="64" t="str">
        <f t="shared" si="38"/>
        <v>Thursday</v>
      </c>
      <c r="D175" s="69">
        <v>283</v>
      </c>
      <c r="E175" s="68">
        <f t="shared" si="36"/>
        <v>25</v>
      </c>
      <c r="F175" s="68" t="str">
        <f t="shared" si="37"/>
        <v>Thursday25</v>
      </c>
      <c r="G175" s="70">
        <f t="shared" si="39"/>
        <v>280</v>
      </c>
      <c r="H175" s="64"/>
      <c r="I175" s="64"/>
      <c r="J175" s="64"/>
      <c r="K175" s="68" t="str">
        <f t="shared" si="40"/>
        <v/>
      </c>
    </row>
    <row r="176" spans="2:11">
      <c r="B176" s="63">
        <v>43392</v>
      </c>
      <c r="C176" s="64" t="str">
        <f t="shared" si="38"/>
        <v>Friday</v>
      </c>
      <c r="D176" s="69">
        <v>261</v>
      </c>
      <c r="E176" s="68">
        <f t="shared" si="36"/>
        <v>25</v>
      </c>
      <c r="F176" s="68" t="str">
        <f t="shared" si="37"/>
        <v>Friday25</v>
      </c>
      <c r="G176" s="70">
        <f t="shared" si="39"/>
        <v>260</v>
      </c>
      <c r="H176" s="64"/>
      <c r="I176" s="64"/>
      <c r="J176" s="64"/>
      <c r="K176" s="68" t="str">
        <f t="shared" si="40"/>
        <v/>
      </c>
    </row>
    <row r="177" spans="2:11">
      <c r="B177" s="63">
        <v>43393</v>
      </c>
      <c r="C177" s="64" t="str">
        <f t="shared" si="38"/>
        <v>Saturday</v>
      </c>
      <c r="D177" s="69">
        <v>216</v>
      </c>
      <c r="E177" s="68">
        <f t="shared" si="36"/>
        <v>25</v>
      </c>
      <c r="F177" s="68" t="str">
        <f t="shared" si="37"/>
        <v>Saturday25</v>
      </c>
      <c r="G177" s="70">
        <f t="shared" si="39"/>
        <v>220</v>
      </c>
      <c r="H177" s="64"/>
      <c r="I177" s="64"/>
      <c r="J177" s="64"/>
      <c r="K177" s="68" t="str">
        <f t="shared" si="40"/>
        <v/>
      </c>
    </row>
    <row r="178" spans="2:11">
      <c r="B178" s="63">
        <v>43394</v>
      </c>
      <c r="C178" s="64" t="str">
        <f t="shared" si="38"/>
        <v>Sunday</v>
      </c>
      <c r="D178" s="69">
        <v>275</v>
      </c>
      <c r="E178" s="68">
        <f t="shared" si="36"/>
        <v>25</v>
      </c>
      <c r="F178" s="68" t="str">
        <f t="shared" si="37"/>
        <v>Sunday25</v>
      </c>
      <c r="G178" s="70">
        <f t="shared" si="39"/>
        <v>280</v>
      </c>
      <c r="H178" s="64"/>
      <c r="I178" s="64"/>
      <c r="J178" s="64"/>
      <c r="K178" s="68" t="str">
        <f t="shared" si="40"/>
        <v/>
      </c>
    </row>
    <row r="179" spans="2:11">
      <c r="B179" s="63">
        <v>43395</v>
      </c>
      <c r="C179" s="64" t="str">
        <f t="shared" si="38"/>
        <v>Monday</v>
      </c>
      <c r="D179" s="69">
        <v>300</v>
      </c>
      <c r="E179" s="68">
        <f t="shared" si="36"/>
        <v>26</v>
      </c>
      <c r="F179" s="68" t="str">
        <f t="shared" si="37"/>
        <v>Monday26</v>
      </c>
      <c r="G179" s="70">
        <f t="shared" si="39"/>
        <v>300</v>
      </c>
      <c r="H179" s="64"/>
      <c r="I179" s="64"/>
      <c r="J179" s="64"/>
      <c r="K179" s="68" t="str">
        <f t="shared" si="40"/>
        <v/>
      </c>
    </row>
    <row r="180" spans="2:11">
      <c r="B180" s="63">
        <v>43396</v>
      </c>
      <c r="C180" s="64" t="str">
        <f t="shared" si="38"/>
        <v>Tuesday</v>
      </c>
      <c r="D180" s="69">
        <v>312</v>
      </c>
      <c r="E180" s="68">
        <f t="shared" si="36"/>
        <v>26</v>
      </c>
      <c r="F180" s="68" t="str">
        <f t="shared" si="37"/>
        <v>Tuesday26</v>
      </c>
      <c r="G180" s="70">
        <f t="shared" si="39"/>
        <v>310</v>
      </c>
      <c r="H180" s="64"/>
      <c r="I180" s="64"/>
      <c r="J180" s="64"/>
      <c r="K180" s="68" t="str">
        <f t="shared" si="40"/>
        <v/>
      </c>
    </row>
    <row r="181" spans="2:11">
      <c r="B181" s="63">
        <v>43397</v>
      </c>
      <c r="C181" s="64" t="str">
        <f t="shared" si="38"/>
        <v>Wednesday</v>
      </c>
      <c r="D181" s="69">
        <v>288</v>
      </c>
      <c r="E181" s="68">
        <f t="shared" si="36"/>
        <v>26</v>
      </c>
      <c r="F181" s="68" t="str">
        <f t="shared" si="37"/>
        <v>Wednesday26</v>
      </c>
      <c r="G181" s="70">
        <f t="shared" si="39"/>
        <v>290</v>
      </c>
      <c r="H181" s="64"/>
      <c r="I181" s="64"/>
      <c r="J181" s="64"/>
      <c r="K181" s="68" t="str">
        <f t="shared" si="40"/>
        <v/>
      </c>
    </row>
    <row r="182" spans="2:11">
      <c r="B182" s="63">
        <v>43398</v>
      </c>
      <c r="C182" s="64" t="str">
        <f t="shared" si="38"/>
        <v>Thursday</v>
      </c>
      <c r="D182" s="69">
        <v>262</v>
      </c>
      <c r="E182" s="68">
        <f t="shared" si="36"/>
        <v>26</v>
      </c>
      <c r="F182" s="68" t="str">
        <f t="shared" si="37"/>
        <v>Thursday26</v>
      </c>
      <c r="G182" s="70">
        <f t="shared" si="39"/>
        <v>260</v>
      </c>
      <c r="H182" s="64"/>
      <c r="I182" s="64"/>
      <c r="J182" s="64"/>
      <c r="K182" s="68" t="str">
        <f t="shared" si="40"/>
        <v/>
      </c>
    </row>
    <row r="183" spans="2:11">
      <c r="B183" s="63">
        <v>43399</v>
      </c>
      <c r="C183" s="64" t="str">
        <f t="shared" si="38"/>
        <v>Friday</v>
      </c>
      <c r="D183" s="69">
        <v>248</v>
      </c>
      <c r="E183" s="68">
        <f t="shared" si="36"/>
        <v>26</v>
      </c>
      <c r="F183" s="68" t="str">
        <f t="shared" si="37"/>
        <v>Friday26</v>
      </c>
      <c r="G183" s="70">
        <f t="shared" si="39"/>
        <v>250</v>
      </c>
      <c r="H183" s="64"/>
      <c r="I183" s="64"/>
      <c r="J183" s="64"/>
      <c r="K183" s="68" t="str">
        <f t="shared" si="40"/>
        <v/>
      </c>
    </row>
    <row r="184" spans="2:11">
      <c r="B184" s="63">
        <v>43400</v>
      </c>
      <c r="C184" s="64" t="str">
        <f t="shared" si="38"/>
        <v>Saturday</v>
      </c>
      <c r="D184" s="69">
        <v>237</v>
      </c>
      <c r="E184" s="68">
        <f t="shared" si="36"/>
        <v>26</v>
      </c>
      <c r="F184" s="68" t="str">
        <f t="shared" si="37"/>
        <v>Saturday26</v>
      </c>
      <c r="G184" s="70">
        <f t="shared" si="39"/>
        <v>240</v>
      </c>
      <c r="H184" s="64"/>
      <c r="I184" s="64"/>
      <c r="J184" s="64"/>
      <c r="K184" s="68" t="str">
        <f t="shared" si="40"/>
        <v/>
      </c>
    </row>
    <row r="185" spans="2:11">
      <c r="B185" s="63">
        <v>43401</v>
      </c>
      <c r="C185" s="64" t="str">
        <f t="shared" si="38"/>
        <v>Sunday</v>
      </c>
      <c r="D185" s="69">
        <v>269</v>
      </c>
      <c r="E185" s="68">
        <f t="shared" si="36"/>
        <v>26</v>
      </c>
      <c r="F185" s="68" t="str">
        <f t="shared" si="37"/>
        <v>Sunday26</v>
      </c>
      <c r="G185" s="70">
        <f t="shared" si="39"/>
        <v>270</v>
      </c>
      <c r="H185" s="64"/>
      <c r="I185" s="64"/>
      <c r="J185" s="64"/>
      <c r="K185" s="68" t="str">
        <f t="shared" si="40"/>
        <v/>
      </c>
    </row>
    <row r="186" spans="2:11">
      <c r="B186" s="63">
        <v>43402</v>
      </c>
      <c r="C186" s="64" t="str">
        <f t="shared" si="38"/>
        <v>Monday</v>
      </c>
      <c r="D186" s="69">
        <v>273</v>
      </c>
      <c r="E186" s="68">
        <f t="shared" si="36"/>
        <v>27</v>
      </c>
      <c r="F186" s="68" t="str">
        <f t="shared" si="37"/>
        <v>Monday27</v>
      </c>
      <c r="G186" s="70">
        <f t="shared" si="39"/>
        <v>270</v>
      </c>
      <c r="H186" s="64"/>
      <c r="I186" s="64"/>
      <c r="J186" s="64"/>
      <c r="K186" s="68" t="str">
        <f t="shared" si="40"/>
        <v/>
      </c>
    </row>
    <row r="187" spans="2:11">
      <c r="B187" s="63">
        <v>43403</v>
      </c>
      <c r="C187" s="64" t="str">
        <f t="shared" si="38"/>
        <v>Tuesday</v>
      </c>
      <c r="D187" s="69">
        <v>255</v>
      </c>
      <c r="E187" s="68">
        <f t="shared" si="36"/>
        <v>27</v>
      </c>
      <c r="F187" s="68" t="str">
        <f t="shared" si="37"/>
        <v>Tuesday27</v>
      </c>
      <c r="G187" s="70">
        <f t="shared" si="39"/>
        <v>260</v>
      </c>
      <c r="H187" s="64"/>
      <c r="I187" s="64"/>
      <c r="J187" s="64"/>
      <c r="K187" s="68" t="str">
        <f t="shared" si="40"/>
        <v/>
      </c>
    </row>
    <row r="188" spans="2:11">
      <c r="B188" s="63">
        <v>43404</v>
      </c>
      <c r="C188" s="64" t="str">
        <f t="shared" si="38"/>
        <v>Wednesday</v>
      </c>
      <c r="D188" s="69">
        <v>247</v>
      </c>
      <c r="E188" s="68">
        <f t="shared" si="36"/>
        <v>27</v>
      </c>
      <c r="F188" s="68" t="str">
        <f t="shared" si="37"/>
        <v>Wednesday27</v>
      </c>
      <c r="G188" s="70">
        <f t="shared" si="39"/>
        <v>250</v>
      </c>
      <c r="H188" s="64"/>
      <c r="I188" s="64"/>
      <c r="J188" s="64"/>
      <c r="K188" s="68" t="str">
        <f t="shared" si="40"/>
        <v/>
      </c>
    </row>
    <row r="189" spans="2:11">
      <c r="B189" s="63">
        <v>43405</v>
      </c>
      <c r="C189" s="64" t="str">
        <f t="shared" si="38"/>
        <v>Thursday</v>
      </c>
      <c r="D189" s="69">
        <v>248</v>
      </c>
      <c r="E189" s="68">
        <f t="shared" ref="E189:E252" si="41">IF(D189="","",IF(C189="Monday",E188+1,E188))</f>
        <v>27</v>
      </c>
      <c r="F189" s="68" t="str">
        <f t="shared" ref="F189:F252" si="42">IF(D189="","",CONCATENATE(C189,E189))</f>
        <v>Thursday27</v>
      </c>
      <c r="G189" s="70">
        <f t="shared" si="39"/>
        <v>250</v>
      </c>
      <c r="H189" s="64"/>
      <c r="I189" s="64"/>
      <c r="J189" s="64"/>
      <c r="K189" s="68" t="str">
        <f t="shared" si="40"/>
        <v/>
      </c>
    </row>
    <row r="190" spans="2:11">
      <c r="B190" s="63">
        <v>43406</v>
      </c>
      <c r="C190" s="64" t="str">
        <f t="shared" si="38"/>
        <v>Friday</v>
      </c>
      <c r="D190" s="69">
        <v>293</v>
      </c>
      <c r="E190" s="68">
        <f t="shared" si="41"/>
        <v>27</v>
      </c>
      <c r="F190" s="68" t="str">
        <f t="shared" si="42"/>
        <v>Friday27</v>
      </c>
      <c r="G190" s="70">
        <f t="shared" si="39"/>
        <v>290</v>
      </c>
      <c r="H190" s="64"/>
      <c r="I190" s="64"/>
      <c r="J190" s="64"/>
      <c r="K190" s="68" t="str">
        <f t="shared" si="40"/>
        <v/>
      </c>
    </row>
    <row r="191" spans="2:11">
      <c r="B191" s="63">
        <v>43407</v>
      </c>
      <c r="C191" s="64" t="str">
        <f t="shared" si="38"/>
        <v>Saturday</v>
      </c>
      <c r="D191" s="69">
        <v>278</v>
      </c>
      <c r="E191" s="68">
        <f t="shared" si="41"/>
        <v>27</v>
      </c>
      <c r="F191" s="68" t="str">
        <f t="shared" si="42"/>
        <v>Saturday27</v>
      </c>
      <c r="G191" s="70">
        <f t="shared" si="39"/>
        <v>280</v>
      </c>
      <c r="H191" s="64"/>
      <c r="I191" s="64"/>
      <c r="J191" s="64"/>
      <c r="K191" s="68" t="str">
        <f t="shared" si="40"/>
        <v/>
      </c>
    </row>
    <row r="192" spans="2:11">
      <c r="B192" s="63">
        <v>43408</v>
      </c>
      <c r="C192" s="64" t="str">
        <f t="shared" si="38"/>
        <v>Sunday</v>
      </c>
      <c r="D192" s="69">
        <v>282</v>
      </c>
      <c r="E192" s="68">
        <f t="shared" si="41"/>
        <v>27</v>
      </c>
      <c r="F192" s="68" t="str">
        <f t="shared" si="42"/>
        <v>Sunday27</v>
      </c>
      <c r="G192" s="70">
        <f t="shared" si="39"/>
        <v>280</v>
      </c>
      <c r="H192" s="64"/>
      <c r="I192" s="64"/>
      <c r="J192" s="64"/>
      <c r="K192" s="68" t="str">
        <f t="shared" si="40"/>
        <v/>
      </c>
    </row>
    <row r="193" spans="2:11">
      <c r="B193" s="63">
        <v>43409</v>
      </c>
      <c r="C193" s="64" t="str">
        <f t="shared" si="38"/>
        <v>Monday</v>
      </c>
      <c r="D193" s="69">
        <v>333</v>
      </c>
      <c r="E193" s="68">
        <f t="shared" si="41"/>
        <v>28</v>
      </c>
      <c r="F193" s="68" t="str">
        <f t="shared" si="42"/>
        <v>Monday28</v>
      </c>
      <c r="G193" s="70">
        <f t="shared" si="39"/>
        <v>330</v>
      </c>
      <c r="H193" s="64"/>
      <c r="I193" s="64"/>
      <c r="J193" s="64"/>
      <c r="K193" s="68" t="str">
        <f t="shared" si="40"/>
        <v/>
      </c>
    </row>
    <row r="194" spans="2:11">
      <c r="B194" s="63">
        <v>43410</v>
      </c>
      <c r="C194" s="64" t="str">
        <f t="shared" si="38"/>
        <v>Tuesday</v>
      </c>
      <c r="D194" s="69">
        <v>303</v>
      </c>
      <c r="E194" s="68">
        <f t="shared" si="41"/>
        <v>28</v>
      </c>
      <c r="F194" s="68" t="str">
        <f t="shared" si="42"/>
        <v>Tuesday28</v>
      </c>
      <c r="G194" s="70">
        <f t="shared" si="39"/>
        <v>300</v>
      </c>
      <c r="H194" s="64"/>
      <c r="I194" s="64"/>
      <c r="J194" s="64"/>
      <c r="K194" s="68" t="str">
        <f t="shared" si="40"/>
        <v/>
      </c>
    </row>
    <row r="195" spans="2:11">
      <c r="B195" s="63">
        <v>43411</v>
      </c>
      <c r="C195" s="64" t="str">
        <f t="shared" si="38"/>
        <v>Wednesday</v>
      </c>
      <c r="D195" s="69">
        <v>290</v>
      </c>
      <c r="E195" s="68">
        <f t="shared" si="41"/>
        <v>28</v>
      </c>
      <c r="F195" s="68" t="str">
        <f t="shared" si="42"/>
        <v>Wednesday28</v>
      </c>
      <c r="G195" s="70">
        <f t="shared" si="39"/>
        <v>290</v>
      </c>
      <c r="H195" s="64"/>
      <c r="I195" s="64"/>
      <c r="J195" s="64"/>
      <c r="K195" s="68" t="str">
        <f t="shared" si="40"/>
        <v/>
      </c>
    </row>
    <row r="196" spans="2:11">
      <c r="B196" s="63">
        <v>43412</v>
      </c>
      <c r="C196" s="64" t="str">
        <f t="shared" si="38"/>
        <v>Thursday</v>
      </c>
      <c r="D196" s="69">
        <v>293</v>
      </c>
      <c r="E196" s="68">
        <f t="shared" si="41"/>
        <v>28</v>
      </c>
      <c r="F196" s="68" t="str">
        <f t="shared" si="42"/>
        <v>Thursday28</v>
      </c>
      <c r="G196" s="70">
        <f t="shared" si="39"/>
        <v>290</v>
      </c>
      <c r="H196" s="64"/>
      <c r="I196" s="64"/>
      <c r="J196" s="64"/>
      <c r="K196" s="68" t="str">
        <f t="shared" si="40"/>
        <v/>
      </c>
    </row>
    <row r="197" spans="2:11">
      <c r="B197" s="63">
        <v>43413</v>
      </c>
      <c r="C197" s="64" t="str">
        <f t="shared" si="38"/>
        <v>Friday</v>
      </c>
      <c r="D197" s="69">
        <v>259</v>
      </c>
      <c r="E197" s="68">
        <f t="shared" si="41"/>
        <v>28</v>
      </c>
      <c r="F197" s="68" t="str">
        <f t="shared" si="42"/>
        <v>Friday28</v>
      </c>
      <c r="G197" s="70">
        <f t="shared" si="39"/>
        <v>260</v>
      </c>
      <c r="H197" s="64"/>
      <c r="I197" s="64"/>
      <c r="J197" s="64"/>
      <c r="K197" s="68" t="str">
        <f t="shared" si="40"/>
        <v/>
      </c>
    </row>
    <row r="198" spans="2:11">
      <c r="B198" s="63">
        <v>43414</v>
      </c>
      <c r="C198" s="64" t="str">
        <f t="shared" ref="C198:C261" si="43">VLOOKUP(WEEKDAY(B198),$XEY$2:$XEZ$8,2,FALSE)</f>
        <v>Saturday</v>
      </c>
      <c r="D198" s="69">
        <v>271</v>
      </c>
      <c r="E198" s="68">
        <f t="shared" si="41"/>
        <v>28</v>
      </c>
      <c r="F198" s="68" t="str">
        <f t="shared" si="42"/>
        <v>Saturday28</v>
      </c>
      <c r="G198" s="70">
        <f t="shared" ref="G198:G261" si="44">MROUND(D198,10)</f>
        <v>270</v>
      </c>
      <c r="H198" s="64"/>
      <c r="I198" s="64"/>
      <c r="J198" s="64"/>
      <c r="K198" s="68" t="str">
        <f t="shared" ref="K198:K261" si="45">CONCATENATE(H198,I198)</f>
        <v/>
      </c>
    </row>
    <row r="199" spans="2:11">
      <c r="B199" s="63">
        <v>43415</v>
      </c>
      <c r="C199" s="64" t="str">
        <f t="shared" si="43"/>
        <v>Sunday</v>
      </c>
      <c r="D199" s="69">
        <v>290</v>
      </c>
      <c r="E199" s="68">
        <f t="shared" si="41"/>
        <v>28</v>
      </c>
      <c r="F199" s="68" t="str">
        <f t="shared" si="42"/>
        <v>Sunday28</v>
      </c>
      <c r="G199" s="70">
        <f t="shared" si="44"/>
        <v>290</v>
      </c>
      <c r="H199" s="64"/>
      <c r="I199" s="64"/>
      <c r="J199" s="64"/>
      <c r="K199" s="68" t="str">
        <f t="shared" si="45"/>
        <v/>
      </c>
    </row>
    <row r="200" spans="2:11">
      <c r="B200" s="63">
        <v>43416</v>
      </c>
      <c r="C200" s="64" t="str">
        <f t="shared" si="43"/>
        <v>Monday</v>
      </c>
      <c r="D200" s="69">
        <v>319</v>
      </c>
      <c r="E200" s="68">
        <f t="shared" si="41"/>
        <v>29</v>
      </c>
      <c r="F200" s="68" t="str">
        <f t="shared" si="42"/>
        <v>Monday29</v>
      </c>
      <c r="G200" s="70">
        <f t="shared" si="44"/>
        <v>320</v>
      </c>
      <c r="H200" s="64"/>
      <c r="I200" s="64"/>
      <c r="J200" s="64"/>
      <c r="K200" s="68" t="str">
        <f t="shared" si="45"/>
        <v/>
      </c>
    </row>
    <row r="201" spans="2:11">
      <c r="B201" s="63">
        <v>43417</v>
      </c>
      <c r="C201" s="64" t="str">
        <f t="shared" si="43"/>
        <v>Tuesday</v>
      </c>
      <c r="D201" s="69">
        <v>286</v>
      </c>
      <c r="E201" s="68">
        <f t="shared" si="41"/>
        <v>29</v>
      </c>
      <c r="F201" s="68" t="str">
        <f t="shared" si="42"/>
        <v>Tuesday29</v>
      </c>
      <c r="G201" s="70">
        <f t="shared" si="44"/>
        <v>290</v>
      </c>
      <c r="H201" s="64"/>
      <c r="I201" s="64"/>
      <c r="J201" s="64"/>
      <c r="K201" s="68" t="str">
        <f t="shared" si="45"/>
        <v/>
      </c>
    </row>
    <row r="202" spans="2:11">
      <c r="B202" s="63">
        <v>43418</v>
      </c>
      <c r="C202" s="64" t="str">
        <f t="shared" si="43"/>
        <v>Wednesday</v>
      </c>
      <c r="D202" s="69">
        <v>278</v>
      </c>
      <c r="E202" s="68">
        <f t="shared" si="41"/>
        <v>29</v>
      </c>
      <c r="F202" s="68" t="str">
        <f t="shared" si="42"/>
        <v>Wednesday29</v>
      </c>
      <c r="G202" s="70">
        <f t="shared" si="44"/>
        <v>280</v>
      </c>
      <c r="H202" s="64"/>
      <c r="I202" s="64"/>
      <c r="J202" s="64"/>
      <c r="K202" s="68" t="str">
        <f t="shared" si="45"/>
        <v/>
      </c>
    </row>
    <row r="203" spans="2:11">
      <c r="B203" s="63">
        <v>43419</v>
      </c>
      <c r="C203" s="64" t="str">
        <f t="shared" si="43"/>
        <v>Thursday</v>
      </c>
      <c r="D203" s="69">
        <v>302</v>
      </c>
      <c r="E203" s="68">
        <f t="shared" si="41"/>
        <v>29</v>
      </c>
      <c r="F203" s="68" t="str">
        <f t="shared" si="42"/>
        <v>Thursday29</v>
      </c>
      <c r="G203" s="70">
        <f t="shared" si="44"/>
        <v>300</v>
      </c>
      <c r="H203" s="64"/>
      <c r="I203" s="64"/>
      <c r="J203" s="64"/>
      <c r="K203" s="68" t="str">
        <f t="shared" si="45"/>
        <v/>
      </c>
    </row>
    <row r="204" spans="2:11">
      <c r="B204" s="63">
        <v>43420</v>
      </c>
      <c r="C204" s="64" t="str">
        <f t="shared" si="43"/>
        <v>Friday</v>
      </c>
      <c r="D204" s="69">
        <v>282</v>
      </c>
      <c r="E204" s="68">
        <f t="shared" si="41"/>
        <v>29</v>
      </c>
      <c r="F204" s="68" t="str">
        <f t="shared" si="42"/>
        <v>Friday29</v>
      </c>
      <c r="G204" s="70">
        <f t="shared" si="44"/>
        <v>280</v>
      </c>
      <c r="H204" s="64"/>
      <c r="I204" s="64"/>
      <c r="J204" s="64"/>
      <c r="K204" s="68" t="str">
        <f t="shared" si="45"/>
        <v/>
      </c>
    </row>
    <row r="205" spans="2:11">
      <c r="B205" s="63">
        <v>43421</v>
      </c>
      <c r="C205" s="64" t="str">
        <f t="shared" si="43"/>
        <v>Saturday</v>
      </c>
      <c r="D205" s="69">
        <v>309</v>
      </c>
      <c r="E205" s="68">
        <f t="shared" si="41"/>
        <v>29</v>
      </c>
      <c r="F205" s="68" t="str">
        <f t="shared" si="42"/>
        <v>Saturday29</v>
      </c>
      <c r="G205" s="70">
        <f t="shared" si="44"/>
        <v>310</v>
      </c>
      <c r="H205" s="64"/>
      <c r="I205" s="64"/>
      <c r="J205" s="64"/>
      <c r="K205" s="68" t="str">
        <f t="shared" si="45"/>
        <v/>
      </c>
    </row>
    <row r="206" spans="2:11">
      <c r="B206" s="63">
        <v>43422</v>
      </c>
      <c r="C206" s="64" t="str">
        <f t="shared" si="43"/>
        <v>Sunday</v>
      </c>
      <c r="D206" s="69">
        <v>279</v>
      </c>
      <c r="E206" s="68">
        <f t="shared" si="41"/>
        <v>29</v>
      </c>
      <c r="F206" s="68" t="str">
        <f t="shared" si="42"/>
        <v>Sunday29</v>
      </c>
      <c r="G206" s="70">
        <f t="shared" si="44"/>
        <v>280</v>
      </c>
      <c r="H206" s="64"/>
      <c r="I206" s="64"/>
      <c r="J206" s="64"/>
      <c r="K206" s="68" t="str">
        <f t="shared" si="45"/>
        <v/>
      </c>
    </row>
    <row r="207" spans="2:11">
      <c r="B207" s="63">
        <v>43423</v>
      </c>
      <c r="C207" s="64" t="str">
        <f t="shared" si="43"/>
        <v>Monday</v>
      </c>
      <c r="D207" s="69">
        <v>328</v>
      </c>
      <c r="E207" s="68">
        <f t="shared" si="41"/>
        <v>30</v>
      </c>
      <c r="F207" s="68" t="str">
        <f t="shared" si="42"/>
        <v>Monday30</v>
      </c>
      <c r="G207" s="70">
        <f t="shared" si="44"/>
        <v>330</v>
      </c>
      <c r="H207" s="64"/>
      <c r="I207" s="64"/>
      <c r="J207" s="64"/>
      <c r="K207" s="68" t="str">
        <f t="shared" si="45"/>
        <v/>
      </c>
    </row>
    <row r="208" spans="2:11">
      <c r="B208" s="63">
        <v>43424</v>
      </c>
      <c r="C208" s="64" t="str">
        <f t="shared" si="43"/>
        <v>Tuesday</v>
      </c>
      <c r="D208" s="69">
        <v>272</v>
      </c>
      <c r="E208" s="68">
        <f t="shared" si="41"/>
        <v>30</v>
      </c>
      <c r="F208" s="68" t="str">
        <f t="shared" si="42"/>
        <v>Tuesday30</v>
      </c>
      <c r="G208" s="70">
        <f t="shared" si="44"/>
        <v>270</v>
      </c>
      <c r="H208" s="64"/>
      <c r="I208" s="64"/>
      <c r="J208" s="64"/>
      <c r="K208" s="68" t="str">
        <f t="shared" si="45"/>
        <v/>
      </c>
    </row>
    <row r="209" spans="2:11">
      <c r="B209" s="63">
        <v>43425</v>
      </c>
      <c r="C209" s="64" t="str">
        <f t="shared" si="43"/>
        <v>Wednesday</v>
      </c>
      <c r="D209" s="69">
        <v>265</v>
      </c>
      <c r="E209" s="68">
        <f t="shared" si="41"/>
        <v>30</v>
      </c>
      <c r="F209" s="68" t="str">
        <f t="shared" si="42"/>
        <v>Wednesday30</v>
      </c>
      <c r="G209" s="70">
        <f t="shared" si="44"/>
        <v>270</v>
      </c>
      <c r="H209" s="64"/>
      <c r="I209" s="64"/>
      <c r="J209" s="64"/>
      <c r="K209" s="68" t="str">
        <f t="shared" si="45"/>
        <v/>
      </c>
    </row>
    <row r="210" spans="2:11">
      <c r="B210" s="63">
        <v>43426</v>
      </c>
      <c r="C210" s="64" t="str">
        <f t="shared" si="43"/>
        <v>Thursday</v>
      </c>
      <c r="D210" s="69">
        <v>273</v>
      </c>
      <c r="E210" s="68">
        <f t="shared" si="41"/>
        <v>30</v>
      </c>
      <c r="F210" s="68" t="str">
        <f t="shared" si="42"/>
        <v>Thursday30</v>
      </c>
      <c r="G210" s="70">
        <f t="shared" si="44"/>
        <v>270</v>
      </c>
      <c r="H210" s="64"/>
      <c r="I210" s="64"/>
      <c r="J210" s="64"/>
      <c r="K210" s="68" t="str">
        <f t="shared" si="45"/>
        <v/>
      </c>
    </row>
    <row r="211" spans="2:11">
      <c r="B211" s="63">
        <v>43427</v>
      </c>
      <c r="C211" s="64" t="str">
        <f t="shared" si="43"/>
        <v>Friday</v>
      </c>
      <c r="D211" s="69">
        <v>249</v>
      </c>
      <c r="E211" s="68">
        <f t="shared" si="41"/>
        <v>30</v>
      </c>
      <c r="F211" s="68" t="str">
        <f t="shared" si="42"/>
        <v>Friday30</v>
      </c>
      <c r="G211" s="70">
        <f t="shared" si="44"/>
        <v>250</v>
      </c>
      <c r="H211" s="64"/>
      <c r="I211" s="64"/>
      <c r="J211" s="64"/>
      <c r="K211" s="68" t="str">
        <f t="shared" si="45"/>
        <v/>
      </c>
    </row>
    <row r="212" spans="2:11">
      <c r="B212" s="63">
        <v>43428</v>
      </c>
      <c r="C212" s="64" t="str">
        <f t="shared" si="43"/>
        <v>Saturday</v>
      </c>
      <c r="D212" s="69">
        <v>264</v>
      </c>
      <c r="E212" s="68">
        <f t="shared" si="41"/>
        <v>30</v>
      </c>
      <c r="F212" s="68" t="str">
        <f t="shared" si="42"/>
        <v>Saturday30</v>
      </c>
      <c r="G212" s="70">
        <f t="shared" si="44"/>
        <v>260</v>
      </c>
      <c r="H212" s="64"/>
      <c r="I212" s="64"/>
      <c r="J212" s="64"/>
      <c r="K212" s="68" t="str">
        <f t="shared" si="45"/>
        <v/>
      </c>
    </row>
    <row r="213" spans="2:11">
      <c r="B213" s="63">
        <v>43429</v>
      </c>
      <c r="C213" s="64" t="str">
        <f t="shared" si="43"/>
        <v>Sunday</v>
      </c>
      <c r="D213" s="69">
        <v>289</v>
      </c>
      <c r="E213" s="68">
        <f t="shared" si="41"/>
        <v>30</v>
      </c>
      <c r="F213" s="68" t="str">
        <f t="shared" si="42"/>
        <v>Sunday30</v>
      </c>
      <c r="G213" s="70">
        <f t="shared" si="44"/>
        <v>290</v>
      </c>
      <c r="H213" s="64"/>
      <c r="I213" s="64"/>
      <c r="J213" s="64"/>
      <c r="K213" s="68" t="str">
        <f t="shared" si="45"/>
        <v/>
      </c>
    </row>
    <row r="214" spans="2:11">
      <c r="B214" s="63">
        <v>43430</v>
      </c>
      <c r="C214" s="64" t="str">
        <f t="shared" si="43"/>
        <v>Monday</v>
      </c>
      <c r="D214" s="69">
        <v>323</v>
      </c>
      <c r="E214" s="68">
        <f t="shared" si="41"/>
        <v>31</v>
      </c>
      <c r="F214" s="68" t="str">
        <f t="shared" si="42"/>
        <v>Monday31</v>
      </c>
      <c r="G214" s="70">
        <f t="shared" si="44"/>
        <v>320</v>
      </c>
      <c r="H214" s="64"/>
      <c r="I214" s="64"/>
      <c r="J214" s="64"/>
      <c r="K214" s="68" t="str">
        <f t="shared" si="45"/>
        <v/>
      </c>
    </row>
    <row r="215" spans="2:11">
      <c r="B215" s="63">
        <v>43431</v>
      </c>
      <c r="C215" s="64" t="str">
        <f t="shared" si="43"/>
        <v>Tuesday</v>
      </c>
      <c r="D215" s="69">
        <v>277</v>
      </c>
      <c r="E215" s="68">
        <f t="shared" si="41"/>
        <v>31</v>
      </c>
      <c r="F215" s="68" t="str">
        <f t="shared" si="42"/>
        <v>Tuesday31</v>
      </c>
      <c r="G215" s="70">
        <f t="shared" si="44"/>
        <v>280</v>
      </c>
      <c r="H215" s="64"/>
      <c r="I215" s="64"/>
      <c r="J215" s="64"/>
      <c r="K215" s="68" t="str">
        <f t="shared" si="45"/>
        <v/>
      </c>
    </row>
    <row r="216" spans="2:11">
      <c r="B216" s="63">
        <v>43432</v>
      </c>
      <c r="C216" s="64" t="str">
        <f t="shared" si="43"/>
        <v>Wednesday</v>
      </c>
      <c r="D216" s="69">
        <v>311</v>
      </c>
      <c r="E216" s="68">
        <f t="shared" si="41"/>
        <v>31</v>
      </c>
      <c r="F216" s="68" t="str">
        <f t="shared" si="42"/>
        <v>Wednesday31</v>
      </c>
      <c r="G216" s="70">
        <f t="shared" si="44"/>
        <v>310</v>
      </c>
      <c r="H216" s="64"/>
      <c r="I216" s="64"/>
      <c r="J216" s="64"/>
      <c r="K216" s="68" t="str">
        <f t="shared" si="45"/>
        <v/>
      </c>
    </row>
    <row r="217" spans="2:11">
      <c r="B217" s="63">
        <v>43433</v>
      </c>
      <c r="C217" s="64" t="str">
        <f t="shared" si="43"/>
        <v>Thursday</v>
      </c>
      <c r="D217" s="69">
        <v>318</v>
      </c>
      <c r="E217" s="68">
        <f t="shared" si="41"/>
        <v>31</v>
      </c>
      <c r="F217" s="68" t="str">
        <f t="shared" si="42"/>
        <v>Thursday31</v>
      </c>
      <c r="G217" s="70">
        <f t="shared" si="44"/>
        <v>320</v>
      </c>
      <c r="H217" s="64"/>
      <c r="I217" s="64"/>
      <c r="J217" s="64"/>
      <c r="K217" s="68" t="str">
        <f t="shared" si="45"/>
        <v/>
      </c>
    </row>
    <row r="218" spans="2:11">
      <c r="B218" s="63">
        <v>43434</v>
      </c>
      <c r="C218" s="64" t="str">
        <f t="shared" si="43"/>
        <v>Friday</v>
      </c>
      <c r="D218" s="69">
        <v>320</v>
      </c>
      <c r="E218" s="68">
        <f t="shared" si="41"/>
        <v>31</v>
      </c>
      <c r="F218" s="68" t="str">
        <f t="shared" si="42"/>
        <v>Friday31</v>
      </c>
      <c r="G218" s="70">
        <f t="shared" si="44"/>
        <v>320</v>
      </c>
      <c r="H218" s="64"/>
      <c r="I218" s="64"/>
      <c r="J218" s="64"/>
      <c r="K218" s="68" t="str">
        <f t="shared" si="45"/>
        <v/>
      </c>
    </row>
    <row r="219" spans="2:11">
      <c r="B219" s="63">
        <v>43435</v>
      </c>
      <c r="C219" s="64" t="str">
        <f t="shared" si="43"/>
        <v>Saturday</v>
      </c>
      <c r="D219" s="69">
        <v>289</v>
      </c>
      <c r="E219" s="68">
        <f t="shared" si="41"/>
        <v>31</v>
      </c>
      <c r="F219" s="68" t="str">
        <f t="shared" si="42"/>
        <v>Saturday31</v>
      </c>
      <c r="G219" s="70">
        <f t="shared" si="44"/>
        <v>290</v>
      </c>
      <c r="H219" s="64"/>
      <c r="I219" s="64"/>
      <c r="J219" s="64"/>
      <c r="K219" s="68" t="str">
        <f t="shared" si="45"/>
        <v/>
      </c>
    </row>
    <row r="220" spans="2:11">
      <c r="B220" s="63">
        <v>43436</v>
      </c>
      <c r="C220" s="64" t="str">
        <f t="shared" si="43"/>
        <v>Sunday</v>
      </c>
      <c r="D220" s="69">
        <v>287</v>
      </c>
      <c r="E220" s="68">
        <f t="shared" si="41"/>
        <v>31</v>
      </c>
      <c r="F220" s="68" t="str">
        <f t="shared" si="42"/>
        <v>Sunday31</v>
      </c>
      <c r="G220" s="70">
        <f t="shared" si="44"/>
        <v>290</v>
      </c>
      <c r="H220" s="64"/>
      <c r="I220" s="64"/>
      <c r="J220" s="64"/>
      <c r="K220" s="68" t="str">
        <f t="shared" si="45"/>
        <v/>
      </c>
    </row>
    <row r="221" spans="2:11">
      <c r="B221" s="63">
        <v>43437</v>
      </c>
      <c r="C221" s="64" t="str">
        <f t="shared" si="43"/>
        <v>Monday</v>
      </c>
      <c r="D221" s="69">
        <v>320</v>
      </c>
      <c r="E221" s="68">
        <f t="shared" si="41"/>
        <v>32</v>
      </c>
      <c r="F221" s="68" t="str">
        <f t="shared" si="42"/>
        <v>Monday32</v>
      </c>
      <c r="G221" s="70">
        <f t="shared" si="44"/>
        <v>320</v>
      </c>
      <c r="H221" s="64"/>
      <c r="I221" s="64"/>
      <c r="J221" s="64"/>
      <c r="K221" s="68" t="str">
        <f t="shared" si="45"/>
        <v/>
      </c>
    </row>
    <row r="222" spans="2:11">
      <c r="B222" s="63">
        <v>43438</v>
      </c>
      <c r="C222" s="64" t="str">
        <f t="shared" si="43"/>
        <v>Tuesday</v>
      </c>
      <c r="D222" s="69">
        <v>310</v>
      </c>
      <c r="E222" s="68">
        <f t="shared" si="41"/>
        <v>32</v>
      </c>
      <c r="F222" s="68" t="str">
        <f t="shared" si="42"/>
        <v>Tuesday32</v>
      </c>
      <c r="G222" s="70">
        <f t="shared" si="44"/>
        <v>310</v>
      </c>
      <c r="H222" s="64"/>
      <c r="I222" s="64"/>
      <c r="J222" s="64"/>
      <c r="K222" s="68" t="str">
        <f t="shared" si="45"/>
        <v/>
      </c>
    </row>
    <row r="223" spans="2:11">
      <c r="B223" s="63">
        <v>43439</v>
      </c>
      <c r="C223" s="64" t="str">
        <f t="shared" si="43"/>
        <v>Wednesday</v>
      </c>
      <c r="D223" s="69">
        <v>285</v>
      </c>
      <c r="E223" s="68">
        <f t="shared" si="41"/>
        <v>32</v>
      </c>
      <c r="F223" s="68" t="str">
        <f t="shared" si="42"/>
        <v>Wednesday32</v>
      </c>
      <c r="G223" s="70">
        <f t="shared" si="44"/>
        <v>290</v>
      </c>
      <c r="H223" s="64"/>
      <c r="I223" s="64"/>
      <c r="J223" s="64"/>
      <c r="K223" s="68" t="str">
        <f t="shared" si="45"/>
        <v/>
      </c>
    </row>
    <row r="224" spans="2:11">
      <c r="B224" s="63">
        <v>43440</v>
      </c>
      <c r="C224" s="64" t="str">
        <f t="shared" si="43"/>
        <v>Thursday</v>
      </c>
      <c r="D224" s="69">
        <v>283</v>
      </c>
      <c r="E224" s="68">
        <f t="shared" si="41"/>
        <v>32</v>
      </c>
      <c r="F224" s="68" t="str">
        <f t="shared" si="42"/>
        <v>Thursday32</v>
      </c>
      <c r="G224" s="70">
        <f t="shared" si="44"/>
        <v>280</v>
      </c>
      <c r="H224" s="64"/>
      <c r="I224" s="64"/>
      <c r="J224" s="64"/>
      <c r="K224" s="68" t="str">
        <f t="shared" si="45"/>
        <v/>
      </c>
    </row>
    <row r="225" spans="2:11">
      <c r="B225" s="63">
        <v>43441</v>
      </c>
      <c r="C225" s="64" t="str">
        <f t="shared" si="43"/>
        <v>Friday</v>
      </c>
      <c r="D225" s="69">
        <v>268</v>
      </c>
      <c r="E225" s="68">
        <f t="shared" si="41"/>
        <v>32</v>
      </c>
      <c r="F225" s="68" t="str">
        <f t="shared" si="42"/>
        <v>Friday32</v>
      </c>
      <c r="G225" s="70">
        <f t="shared" si="44"/>
        <v>270</v>
      </c>
      <c r="H225" s="64"/>
      <c r="I225" s="64"/>
      <c r="J225" s="64"/>
      <c r="K225" s="68" t="str">
        <f t="shared" si="45"/>
        <v/>
      </c>
    </row>
    <row r="226" spans="2:11">
      <c r="B226" s="63">
        <v>43442</v>
      </c>
      <c r="C226" s="64" t="str">
        <f t="shared" si="43"/>
        <v>Saturday</v>
      </c>
      <c r="D226" s="69">
        <v>254</v>
      </c>
      <c r="E226" s="68">
        <f t="shared" si="41"/>
        <v>32</v>
      </c>
      <c r="F226" s="68" t="str">
        <f t="shared" si="42"/>
        <v>Saturday32</v>
      </c>
      <c r="G226" s="70">
        <f t="shared" si="44"/>
        <v>250</v>
      </c>
      <c r="H226" s="64"/>
      <c r="I226" s="64"/>
      <c r="J226" s="64"/>
      <c r="K226" s="68" t="str">
        <f t="shared" si="45"/>
        <v/>
      </c>
    </row>
    <row r="227" spans="2:11">
      <c r="B227" s="63">
        <v>43443</v>
      </c>
      <c r="C227" s="64" t="str">
        <f t="shared" si="43"/>
        <v>Sunday</v>
      </c>
      <c r="D227" s="69">
        <v>305</v>
      </c>
      <c r="E227" s="68">
        <f t="shared" si="41"/>
        <v>32</v>
      </c>
      <c r="F227" s="68" t="str">
        <f t="shared" si="42"/>
        <v>Sunday32</v>
      </c>
      <c r="G227" s="70">
        <f t="shared" si="44"/>
        <v>310</v>
      </c>
      <c r="H227" s="64"/>
      <c r="I227" s="64"/>
      <c r="J227" s="64"/>
      <c r="K227" s="68" t="str">
        <f t="shared" si="45"/>
        <v/>
      </c>
    </row>
    <row r="228" spans="2:11">
      <c r="B228" s="63">
        <v>43444</v>
      </c>
      <c r="C228" s="64" t="str">
        <f t="shared" si="43"/>
        <v>Monday</v>
      </c>
      <c r="D228" s="69">
        <v>319</v>
      </c>
      <c r="E228" s="68">
        <f t="shared" si="41"/>
        <v>33</v>
      </c>
      <c r="F228" s="68" t="str">
        <f t="shared" si="42"/>
        <v>Monday33</v>
      </c>
      <c r="G228" s="70">
        <f t="shared" si="44"/>
        <v>320</v>
      </c>
      <c r="H228" s="64"/>
      <c r="I228" s="64"/>
      <c r="J228" s="64"/>
      <c r="K228" s="68" t="str">
        <f t="shared" si="45"/>
        <v/>
      </c>
    </row>
    <row r="229" spans="2:11">
      <c r="B229" s="63">
        <v>43445</v>
      </c>
      <c r="C229" s="64" t="str">
        <f t="shared" si="43"/>
        <v>Tuesday</v>
      </c>
      <c r="D229" s="69">
        <v>298</v>
      </c>
      <c r="E229" s="68">
        <f t="shared" si="41"/>
        <v>33</v>
      </c>
      <c r="F229" s="68" t="str">
        <f t="shared" si="42"/>
        <v>Tuesday33</v>
      </c>
      <c r="G229" s="70">
        <f t="shared" si="44"/>
        <v>300</v>
      </c>
      <c r="H229" s="64"/>
      <c r="I229" s="64"/>
      <c r="J229" s="64"/>
      <c r="K229" s="68" t="str">
        <f t="shared" si="45"/>
        <v/>
      </c>
    </row>
    <row r="230" spans="2:11">
      <c r="B230" s="63">
        <v>43446</v>
      </c>
      <c r="C230" s="64" t="str">
        <f t="shared" si="43"/>
        <v>Wednesday</v>
      </c>
      <c r="D230" s="69">
        <v>255</v>
      </c>
      <c r="E230" s="68">
        <f t="shared" si="41"/>
        <v>33</v>
      </c>
      <c r="F230" s="68" t="str">
        <f t="shared" si="42"/>
        <v>Wednesday33</v>
      </c>
      <c r="G230" s="70">
        <f t="shared" si="44"/>
        <v>260</v>
      </c>
      <c r="H230" s="64"/>
      <c r="I230" s="64"/>
      <c r="J230" s="64"/>
      <c r="K230" s="68" t="str">
        <f t="shared" si="45"/>
        <v/>
      </c>
    </row>
    <row r="231" spans="2:11">
      <c r="B231" s="63">
        <v>43447</v>
      </c>
      <c r="C231" s="64" t="str">
        <f t="shared" si="43"/>
        <v>Thursday</v>
      </c>
      <c r="D231" s="69">
        <v>245</v>
      </c>
      <c r="E231" s="68">
        <f t="shared" si="41"/>
        <v>33</v>
      </c>
      <c r="F231" s="68" t="str">
        <f t="shared" si="42"/>
        <v>Thursday33</v>
      </c>
      <c r="G231" s="70">
        <f t="shared" si="44"/>
        <v>250</v>
      </c>
      <c r="H231" s="64"/>
      <c r="I231" s="64"/>
      <c r="J231" s="64"/>
      <c r="K231" s="68" t="str">
        <f t="shared" si="45"/>
        <v/>
      </c>
    </row>
    <row r="232" spans="2:11">
      <c r="B232" s="63">
        <v>43448</v>
      </c>
      <c r="C232" s="64" t="str">
        <f t="shared" si="43"/>
        <v>Friday</v>
      </c>
      <c r="D232" s="69">
        <v>271</v>
      </c>
      <c r="E232" s="68">
        <f t="shared" si="41"/>
        <v>33</v>
      </c>
      <c r="F232" s="68" t="str">
        <f t="shared" si="42"/>
        <v>Friday33</v>
      </c>
      <c r="G232" s="70">
        <f t="shared" si="44"/>
        <v>270</v>
      </c>
      <c r="H232" s="64"/>
      <c r="I232" s="64"/>
      <c r="J232" s="64"/>
      <c r="K232" s="68" t="str">
        <f t="shared" si="45"/>
        <v/>
      </c>
    </row>
    <row r="233" spans="2:11">
      <c r="B233" s="63">
        <v>43449</v>
      </c>
      <c r="C233" s="64" t="str">
        <f t="shared" si="43"/>
        <v>Saturday</v>
      </c>
      <c r="D233" s="69">
        <v>275</v>
      </c>
      <c r="E233" s="68">
        <f t="shared" si="41"/>
        <v>33</v>
      </c>
      <c r="F233" s="68" t="str">
        <f t="shared" si="42"/>
        <v>Saturday33</v>
      </c>
      <c r="G233" s="70">
        <f t="shared" si="44"/>
        <v>280</v>
      </c>
      <c r="H233" s="64"/>
      <c r="I233" s="64"/>
      <c r="J233" s="64"/>
      <c r="K233" s="68" t="str">
        <f t="shared" si="45"/>
        <v/>
      </c>
    </row>
    <row r="234" spans="2:11">
      <c r="B234" s="63">
        <v>43450</v>
      </c>
      <c r="C234" s="64" t="str">
        <f t="shared" si="43"/>
        <v>Sunday</v>
      </c>
      <c r="D234" s="69">
        <v>256</v>
      </c>
      <c r="E234" s="68">
        <f t="shared" si="41"/>
        <v>33</v>
      </c>
      <c r="F234" s="68" t="str">
        <f t="shared" si="42"/>
        <v>Sunday33</v>
      </c>
      <c r="G234" s="70">
        <f t="shared" si="44"/>
        <v>260</v>
      </c>
      <c r="H234" s="64"/>
      <c r="I234" s="64"/>
      <c r="J234" s="64"/>
      <c r="K234" s="68" t="str">
        <f t="shared" si="45"/>
        <v/>
      </c>
    </row>
    <row r="235" spans="2:11">
      <c r="B235" s="63">
        <v>43451</v>
      </c>
      <c r="C235" s="64" t="str">
        <f t="shared" si="43"/>
        <v>Monday</v>
      </c>
      <c r="D235" s="69">
        <v>313</v>
      </c>
      <c r="E235" s="68">
        <f t="shared" si="41"/>
        <v>34</v>
      </c>
      <c r="F235" s="68" t="str">
        <f t="shared" si="42"/>
        <v>Monday34</v>
      </c>
      <c r="G235" s="70">
        <f t="shared" si="44"/>
        <v>310</v>
      </c>
      <c r="H235" s="64"/>
      <c r="I235" s="64"/>
      <c r="J235" s="64"/>
      <c r="K235" s="68" t="str">
        <f t="shared" si="45"/>
        <v/>
      </c>
    </row>
    <row r="236" spans="2:11">
      <c r="B236" s="63">
        <v>43452</v>
      </c>
      <c r="C236" s="64" t="str">
        <f t="shared" si="43"/>
        <v>Tuesday</v>
      </c>
      <c r="D236" s="69">
        <v>289</v>
      </c>
      <c r="E236" s="68">
        <f t="shared" si="41"/>
        <v>34</v>
      </c>
      <c r="F236" s="68" t="str">
        <f t="shared" si="42"/>
        <v>Tuesday34</v>
      </c>
      <c r="G236" s="70">
        <f t="shared" si="44"/>
        <v>290</v>
      </c>
      <c r="H236" s="64"/>
      <c r="I236" s="64"/>
      <c r="J236" s="64"/>
      <c r="K236" s="68" t="str">
        <f t="shared" si="45"/>
        <v/>
      </c>
    </row>
    <row r="237" spans="2:11">
      <c r="B237" s="63">
        <v>43453</v>
      </c>
      <c r="C237" s="64" t="str">
        <f t="shared" si="43"/>
        <v>Wednesday</v>
      </c>
      <c r="D237" s="69">
        <v>273</v>
      </c>
      <c r="E237" s="68">
        <f t="shared" si="41"/>
        <v>34</v>
      </c>
      <c r="F237" s="68" t="str">
        <f t="shared" si="42"/>
        <v>Wednesday34</v>
      </c>
      <c r="G237" s="70">
        <f t="shared" si="44"/>
        <v>270</v>
      </c>
      <c r="H237" s="64"/>
      <c r="I237" s="64"/>
      <c r="J237" s="64"/>
      <c r="K237" s="68" t="str">
        <f t="shared" si="45"/>
        <v/>
      </c>
    </row>
    <row r="238" spans="2:11">
      <c r="B238" s="63">
        <v>43454</v>
      </c>
      <c r="C238" s="64" t="str">
        <f t="shared" si="43"/>
        <v>Thursday</v>
      </c>
      <c r="D238" s="69">
        <v>271</v>
      </c>
      <c r="E238" s="68">
        <f t="shared" si="41"/>
        <v>34</v>
      </c>
      <c r="F238" s="68" t="str">
        <f t="shared" si="42"/>
        <v>Thursday34</v>
      </c>
      <c r="G238" s="70">
        <f t="shared" si="44"/>
        <v>270</v>
      </c>
      <c r="H238" s="64"/>
      <c r="I238" s="64"/>
      <c r="J238" s="64"/>
      <c r="K238" s="68" t="str">
        <f t="shared" si="45"/>
        <v/>
      </c>
    </row>
    <row r="239" spans="2:11">
      <c r="B239" s="63">
        <v>43455</v>
      </c>
      <c r="C239" s="64" t="str">
        <f t="shared" si="43"/>
        <v>Friday</v>
      </c>
      <c r="D239" s="69">
        <v>282</v>
      </c>
      <c r="E239" s="68">
        <f t="shared" si="41"/>
        <v>34</v>
      </c>
      <c r="F239" s="68" t="str">
        <f t="shared" si="42"/>
        <v>Friday34</v>
      </c>
      <c r="G239" s="70">
        <f t="shared" si="44"/>
        <v>280</v>
      </c>
      <c r="H239" s="64"/>
      <c r="I239" s="64"/>
      <c r="J239" s="64"/>
      <c r="K239" s="68" t="str">
        <f t="shared" si="45"/>
        <v/>
      </c>
    </row>
    <row r="240" spans="2:11">
      <c r="B240" s="63">
        <v>43456</v>
      </c>
      <c r="C240" s="64" t="str">
        <f t="shared" si="43"/>
        <v>Saturday</v>
      </c>
      <c r="D240" s="69">
        <v>291</v>
      </c>
      <c r="E240" s="68">
        <f t="shared" si="41"/>
        <v>34</v>
      </c>
      <c r="F240" s="68" t="str">
        <f t="shared" si="42"/>
        <v>Saturday34</v>
      </c>
      <c r="G240" s="70">
        <f t="shared" si="44"/>
        <v>290</v>
      </c>
      <c r="H240" s="64"/>
      <c r="I240" s="64"/>
      <c r="J240" s="64"/>
      <c r="K240" s="68" t="str">
        <f t="shared" si="45"/>
        <v/>
      </c>
    </row>
    <row r="241" spans="2:11">
      <c r="B241" s="63">
        <v>43457</v>
      </c>
      <c r="C241" s="64" t="str">
        <f t="shared" si="43"/>
        <v>Sunday</v>
      </c>
      <c r="D241" s="69">
        <v>281</v>
      </c>
      <c r="E241" s="68">
        <f t="shared" si="41"/>
        <v>34</v>
      </c>
      <c r="F241" s="68" t="str">
        <f t="shared" si="42"/>
        <v>Sunday34</v>
      </c>
      <c r="G241" s="70">
        <f t="shared" si="44"/>
        <v>280</v>
      </c>
      <c r="H241" s="64"/>
      <c r="I241" s="64"/>
      <c r="J241" s="64"/>
      <c r="K241" s="68" t="str">
        <f t="shared" si="45"/>
        <v/>
      </c>
    </row>
    <row r="242" spans="2:11">
      <c r="B242" s="63">
        <v>43458</v>
      </c>
      <c r="C242" s="64" t="str">
        <f t="shared" si="43"/>
        <v>Monday</v>
      </c>
      <c r="D242" s="69">
        <v>247</v>
      </c>
      <c r="E242" s="68">
        <f t="shared" si="41"/>
        <v>35</v>
      </c>
      <c r="F242" s="68" t="str">
        <f t="shared" si="42"/>
        <v>Monday35</v>
      </c>
      <c r="G242" s="70">
        <f t="shared" si="44"/>
        <v>250</v>
      </c>
      <c r="H242" s="64"/>
      <c r="I242" s="64"/>
      <c r="J242" s="64"/>
      <c r="K242" s="68" t="str">
        <f t="shared" si="45"/>
        <v/>
      </c>
    </row>
    <row r="243" spans="2:11">
      <c r="B243" s="63">
        <v>43459</v>
      </c>
      <c r="C243" s="64" t="str">
        <f t="shared" si="43"/>
        <v>Tuesday</v>
      </c>
      <c r="D243" s="69">
        <v>220</v>
      </c>
      <c r="E243" s="68">
        <f t="shared" si="41"/>
        <v>35</v>
      </c>
      <c r="F243" s="68" t="str">
        <f t="shared" si="42"/>
        <v>Tuesday35</v>
      </c>
      <c r="G243" s="70">
        <f t="shared" si="44"/>
        <v>220</v>
      </c>
      <c r="H243" s="64"/>
      <c r="I243" s="64"/>
      <c r="J243" s="64"/>
      <c r="K243" s="68" t="str">
        <f t="shared" si="45"/>
        <v/>
      </c>
    </row>
    <row r="244" spans="2:11">
      <c r="B244" s="63">
        <v>43460</v>
      </c>
      <c r="C244" s="64" t="str">
        <f t="shared" si="43"/>
        <v>Wednesday</v>
      </c>
      <c r="D244" s="69">
        <v>245</v>
      </c>
      <c r="E244" s="68">
        <f t="shared" si="41"/>
        <v>35</v>
      </c>
      <c r="F244" s="68" t="str">
        <f t="shared" si="42"/>
        <v>Wednesday35</v>
      </c>
      <c r="G244" s="70">
        <f t="shared" si="44"/>
        <v>250</v>
      </c>
      <c r="H244" s="64"/>
      <c r="I244" s="64"/>
      <c r="J244" s="64"/>
      <c r="K244" s="68" t="str">
        <f t="shared" si="45"/>
        <v/>
      </c>
    </row>
    <row r="245" spans="2:11">
      <c r="B245" s="63">
        <v>43461</v>
      </c>
      <c r="C245" s="64" t="str">
        <f t="shared" si="43"/>
        <v>Thursday</v>
      </c>
      <c r="D245" s="69">
        <v>298</v>
      </c>
      <c r="E245" s="68">
        <f t="shared" si="41"/>
        <v>35</v>
      </c>
      <c r="F245" s="68" t="str">
        <f t="shared" si="42"/>
        <v>Thursday35</v>
      </c>
      <c r="G245" s="70">
        <f t="shared" si="44"/>
        <v>300</v>
      </c>
      <c r="H245" s="64"/>
      <c r="I245" s="64"/>
      <c r="J245" s="64"/>
      <c r="K245" s="68" t="str">
        <f t="shared" si="45"/>
        <v/>
      </c>
    </row>
    <row r="246" spans="2:11">
      <c r="B246" s="63">
        <v>43462</v>
      </c>
      <c r="C246" s="64" t="str">
        <f t="shared" si="43"/>
        <v>Friday</v>
      </c>
      <c r="D246" s="69">
        <v>300</v>
      </c>
      <c r="E246" s="68">
        <f t="shared" si="41"/>
        <v>35</v>
      </c>
      <c r="F246" s="68" t="str">
        <f t="shared" si="42"/>
        <v>Friday35</v>
      </c>
      <c r="G246" s="70">
        <f t="shared" si="44"/>
        <v>300</v>
      </c>
      <c r="H246" s="64"/>
      <c r="I246" s="64"/>
      <c r="J246" s="64"/>
      <c r="K246" s="68" t="str">
        <f t="shared" si="45"/>
        <v/>
      </c>
    </row>
    <row r="247" spans="2:11">
      <c r="B247" s="63">
        <v>43463</v>
      </c>
      <c r="C247" s="64" t="str">
        <f t="shared" si="43"/>
        <v>Saturday</v>
      </c>
      <c r="D247" s="69">
        <v>291</v>
      </c>
      <c r="E247" s="68">
        <f t="shared" si="41"/>
        <v>35</v>
      </c>
      <c r="F247" s="68" t="str">
        <f t="shared" si="42"/>
        <v>Saturday35</v>
      </c>
      <c r="G247" s="70">
        <f t="shared" si="44"/>
        <v>290</v>
      </c>
      <c r="H247" s="64"/>
      <c r="I247" s="64"/>
      <c r="J247" s="64"/>
      <c r="K247" s="68" t="str">
        <f t="shared" si="45"/>
        <v/>
      </c>
    </row>
    <row r="248" spans="2:11">
      <c r="B248" s="63">
        <v>43464</v>
      </c>
      <c r="C248" s="64" t="str">
        <f t="shared" si="43"/>
        <v>Sunday</v>
      </c>
      <c r="D248" s="69">
        <v>317</v>
      </c>
      <c r="E248" s="68">
        <f t="shared" si="41"/>
        <v>35</v>
      </c>
      <c r="F248" s="68" t="str">
        <f t="shared" si="42"/>
        <v>Sunday35</v>
      </c>
      <c r="G248" s="70">
        <f t="shared" si="44"/>
        <v>320</v>
      </c>
      <c r="H248" s="64"/>
      <c r="I248" s="64"/>
      <c r="J248" s="64"/>
      <c r="K248" s="68" t="str">
        <f t="shared" si="45"/>
        <v/>
      </c>
    </row>
    <row r="249" spans="2:11">
      <c r="B249" s="63">
        <v>43465</v>
      </c>
      <c r="C249" s="64" t="str">
        <f t="shared" si="43"/>
        <v>Monday</v>
      </c>
      <c r="D249" s="69">
        <v>252</v>
      </c>
      <c r="E249" s="68">
        <f t="shared" si="41"/>
        <v>36</v>
      </c>
      <c r="F249" s="68" t="str">
        <f t="shared" si="42"/>
        <v>Monday36</v>
      </c>
      <c r="G249" s="70">
        <f t="shared" si="44"/>
        <v>250</v>
      </c>
      <c r="H249" s="64"/>
      <c r="I249" s="64"/>
      <c r="J249" s="64"/>
      <c r="K249" s="68" t="str">
        <f t="shared" si="45"/>
        <v/>
      </c>
    </row>
    <row r="250" spans="2:11">
      <c r="B250" s="63">
        <v>43466</v>
      </c>
      <c r="C250" s="64" t="str">
        <f t="shared" si="43"/>
        <v>Tuesday</v>
      </c>
      <c r="D250" s="69">
        <v>289</v>
      </c>
      <c r="E250" s="68">
        <f t="shared" si="41"/>
        <v>36</v>
      </c>
      <c r="F250" s="68" t="str">
        <f t="shared" si="42"/>
        <v>Tuesday36</v>
      </c>
      <c r="G250" s="70">
        <f t="shared" si="44"/>
        <v>290</v>
      </c>
      <c r="H250" s="64"/>
      <c r="I250" s="64"/>
      <c r="J250" s="64"/>
      <c r="K250" s="68" t="str">
        <f t="shared" si="45"/>
        <v/>
      </c>
    </row>
    <row r="251" spans="2:11">
      <c r="B251" s="63">
        <v>43467</v>
      </c>
      <c r="C251" s="64" t="str">
        <f t="shared" si="43"/>
        <v>Wednesday</v>
      </c>
      <c r="D251" s="69">
        <v>320</v>
      </c>
      <c r="E251" s="68">
        <f t="shared" si="41"/>
        <v>36</v>
      </c>
      <c r="F251" s="68" t="str">
        <f t="shared" si="42"/>
        <v>Wednesday36</v>
      </c>
      <c r="G251" s="70">
        <f t="shared" si="44"/>
        <v>320</v>
      </c>
      <c r="H251" s="64"/>
      <c r="I251" s="64"/>
      <c r="J251" s="64"/>
      <c r="K251" s="68" t="str">
        <f t="shared" si="45"/>
        <v/>
      </c>
    </row>
    <row r="252" spans="2:11">
      <c r="B252" s="63">
        <v>43468</v>
      </c>
      <c r="C252" s="64" t="str">
        <f t="shared" si="43"/>
        <v>Thursday</v>
      </c>
      <c r="D252" s="69">
        <v>268</v>
      </c>
      <c r="E252" s="68">
        <f t="shared" si="41"/>
        <v>36</v>
      </c>
      <c r="F252" s="68" t="str">
        <f t="shared" si="42"/>
        <v>Thursday36</v>
      </c>
      <c r="G252" s="70">
        <f t="shared" si="44"/>
        <v>270</v>
      </c>
      <c r="H252" s="64"/>
      <c r="I252" s="64"/>
      <c r="J252" s="64"/>
      <c r="K252" s="68" t="str">
        <f t="shared" si="45"/>
        <v/>
      </c>
    </row>
    <row r="253" spans="2:11">
      <c r="B253" s="63">
        <v>43469</v>
      </c>
      <c r="C253" s="64" t="str">
        <f t="shared" si="43"/>
        <v>Friday</v>
      </c>
      <c r="D253" s="69">
        <v>274</v>
      </c>
      <c r="E253" s="68">
        <f t="shared" ref="E253:E316" si="46">IF(D253="","",IF(C253="Monday",E252+1,E252))</f>
        <v>36</v>
      </c>
      <c r="F253" s="68" t="str">
        <f t="shared" ref="F253:F316" si="47">IF(D253="","",CONCATENATE(C253,E253))</f>
        <v>Friday36</v>
      </c>
      <c r="G253" s="70">
        <f t="shared" si="44"/>
        <v>270</v>
      </c>
      <c r="H253" s="64"/>
      <c r="I253" s="64"/>
      <c r="J253" s="64"/>
      <c r="K253" s="68" t="str">
        <f t="shared" si="45"/>
        <v/>
      </c>
    </row>
    <row r="254" spans="2:11">
      <c r="B254" s="63">
        <v>43470</v>
      </c>
      <c r="C254" s="64" t="str">
        <f t="shared" si="43"/>
        <v>Saturday</v>
      </c>
      <c r="D254" s="69">
        <v>268</v>
      </c>
      <c r="E254" s="68">
        <f t="shared" si="46"/>
        <v>36</v>
      </c>
      <c r="F254" s="68" t="str">
        <f t="shared" si="47"/>
        <v>Saturday36</v>
      </c>
      <c r="G254" s="70">
        <f t="shared" si="44"/>
        <v>270</v>
      </c>
      <c r="H254" s="64"/>
      <c r="I254" s="64"/>
      <c r="J254" s="64"/>
      <c r="K254" s="68" t="str">
        <f t="shared" si="45"/>
        <v/>
      </c>
    </row>
    <row r="255" spans="2:11">
      <c r="B255" s="63">
        <v>43471</v>
      </c>
      <c r="C255" s="64" t="str">
        <f t="shared" si="43"/>
        <v>Sunday</v>
      </c>
      <c r="D255" s="69">
        <v>293</v>
      </c>
      <c r="E255" s="68">
        <f t="shared" si="46"/>
        <v>36</v>
      </c>
      <c r="F255" s="68" t="str">
        <f t="shared" si="47"/>
        <v>Sunday36</v>
      </c>
      <c r="G255" s="70">
        <f t="shared" si="44"/>
        <v>290</v>
      </c>
      <c r="H255" s="64"/>
      <c r="I255" s="64"/>
      <c r="J255" s="64"/>
      <c r="K255" s="68" t="str">
        <f t="shared" si="45"/>
        <v/>
      </c>
    </row>
    <row r="256" spans="2:11">
      <c r="B256" s="63">
        <v>43472</v>
      </c>
      <c r="C256" s="64" t="str">
        <f t="shared" si="43"/>
        <v>Monday</v>
      </c>
      <c r="D256" s="69">
        <v>282</v>
      </c>
      <c r="E256" s="68">
        <f t="shared" si="46"/>
        <v>37</v>
      </c>
      <c r="F256" s="68" t="str">
        <f t="shared" si="47"/>
        <v>Monday37</v>
      </c>
      <c r="G256" s="70">
        <f t="shared" si="44"/>
        <v>280</v>
      </c>
      <c r="H256" s="64"/>
      <c r="I256" s="64"/>
      <c r="J256" s="64"/>
      <c r="K256" s="68" t="str">
        <f t="shared" si="45"/>
        <v/>
      </c>
    </row>
    <row r="257" spans="2:11">
      <c r="B257" s="63">
        <v>43473</v>
      </c>
      <c r="C257" s="64" t="str">
        <f t="shared" si="43"/>
        <v>Tuesday</v>
      </c>
      <c r="D257" s="69">
        <v>300</v>
      </c>
      <c r="E257" s="68">
        <f t="shared" si="46"/>
        <v>37</v>
      </c>
      <c r="F257" s="68" t="str">
        <f t="shared" si="47"/>
        <v>Tuesday37</v>
      </c>
      <c r="G257" s="70">
        <f t="shared" si="44"/>
        <v>300</v>
      </c>
      <c r="H257" s="64"/>
      <c r="I257" s="64"/>
      <c r="J257" s="64"/>
      <c r="K257" s="68" t="str">
        <f t="shared" si="45"/>
        <v/>
      </c>
    </row>
    <row r="258" spans="2:11">
      <c r="B258" s="63">
        <v>43474</v>
      </c>
      <c r="C258" s="64" t="str">
        <f t="shared" si="43"/>
        <v>Wednesday</v>
      </c>
      <c r="D258" s="69">
        <v>286</v>
      </c>
      <c r="E258" s="68">
        <f t="shared" si="46"/>
        <v>37</v>
      </c>
      <c r="F258" s="68" t="str">
        <f t="shared" si="47"/>
        <v>Wednesday37</v>
      </c>
      <c r="G258" s="70">
        <f t="shared" si="44"/>
        <v>290</v>
      </c>
      <c r="H258" s="64"/>
      <c r="I258" s="64"/>
      <c r="J258" s="64"/>
      <c r="K258" s="68" t="str">
        <f t="shared" si="45"/>
        <v/>
      </c>
    </row>
    <row r="259" spans="2:11">
      <c r="B259" s="63">
        <v>43475</v>
      </c>
      <c r="C259" s="64" t="str">
        <f t="shared" si="43"/>
        <v>Thursday</v>
      </c>
      <c r="D259" s="69">
        <v>270</v>
      </c>
      <c r="E259" s="68">
        <f t="shared" si="46"/>
        <v>37</v>
      </c>
      <c r="F259" s="68" t="str">
        <f t="shared" si="47"/>
        <v>Thursday37</v>
      </c>
      <c r="G259" s="70">
        <f t="shared" si="44"/>
        <v>270</v>
      </c>
      <c r="H259" s="64"/>
      <c r="I259" s="64"/>
      <c r="J259" s="64"/>
      <c r="K259" s="68" t="str">
        <f t="shared" si="45"/>
        <v/>
      </c>
    </row>
    <row r="260" spans="2:11">
      <c r="B260" s="63">
        <v>43476</v>
      </c>
      <c r="C260" s="64" t="str">
        <f t="shared" si="43"/>
        <v>Friday</v>
      </c>
      <c r="D260" s="69">
        <v>275</v>
      </c>
      <c r="E260" s="68">
        <f t="shared" si="46"/>
        <v>37</v>
      </c>
      <c r="F260" s="68" t="str">
        <f t="shared" si="47"/>
        <v>Friday37</v>
      </c>
      <c r="G260" s="70">
        <f t="shared" si="44"/>
        <v>280</v>
      </c>
      <c r="H260" s="64"/>
      <c r="I260" s="64"/>
      <c r="J260" s="64"/>
      <c r="K260" s="68" t="str">
        <f t="shared" si="45"/>
        <v/>
      </c>
    </row>
    <row r="261" spans="2:11">
      <c r="B261" s="63">
        <v>43477</v>
      </c>
      <c r="C261" s="64" t="str">
        <f t="shared" si="43"/>
        <v>Saturday</v>
      </c>
      <c r="D261" s="69">
        <v>278</v>
      </c>
      <c r="E261" s="68">
        <f t="shared" si="46"/>
        <v>37</v>
      </c>
      <c r="F261" s="68" t="str">
        <f t="shared" si="47"/>
        <v>Saturday37</v>
      </c>
      <c r="G261" s="70">
        <f t="shared" si="44"/>
        <v>280</v>
      </c>
      <c r="H261" s="64"/>
      <c r="I261" s="64"/>
      <c r="J261" s="64"/>
      <c r="K261" s="68" t="str">
        <f t="shared" si="45"/>
        <v/>
      </c>
    </row>
    <row r="262" spans="2:11">
      <c r="B262" s="63">
        <v>43478</v>
      </c>
      <c r="C262" s="64" t="str">
        <f t="shared" ref="C262:C325" si="48">VLOOKUP(WEEKDAY(B262),$XEY$2:$XEZ$8,2,FALSE)</f>
        <v>Sunday</v>
      </c>
      <c r="D262" s="69">
        <v>271</v>
      </c>
      <c r="E262" s="68">
        <f t="shared" si="46"/>
        <v>37</v>
      </c>
      <c r="F262" s="68" t="str">
        <f t="shared" si="47"/>
        <v>Sunday37</v>
      </c>
      <c r="G262" s="70">
        <f t="shared" ref="G262:G325" si="49">MROUND(D262,10)</f>
        <v>270</v>
      </c>
      <c r="H262" s="64"/>
      <c r="I262" s="64"/>
      <c r="J262" s="64"/>
      <c r="K262" s="68" t="str">
        <f t="shared" ref="K262:K325" si="50">CONCATENATE(H262,I262)</f>
        <v/>
      </c>
    </row>
    <row r="263" spans="2:11">
      <c r="B263" s="63">
        <v>43479</v>
      </c>
      <c r="C263" s="64" t="str">
        <f t="shared" si="48"/>
        <v>Monday</v>
      </c>
      <c r="D263" s="69">
        <v>274</v>
      </c>
      <c r="E263" s="68">
        <f t="shared" si="46"/>
        <v>38</v>
      </c>
      <c r="F263" s="68" t="str">
        <f t="shared" si="47"/>
        <v>Monday38</v>
      </c>
      <c r="G263" s="70">
        <f t="shared" si="49"/>
        <v>270</v>
      </c>
      <c r="H263" s="64"/>
      <c r="I263" s="64"/>
      <c r="J263" s="64"/>
      <c r="K263" s="68" t="str">
        <f t="shared" si="50"/>
        <v/>
      </c>
    </row>
    <row r="264" spans="2:11">
      <c r="B264" s="63">
        <v>43480</v>
      </c>
      <c r="C264" s="64" t="str">
        <f t="shared" si="48"/>
        <v>Tuesday</v>
      </c>
      <c r="D264" s="69">
        <v>293</v>
      </c>
      <c r="E264" s="68">
        <f t="shared" si="46"/>
        <v>38</v>
      </c>
      <c r="F264" s="68" t="str">
        <f t="shared" si="47"/>
        <v>Tuesday38</v>
      </c>
      <c r="G264" s="70">
        <f t="shared" si="49"/>
        <v>290</v>
      </c>
      <c r="H264" s="64"/>
      <c r="I264" s="64"/>
      <c r="J264" s="64"/>
      <c r="K264" s="68" t="str">
        <f t="shared" si="50"/>
        <v/>
      </c>
    </row>
    <row r="265" spans="2:11">
      <c r="B265" s="63">
        <v>43481</v>
      </c>
      <c r="C265" s="64" t="str">
        <f t="shared" si="48"/>
        <v>Wednesday</v>
      </c>
      <c r="D265" s="69">
        <v>284</v>
      </c>
      <c r="E265" s="68">
        <f t="shared" si="46"/>
        <v>38</v>
      </c>
      <c r="F265" s="68" t="str">
        <f t="shared" si="47"/>
        <v>Wednesday38</v>
      </c>
      <c r="G265" s="70">
        <f t="shared" si="49"/>
        <v>280</v>
      </c>
      <c r="H265" s="64"/>
      <c r="I265" s="64"/>
      <c r="J265" s="64"/>
      <c r="K265" s="68" t="str">
        <f t="shared" si="50"/>
        <v/>
      </c>
    </row>
    <row r="266" spans="2:11">
      <c r="B266" s="63">
        <v>43482</v>
      </c>
      <c r="C266" s="64" t="str">
        <f t="shared" si="48"/>
        <v>Thursday</v>
      </c>
      <c r="D266" s="69">
        <v>297</v>
      </c>
      <c r="E266" s="68">
        <f t="shared" si="46"/>
        <v>38</v>
      </c>
      <c r="F266" s="68" t="str">
        <f t="shared" si="47"/>
        <v>Thursday38</v>
      </c>
      <c r="G266" s="70">
        <f t="shared" si="49"/>
        <v>300</v>
      </c>
      <c r="H266" s="64"/>
      <c r="I266" s="64"/>
      <c r="J266" s="64"/>
      <c r="K266" s="68" t="str">
        <f t="shared" si="50"/>
        <v/>
      </c>
    </row>
    <row r="267" spans="2:11">
      <c r="B267" s="63">
        <v>43483</v>
      </c>
      <c r="C267" s="64" t="str">
        <f t="shared" si="48"/>
        <v>Friday</v>
      </c>
      <c r="D267" s="69">
        <v>288</v>
      </c>
      <c r="E267" s="68">
        <f t="shared" si="46"/>
        <v>38</v>
      </c>
      <c r="F267" s="68" t="str">
        <f t="shared" si="47"/>
        <v>Friday38</v>
      </c>
      <c r="G267" s="70">
        <f t="shared" si="49"/>
        <v>290</v>
      </c>
      <c r="H267" s="64"/>
      <c r="I267" s="64"/>
      <c r="J267" s="64"/>
      <c r="K267" s="68" t="str">
        <f t="shared" si="50"/>
        <v/>
      </c>
    </row>
    <row r="268" spans="2:11">
      <c r="B268" s="63">
        <v>43484</v>
      </c>
      <c r="C268" s="64" t="str">
        <f t="shared" si="48"/>
        <v>Saturday</v>
      </c>
      <c r="D268" s="69">
        <v>272</v>
      </c>
      <c r="E268" s="68">
        <f t="shared" si="46"/>
        <v>38</v>
      </c>
      <c r="F268" s="68" t="str">
        <f t="shared" si="47"/>
        <v>Saturday38</v>
      </c>
      <c r="G268" s="70">
        <f t="shared" si="49"/>
        <v>270</v>
      </c>
      <c r="H268" s="64"/>
      <c r="I268" s="64"/>
      <c r="J268" s="64"/>
      <c r="K268" s="68" t="str">
        <f t="shared" si="50"/>
        <v/>
      </c>
    </row>
    <row r="269" spans="2:11">
      <c r="B269" s="63">
        <v>43485</v>
      </c>
      <c r="C269" s="64" t="str">
        <f t="shared" si="48"/>
        <v>Sunday</v>
      </c>
      <c r="D269" s="69">
        <v>252</v>
      </c>
      <c r="E269" s="68">
        <f t="shared" si="46"/>
        <v>38</v>
      </c>
      <c r="F269" s="68" t="str">
        <f t="shared" si="47"/>
        <v>Sunday38</v>
      </c>
      <c r="G269" s="70">
        <f t="shared" si="49"/>
        <v>250</v>
      </c>
      <c r="H269" s="64"/>
      <c r="I269" s="64"/>
      <c r="J269" s="64"/>
      <c r="K269" s="68" t="str">
        <f t="shared" si="50"/>
        <v/>
      </c>
    </row>
    <row r="270" spans="2:11">
      <c r="B270" s="63">
        <v>43486</v>
      </c>
      <c r="C270" s="64" t="str">
        <f t="shared" si="48"/>
        <v>Monday</v>
      </c>
      <c r="D270" s="69">
        <v>314</v>
      </c>
      <c r="E270" s="68">
        <f t="shared" si="46"/>
        <v>39</v>
      </c>
      <c r="F270" s="68" t="str">
        <f t="shared" si="47"/>
        <v>Monday39</v>
      </c>
      <c r="G270" s="70">
        <f t="shared" si="49"/>
        <v>310</v>
      </c>
      <c r="H270" s="64"/>
      <c r="I270" s="64"/>
      <c r="J270" s="64"/>
      <c r="K270" s="68" t="str">
        <f t="shared" si="50"/>
        <v/>
      </c>
    </row>
    <row r="271" spans="2:11">
      <c r="B271" s="63">
        <v>43487</v>
      </c>
      <c r="C271" s="64" t="str">
        <f t="shared" si="48"/>
        <v>Tuesday</v>
      </c>
      <c r="D271" s="69">
        <v>309</v>
      </c>
      <c r="E271" s="68">
        <f t="shared" si="46"/>
        <v>39</v>
      </c>
      <c r="F271" s="68" t="str">
        <f t="shared" si="47"/>
        <v>Tuesday39</v>
      </c>
      <c r="G271" s="70">
        <f t="shared" si="49"/>
        <v>310</v>
      </c>
      <c r="H271" s="64"/>
      <c r="I271" s="64"/>
      <c r="J271" s="64"/>
      <c r="K271" s="68" t="str">
        <f t="shared" si="50"/>
        <v/>
      </c>
    </row>
    <row r="272" spans="2:11">
      <c r="B272" s="63">
        <v>43488</v>
      </c>
      <c r="C272" s="64" t="str">
        <f t="shared" si="48"/>
        <v>Wednesday</v>
      </c>
      <c r="D272" s="69">
        <v>274</v>
      </c>
      <c r="E272" s="68">
        <f t="shared" si="46"/>
        <v>39</v>
      </c>
      <c r="F272" s="68" t="str">
        <f t="shared" si="47"/>
        <v>Wednesday39</v>
      </c>
      <c r="G272" s="70">
        <f t="shared" si="49"/>
        <v>270</v>
      </c>
      <c r="H272" s="64"/>
      <c r="I272" s="64"/>
      <c r="J272" s="64"/>
      <c r="K272" s="68" t="str">
        <f t="shared" si="50"/>
        <v/>
      </c>
    </row>
    <row r="273" spans="2:11">
      <c r="B273" s="63">
        <v>43489</v>
      </c>
      <c r="C273" s="64" t="str">
        <f t="shared" si="48"/>
        <v>Thursday</v>
      </c>
      <c r="D273" s="69">
        <v>305</v>
      </c>
      <c r="E273" s="68">
        <f t="shared" si="46"/>
        <v>39</v>
      </c>
      <c r="F273" s="68" t="str">
        <f t="shared" si="47"/>
        <v>Thursday39</v>
      </c>
      <c r="G273" s="70">
        <f t="shared" si="49"/>
        <v>310</v>
      </c>
      <c r="H273" s="64"/>
      <c r="I273" s="64"/>
      <c r="J273" s="64"/>
      <c r="K273" s="68" t="str">
        <f t="shared" si="50"/>
        <v/>
      </c>
    </row>
    <row r="274" spans="2:11">
      <c r="B274" s="63">
        <v>43490</v>
      </c>
      <c r="C274" s="64" t="str">
        <f t="shared" si="48"/>
        <v>Friday</v>
      </c>
      <c r="D274" s="69">
        <v>303</v>
      </c>
      <c r="E274" s="68">
        <f t="shared" si="46"/>
        <v>39</v>
      </c>
      <c r="F274" s="68" t="str">
        <f t="shared" si="47"/>
        <v>Friday39</v>
      </c>
      <c r="G274" s="70">
        <f t="shared" si="49"/>
        <v>300</v>
      </c>
      <c r="H274" s="64"/>
      <c r="I274" s="64"/>
      <c r="J274" s="64"/>
      <c r="K274" s="68" t="str">
        <f t="shared" si="50"/>
        <v/>
      </c>
    </row>
    <row r="275" spans="2:11">
      <c r="B275" s="63">
        <v>43491</v>
      </c>
      <c r="C275" s="64" t="str">
        <f t="shared" si="48"/>
        <v>Saturday</v>
      </c>
      <c r="D275" s="69">
        <v>254</v>
      </c>
      <c r="E275" s="68">
        <f t="shared" si="46"/>
        <v>39</v>
      </c>
      <c r="F275" s="68" t="str">
        <f t="shared" si="47"/>
        <v>Saturday39</v>
      </c>
      <c r="G275" s="70">
        <f t="shared" si="49"/>
        <v>250</v>
      </c>
      <c r="H275" s="64"/>
      <c r="I275" s="64"/>
      <c r="J275" s="64"/>
      <c r="K275" s="68" t="str">
        <f t="shared" si="50"/>
        <v/>
      </c>
    </row>
    <row r="276" spans="2:11">
      <c r="B276" s="63">
        <v>43492</v>
      </c>
      <c r="C276" s="64" t="str">
        <f t="shared" si="48"/>
        <v>Sunday</v>
      </c>
      <c r="D276" s="69">
        <v>311</v>
      </c>
      <c r="E276" s="68">
        <f t="shared" si="46"/>
        <v>39</v>
      </c>
      <c r="F276" s="68" t="str">
        <f t="shared" si="47"/>
        <v>Sunday39</v>
      </c>
      <c r="G276" s="70">
        <f t="shared" si="49"/>
        <v>310</v>
      </c>
      <c r="H276" s="64"/>
      <c r="I276" s="64"/>
      <c r="J276" s="64"/>
      <c r="K276" s="68" t="str">
        <f t="shared" si="50"/>
        <v/>
      </c>
    </row>
    <row r="277" spans="2:11">
      <c r="B277" s="63">
        <v>43493</v>
      </c>
      <c r="C277" s="64" t="str">
        <f t="shared" si="48"/>
        <v>Monday</v>
      </c>
      <c r="D277" s="69">
        <v>321</v>
      </c>
      <c r="E277" s="68">
        <f t="shared" si="46"/>
        <v>40</v>
      </c>
      <c r="F277" s="68" t="str">
        <f t="shared" si="47"/>
        <v>Monday40</v>
      </c>
      <c r="G277" s="70">
        <f t="shared" si="49"/>
        <v>320</v>
      </c>
      <c r="H277" s="64"/>
      <c r="I277" s="64"/>
      <c r="J277" s="64"/>
      <c r="K277" s="68" t="str">
        <f t="shared" si="50"/>
        <v/>
      </c>
    </row>
    <row r="278" spans="2:11">
      <c r="B278" s="63">
        <v>43494</v>
      </c>
      <c r="C278" s="64" t="str">
        <f t="shared" si="48"/>
        <v>Tuesday</v>
      </c>
      <c r="D278" s="69">
        <v>279</v>
      </c>
      <c r="E278" s="68">
        <f t="shared" si="46"/>
        <v>40</v>
      </c>
      <c r="F278" s="68" t="str">
        <f t="shared" si="47"/>
        <v>Tuesday40</v>
      </c>
      <c r="G278" s="70">
        <f t="shared" si="49"/>
        <v>280</v>
      </c>
      <c r="H278" s="64"/>
      <c r="I278" s="64"/>
      <c r="J278" s="64"/>
      <c r="K278" s="68" t="str">
        <f t="shared" si="50"/>
        <v/>
      </c>
    </row>
    <row r="279" spans="2:11">
      <c r="B279" s="63">
        <v>43495</v>
      </c>
      <c r="C279" s="64" t="str">
        <f t="shared" si="48"/>
        <v>Wednesday</v>
      </c>
      <c r="D279" s="69">
        <v>276</v>
      </c>
      <c r="E279" s="68">
        <f t="shared" si="46"/>
        <v>40</v>
      </c>
      <c r="F279" s="68" t="str">
        <f t="shared" si="47"/>
        <v>Wednesday40</v>
      </c>
      <c r="G279" s="70">
        <f t="shared" si="49"/>
        <v>280</v>
      </c>
      <c r="H279" s="64"/>
      <c r="I279" s="64"/>
      <c r="J279" s="64"/>
      <c r="K279" s="68" t="str">
        <f t="shared" si="50"/>
        <v/>
      </c>
    </row>
    <row r="280" spans="2:11">
      <c r="B280" s="63">
        <v>43496</v>
      </c>
      <c r="C280" s="64" t="str">
        <f t="shared" si="48"/>
        <v>Thursday</v>
      </c>
      <c r="D280" s="69">
        <v>249</v>
      </c>
      <c r="E280" s="68">
        <f t="shared" si="46"/>
        <v>40</v>
      </c>
      <c r="F280" s="68" t="str">
        <f t="shared" si="47"/>
        <v>Thursday40</v>
      </c>
      <c r="G280" s="70">
        <f t="shared" si="49"/>
        <v>250</v>
      </c>
      <c r="H280" s="64"/>
      <c r="I280" s="64"/>
      <c r="J280" s="64"/>
      <c r="K280" s="68" t="str">
        <f t="shared" si="50"/>
        <v/>
      </c>
    </row>
    <row r="281" spans="2:11">
      <c r="B281" s="63">
        <v>43497</v>
      </c>
      <c r="C281" s="64" t="str">
        <f t="shared" si="48"/>
        <v>Friday</v>
      </c>
      <c r="D281" s="69">
        <v>251</v>
      </c>
      <c r="E281" s="68">
        <f t="shared" si="46"/>
        <v>40</v>
      </c>
      <c r="F281" s="68" t="str">
        <f t="shared" si="47"/>
        <v>Friday40</v>
      </c>
      <c r="G281" s="70">
        <f t="shared" si="49"/>
        <v>250</v>
      </c>
      <c r="H281" s="64"/>
      <c r="I281" s="64"/>
      <c r="J281" s="64"/>
      <c r="K281" s="68" t="str">
        <f t="shared" si="50"/>
        <v/>
      </c>
    </row>
    <row r="282" spans="2:11">
      <c r="B282" s="63">
        <v>43498</v>
      </c>
      <c r="C282" s="64" t="str">
        <f t="shared" si="48"/>
        <v>Saturday</v>
      </c>
      <c r="D282" s="69">
        <v>274</v>
      </c>
      <c r="E282" s="68">
        <f t="shared" si="46"/>
        <v>40</v>
      </c>
      <c r="F282" s="68" t="str">
        <f t="shared" si="47"/>
        <v>Saturday40</v>
      </c>
      <c r="G282" s="70">
        <f t="shared" si="49"/>
        <v>270</v>
      </c>
      <c r="H282" s="64"/>
      <c r="I282" s="64"/>
      <c r="J282" s="64"/>
      <c r="K282" s="68" t="str">
        <f t="shared" si="50"/>
        <v/>
      </c>
    </row>
    <row r="283" spans="2:11">
      <c r="B283" s="63">
        <v>43499</v>
      </c>
      <c r="C283" s="64" t="str">
        <f t="shared" si="48"/>
        <v>Sunday</v>
      </c>
      <c r="D283" s="69">
        <v>286</v>
      </c>
      <c r="E283" s="68">
        <f t="shared" si="46"/>
        <v>40</v>
      </c>
      <c r="F283" s="68" t="str">
        <f t="shared" si="47"/>
        <v>Sunday40</v>
      </c>
      <c r="G283" s="70">
        <f t="shared" si="49"/>
        <v>290</v>
      </c>
      <c r="H283" s="64"/>
      <c r="I283" s="64"/>
      <c r="J283" s="64"/>
      <c r="K283" s="68" t="str">
        <f t="shared" si="50"/>
        <v/>
      </c>
    </row>
    <row r="284" spans="2:11">
      <c r="B284" s="63">
        <v>43500</v>
      </c>
      <c r="C284" s="64" t="str">
        <f t="shared" si="48"/>
        <v>Monday</v>
      </c>
      <c r="D284" s="69">
        <v>317</v>
      </c>
      <c r="E284" s="68">
        <f t="shared" si="46"/>
        <v>41</v>
      </c>
      <c r="F284" s="68" t="str">
        <f t="shared" si="47"/>
        <v>Monday41</v>
      </c>
      <c r="G284" s="70">
        <f t="shared" si="49"/>
        <v>320</v>
      </c>
      <c r="H284" s="64"/>
      <c r="I284" s="64"/>
      <c r="J284" s="64"/>
      <c r="K284" s="68" t="str">
        <f t="shared" si="50"/>
        <v/>
      </c>
    </row>
    <row r="285" spans="2:11">
      <c r="B285" s="63">
        <v>43501</v>
      </c>
      <c r="C285" s="64" t="str">
        <f t="shared" si="48"/>
        <v>Tuesday</v>
      </c>
      <c r="D285" s="69">
        <v>274</v>
      </c>
      <c r="E285" s="68">
        <f t="shared" si="46"/>
        <v>41</v>
      </c>
      <c r="F285" s="68" t="str">
        <f t="shared" si="47"/>
        <v>Tuesday41</v>
      </c>
      <c r="G285" s="70">
        <f t="shared" si="49"/>
        <v>270</v>
      </c>
      <c r="H285" s="64"/>
      <c r="I285" s="64"/>
      <c r="J285" s="64"/>
      <c r="K285" s="68" t="str">
        <f t="shared" si="50"/>
        <v/>
      </c>
    </row>
    <row r="286" spans="2:11">
      <c r="B286" s="63">
        <v>43502</v>
      </c>
      <c r="C286" s="64" t="str">
        <f t="shared" si="48"/>
        <v>Wednesday</v>
      </c>
      <c r="D286" s="69">
        <v>302</v>
      </c>
      <c r="E286" s="68">
        <f t="shared" si="46"/>
        <v>41</v>
      </c>
      <c r="F286" s="68" t="str">
        <f t="shared" si="47"/>
        <v>Wednesday41</v>
      </c>
      <c r="G286" s="70">
        <f t="shared" si="49"/>
        <v>300</v>
      </c>
      <c r="H286" s="64"/>
      <c r="I286" s="64"/>
      <c r="J286" s="64"/>
      <c r="K286" s="68" t="str">
        <f t="shared" si="50"/>
        <v/>
      </c>
    </row>
    <row r="287" spans="2:11">
      <c r="B287" s="63">
        <v>43503</v>
      </c>
      <c r="C287" s="64" t="str">
        <f t="shared" si="48"/>
        <v>Thursday</v>
      </c>
      <c r="D287" s="69">
        <v>323</v>
      </c>
      <c r="E287" s="68">
        <f t="shared" si="46"/>
        <v>41</v>
      </c>
      <c r="F287" s="68" t="str">
        <f t="shared" si="47"/>
        <v>Thursday41</v>
      </c>
      <c r="G287" s="70">
        <f t="shared" si="49"/>
        <v>320</v>
      </c>
      <c r="H287" s="64"/>
      <c r="I287" s="64"/>
      <c r="J287" s="64"/>
      <c r="K287" s="68" t="str">
        <f t="shared" si="50"/>
        <v/>
      </c>
    </row>
    <row r="288" spans="2:11">
      <c r="B288" s="63">
        <v>43504</v>
      </c>
      <c r="C288" s="64" t="str">
        <f t="shared" si="48"/>
        <v>Friday</v>
      </c>
      <c r="D288" s="69">
        <v>308</v>
      </c>
      <c r="E288" s="68">
        <f t="shared" si="46"/>
        <v>41</v>
      </c>
      <c r="F288" s="68" t="str">
        <f t="shared" si="47"/>
        <v>Friday41</v>
      </c>
      <c r="G288" s="70">
        <f t="shared" si="49"/>
        <v>310</v>
      </c>
      <c r="H288" s="64"/>
      <c r="I288" s="64"/>
      <c r="J288" s="64"/>
      <c r="K288" s="68" t="str">
        <f t="shared" si="50"/>
        <v/>
      </c>
    </row>
    <row r="289" spans="2:11">
      <c r="B289" s="63">
        <v>43505</v>
      </c>
      <c r="C289" s="64" t="str">
        <f t="shared" si="48"/>
        <v>Saturday</v>
      </c>
      <c r="D289" s="69">
        <v>249</v>
      </c>
      <c r="E289" s="68">
        <f t="shared" si="46"/>
        <v>41</v>
      </c>
      <c r="F289" s="68" t="str">
        <f t="shared" si="47"/>
        <v>Saturday41</v>
      </c>
      <c r="G289" s="70">
        <f t="shared" si="49"/>
        <v>250</v>
      </c>
      <c r="H289" s="64"/>
      <c r="I289" s="64"/>
      <c r="J289" s="64"/>
      <c r="K289" s="68" t="str">
        <f t="shared" si="50"/>
        <v/>
      </c>
    </row>
    <row r="290" spans="2:11">
      <c r="B290" s="63">
        <v>43506</v>
      </c>
      <c r="C290" s="64" t="str">
        <f t="shared" si="48"/>
        <v>Sunday</v>
      </c>
      <c r="D290" s="69">
        <v>318</v>
      </c>
      <c r="E290" s="68">
        <f t="shared" si="46"/>
        <v>41</v>
      </c>
      <c r="F290" s="68" t="str">
        <f t="shared" si="47"/>
        <v>Sunday41</v>
      </c>
      <c r="G290" s="70">
        <f t="shared" si="49"/>
        <v>320</v>
      </c>
      <c r="H290" s="64"/>
      <c r="I290" s="64"/>
      <c r="J290" s="64"/>
      <c r="K290" s="68" t="str">
        <f t="shared" si="50"/>
        <v/>
      </c>
    </row>
    <row r="291" spans="2:11">
      <c r="B291" s="63">
        <v>43507</v>
      </c>
      <c r="C291" s="64" t="str">
        <f t="shared" si="48"/>
        <v>Monday</v>
      </c>
      <c r="D291" s="69">
        <v>311</v>
      </c>
      <c r="E291" s="68">
        <f t="shared" si="46"/>
        <v>42</v>
      </c>
      <c r="F291" s="68" t="str">
        <f t="shared" si="47"/>
        <v>Monday42</v>
      </c>
      <c r="G291" s="70">
        <f t="shared" si="49"/>
        <v>310</v>
      </c>
      <c r="H291" s="64"/>
      <c r="I291" s="64"/>
      <c r="J291" s="64"/>
      <c r="K291" s="68" t="str">
        <f t="shared" si="50"/>
        <v/>
      </c>
    </row>
    <row r="292" spans="2:11">
      <c r="B292" s="63">
        <v>43508</v>
      </c>
      <c r="C292" s="64" t="str">
        <f t="shared" si="48"/>
        <v>Tuesday</v>
      </c>
      <c r="D292" s="69">
        <v>290</v>
      </c>
      <c r="E292" s="68">
        <f t="shared" si="46"/>
        <v>42</v>
      </c>
      <c r="F292" s="68" t="str">
        <f t="shared" si="47"/>
        <v>Tuesday42</v>
      </c>
      <c r="G292" s="70">
        <f t="shared" si="49"/>
        <v>290</v>
      </c>
      <c r="H292" s="64"/>
      <c r="I292" s="64"/>
      <c r="J292" s="64"/>
      <c r="K292" s="68" t="str">
        <f t="shared" si="50"/>
        <v/>
      </c>
    </row>
    <row r="293" spans="2:11">
      <c r="B293" s="63">
        <v>43509</v>
      </c>
      <c r="C293" s="64" t="str">
        <f t="shared" si="48"/>
        <v>Wednesday</v>
      </c>
      <c r="D293" s="69">
        <v>316</v>
      </c>
      <c r="E293" s="68">
        <f t="shared" si="46"/>
        <v>42</v>
      </c>
      <c r="F293" s="68" t="str">
        <f t="shared" si="47"/>
        <v>Wednesday42</v>
      </c>
      <c r="G293" s="70">
        <f t="shared" si="49"/>
        <v>320</v>
      </c>
      <c r="H293" s="64"/>
      <c r="I293" s="64"/>
      <c r="J293" s="64"/>
      <c r="K293" s="68" t="str">
        <f t="shared" si="50"/>
        <v/>
      </c>
    </row>
    <row r="294" spans="2:11">
      <c r="B294" s="63">
        <v>43510</v>
      </c>
      <c r="C294" s="64" t="str">
        <f t="shared" si="48"/>
        <v>Thursday</v>
      </c>
      <c r="D294" s="69">
        <v>279</v>
      </c>
      <c r="E294" s="68">
        <f t="shared" si="46"/>
        <v>42</v>
      </c>
      <c r="F294" s="68" t="str">
        <f t="shared" si="47"/>
        <v>Thursday42</v>
      </c>
      <c r="G294" s="70">
        <f t="shared" si="49"/>
        <v>280</v>
      </c>
      <c r="H294" s="64"/>
      <c r="I294" s="64"/>
      <c r="J294" s="64"/>
      <c r="K294" s="68" t="str">
        <f t="shared" si="50"/>
        <v/>
      </c>
    </row>
    <row r="295" spans="2:11">
      <c r="B295" s="63">
        <v>43511</v>
      </c>
      <c r="C295" s="64" t="str">
        <f t="shared" si="48"/>
        <v>Friday</v>
      </c>
      <c r="D295" s="69">
        <v>292</v>
      </c>
      <c r="E295" s="68">
        <f t="shared" si="46"/>
        <v>42</v>
      </c>
      <c r="F295" s="68" t="str">
        <f t="shared" si="47"/>
        <v>Friday42</v>
      </c>
      <c r="G295" s="70">
        <f t="shared" si="49"/>
        <v>290</v>
      </c>
      <c r="H295" s="64"/>
      <c r="I295" s="64"/>
      <c r="J295" s="64"/>
      <c r="K295" s="68" t="str">
        <f t="shared" si="50"/>
        <v/>
      </c>
    </row>
    <row r="296" spans="2:11">
      <c r="B296" s="63">
        <v>43512</v>
      </c>
      <c r="C296" s="64" t="str">
        <f t="shared" si="48"/>
        <v>Saturday</v>
      </c>
      <c r="D296" s="69">
        <v>289</v>
      </c>
      <c r="E296" s="68">
        <f t="shared" si="46"/>
        <v>42</v>
      </c>
      <c r="F296" s="68" t="str">
        <f t="shared" si="47"/>
        <v>Saturday42</v>
      </c>
      <c r="G296" s="70">
        <f t="shared" si="49"/>
        <v>290</v>
      </c>
      <c r="H296" s="64"/>
      <c r="I296" s="64"/>
      <c r="J296" s="64"/>
      <c r="K296" s="68" t="str">
        <f t="shared" si="50"/>
        <v/>
      </c>
    </row>
    <row r="297" spans="2:11">
      <c r="B297" s="63">
        <v>43513</v>
      </c>
      <c r="C297" s="64" t="str">
        <f t="shared" si="48"/>
        <v>Sunday</v>
      </c>
      <c r="D297" s="69">
        <v>259</v>
      </c>
      <c r="E297" s="68">
        <f t="shared" si="46"/>
        <v>42</v>
      </c>
      <c r="F297" s="68" t="str">
        <f t="shared" si="47"/>
        <v>Sunday42</v>
      </c>
      <c r="G297" s="70">
        <f t="shared" si="49"/>
        <v>260</v>
      </c>
      <c r="H297" s="64"/>
      <c r="I297" s="64"/>
      <c r="J297" s="64"/>
      <c r="K297" s="68" t="str">
        <f t="shared" si="50"/>
        <v/>
      </c>
    </row>
    <row r="298" spans="2:11">
      <c r="B298" s="63">
        <v>43514</v>
      </c>
      <c r="C298" s="64" t="str">
        <f t="shared" si="48"/>
        <v>Monday</v>
      </c>
      <c r="D298" s="69">
        <v>300</v>
      </c>
      <c r="E298" s="68">
        <f t="shared" si="46"/>
        <v>43</v>
      </c>
      <c r="F298" s="68" t="str">
        <f t="shared" si="47"/>
        <v>Monday43</v>
      </c>
      <c r="G298" s="70">
        <f t="shared" si="49"/>
        <v>300</v>
      </c>
      <c r="H298" s="64"/>
      <c r="I298" s="64"/>
      <c r="J298" s="64"/>
      <c r="K298" s="68" t="str">
        <f t="shared" si="50"/>
        <v/>
      </c>
    </row>
    <row r="299" spans="2:11">
      <c r="B299" s="63">
        <v>43515</v>
      </c>
      <c r="C299" s="64" t="str">
        <f t="shared" si="48"/>
        <v>Tuesday</v>
      </c>
      <c r="D299" s="69">
        <v>326</v>
      </c>
      <c r="E299" s="68">
        <f t="shared" si="46"/>
        <v>43</v>
      </c>
      <c r="F299" s="68" t="str">
        <f t="shared" si="47"/>
        <v>Tuesday43</v>
      </c>
      <c r="G299" s="70">
        <f t="shared" si="49"/>
        <v>330</v>
      </c>
      <c r="H299" s="64"/>
      <c r="I299" s="64"/>
      <c r="J299" s="64"/>
      <c r="K299" s="68" t="str">
        <f t="shared" si="50"/>
        <v/>
      </c>
    </row>
    <row r="300" spans="2:11">
      <c r="B300" s="63">
        <v>43516</v>
      </c>
      <c r="C300" s="64" t="str">
        <f t="shared" si="48"/>
        <v>Wednesday</v>
      </c>
      <c r="D300" s="69">
        <v>266</v>
      </c>
      <c r="E300" s="68">
        <f t="shared" si="46"/>
        <v>43</v>
      </c>
      <c r="F300" s="68" t="str">
        <f t="shared" si="47"/>
        <v>Wednesday43</v>
      </c>
      <c r="G300" s="70">
        <f t="shared" si="49"/>
        <v>270</v>
      </c>
      <c r="H300" s="64"/>
      <c r="I300" s="64"/>
      <c r="J300" s="64"/>
      <c r="K300" s="68" t="str">
        <f t="shared" si="50"/>
        <v/>
      </c>
    </row>
    <row r="301" spans="2:11">
      <c r="B301" s="63">
        <v>43517</v>
      </c>
      <c r="C301" s="64" t="str">
        <f t="shared" si="48"/>
        <v>Thursday</v>
      </c>
      <c r="D301" s="69">
        <v>285</v>
      </c>
      <c r="E301" s="68">
        <f t="shared" si="46"/>
        <v>43</v>
      </c>
      <c r="F301" s="68" t="str">
        <f t="shared" si="47"/>
        <v>Thursday43</v>
      </c>
      <c r="G301" s="70">
        <f t="shared" si="49"/>
        <v>290</v>
      </c>
      <c r="H301" s="64"/>
      <c r="I301" s="64"/>
      <c r="J301" s="64"/>
      <c r="K301" s="68" t="str">
        <f t="shared" si="50"/>
        <v/>
      </c>
    </row>
    <row r="302" spans="2:11">
      <c r="B302" s="63">
        <v>43518</v>
      </c>
      <c r="C302" s="64" t="str">
        <f t="shared" si="48"/>
        <v>Friday</v>
      </c>
      <c r="D302" s="69">
        <v>300</v>
      </c>
      <c r="E302" s="68">
        <f t="shared" si="46"/>
        <v>43</v>
      </c>
      <c r="F302" s="68" t="str">
        <f t="shared" si="47"/>
        <v>Friday43</v>
      </c>
      <c r="G302" s="70">
        <f t="shared" si="49"/>
        <v>300</v>
      </c>
      <c r="H302" s="64"/>
      <c r="I302" s="64"/>
      <c r="J302" s="64"/>
      <c r="K302" s="68" t="str">
        <f t="shared" si="50"/>
        <v/>
      </c>
    </row>
    <row r="303" spans="2:11">
      <c r="B303" s="63">
        <v>43519</v>
      </c>
      <c r="C303" s="64" t="str">
        <f t="shared" si="48"/>
        <v>Saturday</v>
      </c>
      <c r="D303" s="69">
        <v>275</v>
      </c>
      <c r="E303" s="68">
        <f t="shared" si="46"/>
        <v>43</v>
      </c>
      <c r="F303" s="68" t="str">
        <f t="shared" si="47"/>
        <v>Saturday43</v>
      </c>
      <c r="G303" s="70">
        <f t="shared" si="49"/>
        <v>280</v>
      </c>
      <c r="H303" s="64"/>
      <c r="I303" s="64"/>
      <c r="J303" s="64"/>
      <c r="K303" s="68" t="str">
        <f t="shared" si="50"/>
        <v/>
      </c>
    </row>
    <row r="304" spans="2:11">
      <c r="B304" s="63">
        <v>43520</v>
      </c>
      <c r="C304" s="64" t="str">
        <f t="shared" si="48"/>
        <v>Sunday</v>
      </c>
      <c r="D304" s="69">
        <v>282</v>
      </c>
      <c r="E304" s="68">
        <f t="shared" si="46"/>
        <v>43</v>
      </c>
      <c r="F304" s="68" t="str">
        <f t="shared" si="47"/>
        <v>Sunday43</v>
      </c>
      <c r="G304" s="70">
        <f t="shared" si="49"/>
        <v>280</v>
      </c>
      <c r="H304" s="64"/>
      <c r="I304" s="64"/>
      <c r="J304" s="64"/>
      <c r="K304" s="68" t="str">
        <f t="shared" si="50"/>
        <v/>
      </c>
    </row>
    <row r="305" spans="2:11">
      <c r="B305" s="63">
        <v>43521</v>
      </c>
      <c r="C305" s="64" t="str">
        <f t="shared" si="48"/>
        <v>Monday</v>
      </c>
      <c r="D305" s="69">
        <v>281</v>
      </c>
      <c r="E305" s="68">
        <f t="shared" si="46"/>
        <v>44</v>
      </c>
      <c r="F305" s="68" t="str">
        <f t="shared" si="47"/>
        <v>Monday44</v>
      </c>
      <c r="G305" s="70">
        <f t="shared" si="49"/>
        <v>280</v>
      </c>
      <c r="H305" s="64"/>
      <c r="I305" s="64"/>
      <c r="J305" s="64"/>
      <c r="K305" s="68" t="str">
        <f t="shared" si="50"/>
        <v/>
      </c>
    </row>
    <row r="306" spans="2:11">
      <c r="B306" s="63">
        <v>43522</v>
      </c>
      <c r="C306" s="64" t="str">
        <f t="shared" si="48"/>
        <v>Tuesday</v>
      </c>
      <c r="D306" s="69">
        <v>282</v>
      </c>
      <c r="E306" s="68">
        <f t="shared" si="46"/>
        <v>44</v>
      </c>
      <c r="F306" s="68" t="str">
        <f t="shared" si="47"/>
        <v>Tuesday44</v>
      </c>
      <c r="G306" s="70">
        <f t="shared" si="49"/>
        <v>280</v>
      </c>
      <c r="H306" s="64"/>
      <c r="I306" s="64"/>
      <c r="J306" s="64"/>
      <c r="K306" s="68" t="str">
        <f t="shared" si="50"/>
        <v/>
      </c>
    </row>
    <row r="307" spans="2:11">
      <c r="B307" s="63">
        <v>43523</v>
      </c>
      <c r="C307" s="64" t="str">
        <f t="shared" si="48"/>
        <v>Wednesday</v>
      </c>
      <c r="D307" s="69">
        <v>285</v>
      </c>
      <c r="E307" s="68">
        <f t="shared" si="46"/>
        <v>44</v>
      </c>
      <c r="F307" s="68" t="str">
        <f t="shared" si="47"/>
        <v>Wednesday44</v>
      </c>
      <c r="G307" s="70">
        <f t="shared" si="49"/>
        <v>290</v>
      </c>
      <c r="H307" s="64"/>
      <c r="I307" s="64"/>
      <c r="J307" s="64"/>
      <c r="K307" s="68" t="str">
        <f t="shared" si="50"/>
        <v/>
      </c>
    </row>
    <row r="308" spans="2:11">
      <c r="B308" s="63">
        <v>43524</v>
      </c>
      <c r="C308" s="64" t="str">
        <f t="shared" si="48"/>
        <v>Thursday</v>
      </c>
      <c r="D308" s="69">
        <v>289</v>
      </c>
      <c r="E308" s="68">
        <f t="shared" si="46"/>
        <v>44</v>
      </c>
      <c r="F308" s="68" t="str">
        <f t="shared" si="47"/>
        <v>Thursday44</v>
      </c>
      <c r="G308" s="70">
        <f t="shared" si="49"/>
        <v>290</v>
      </c>
      <c r="H308" s="64"/>
      <c r="I308" s="64"/>
      <c r="J308" s="64"/>
      <c r="K308" s="68" t="str">
        <f t="shared" si="50"/>
        <v/>
      </c>
    </row>
    <row r="309" spans="2:11">
      <c r="B309" s="63">
        <v>43525</v>
      </c>
      <c r="C309" s="64" t="str">
        <f t="shared" si="48"/>
        <v>Friday</v>
      </c>
      <c r="D309" s="69">
        <v>285</v>
      </c>
      <c r="E309" s="68">
        <f t="shared" si="46"/>
        <v>44</v>
      </c>
      <c r="F309" s="68" t="str">
        <f t="shared" si="47"/>
        <v>Friday44</v>
      </c>
      <c r="G309" s="70">
        <f t="shared" si="49"/>
        <v>290</v>
      </c>
      <c r="H309" s="64"/>
      <c r="I309" s="64"/>
      <c r="J309" s="64"/>
      <c r="K309" s="68" t="str">
        <f t="shared" si="50"/>
        <v/>
      </c>
    </row>
    <row r="310" spans="2:11">
      <c r="B310" s="63">
        <v>43526</v>
      </c>
      <c r="C310" s="64" t="str">
        <f t="shared" si="48"/>
        <v>Saturday</v>
      </c>
      <c r="D310" s="69">
        <v>266</v>
      </c>
      <c r="E310" s="68">
        <f t="shared" si="46"/>
        <v>44</v>
      </c>
      <c r="F310" s="68" t="str">
        <f t="shared" si="47"/>
        <v>Saturday44</v>
      </c>
      <c r="G310" s="70">
        <f t="shared" si="49"/>
        <v>270</v>
      </c>
      <c r="H310" s="64"/>
      <c r="I310" s="64"/>
      <c r="J310" s="64"/>
      <c r="K310" s="68" t="str">
        <f t="shared" si="50"/>
        <v/>
      </c>
    </row>
    <row r="311" spans="2:11">
      <c r="B311" s="63">
        <v>43527</v>
      </c>
      <c r="C311" s="64" t="str">
        <f t="shared" si="48"/>
        <v>Sunday</v>
      </c>
      <c r="D311" s="69">
        <v>296</v>
      </c>
      <c r="E311" s="68">
        <f t="shared" si="46"/>
        <v>44</v>
      </c>
      <c r="F311" s="68" t="str">
        <f t="shared" si="47"/>
        <v>Sunday44</v>
      </c>
      <c r="G311" s="70">
        <f t="shared" si="49"/>
        <v>300</v>
      </c>
      <c r="H311" s="64"/>
      <c r="I311" s="64"/>
      <c r="J311" s="64"/>
      <c r="K311" s="68" t="str">
        <f t="shared" si="50"/>
        <v/>
      </c>
    </row>
    <row r="312" spans="2:11">
      <c r="B312" s="63">
        <v>43528</v>
      </c>
      <c r="C312" s="64" t="str">
        <f t="shared" si="48"/>
        <v>Monday</v>
      </c>
      <c r="D312" s="69">
        <v>314</v>
      </c>
      <c r="E312" s="68">
        <f t="shared" si="46"/>
        <v>45</v>
      </c>
      <c r="F312" s="68" t="str">
        <f t="shared" si="47"/>
        <v>Monday45</v>
      </c>
      <c r="G312" s="70">
        <f t="shared" si="49"/>
        <v>310</v>
      </c>
      <c r="H312" s="64"/>
      <c r="I312" s="64"/>
      <c r="J312" s="64"/>
      <c r="K312" s="68" t="str">
        <f t="shared" si="50"/>
        <v/>
      </c>
    </row>
    <row r="313" spans="2:11">
      <c r="B313" s="63">
        <v>43529</v>
      </c>
      <c r="C313" s="64" t="str">
        <f t="shared" si="48"/>
        <v>Tuesday</v>
      </c>
      <c r="D313" s="69">
        <v>284</v>
      </c>
      <c r="E313" s="68">
        <f t="shared" si="46"/>
        <v>45</v>
      </c>
      <c r="F313" s="68" t="str">
        <f t="shared" si="47"/>
        <v>Tuesday45</v>
      </c>
      <c r="G313" s="70">
        <f t="shared" si="49"/>
        <v>280</v>
      </c>
      <c r="H313" s="64"/>
      <c r="I313" s="64"/>
      <c r="J313" s="64"/>
      <c r="K313" s="68" t="str">
        <f t="shared" si="50"/>
        <v/>
      </c>
    </row>
    <row r="314" spans="2:11">
      <c r="B314" s="63">
        <v>43530</v>
      </c>
      <c r="C314" s="64" t="str">
        <f t="shared" si="48"/>
        <v>Wednesday</v>
      </c>
      <c r="D314" s="69">
        <v>298</v>
      </c>
      <c r="E314" s="68">
        <f t="shared" si="46"/>
        <v>45</v>
      </c>
      <c r="F314" s="68" t="str">
        <f t="shared" si="47"/>
        <v>Wednesday45</v>
      </c>
      <c r="G314" s="70">
        <f t="shared" si="49"/>
        <v>300</v>
      </c>
      <c r="H314" s="64"/>
      <c r="I314" s="64"/>
      <c r="J314" s="64"/>
      <c r="K314" s="68" t="str">
        <f t="shared" si="50"/>
        <v/>
      </c>
    </row>
    <row r="315" spans="2:11">
      <c r="B315" s="63">
        <v>43531</v>
      </c>
      <c r="C315" s="64" t="str">
        <f t="shared" si="48"/>
        <v>Thursday</v>
      </c>
      <c r="D315" s="69">
        <v>280</v>
      </c>
      <c r="E315" s="68">
        <f t="shared" si="46"/>
        <v>45</v>
      </c>
      <c r="F315" s="68" t="str">
        <f t="shared" si="47"/>
        <v>Thursday45</v>
      </c>
      <c r="G315" s="70">
        <f t="shared" si="49"/>
        <v>280</v>
      </c>
      <c r="H315" s="64"/>
      <c r="I315" s="64"/>
      <c r="J315" s="64"/>
      <c r="K315" s="68" t="str">
        <f t="shared" si="50"/>
        <v/>
      </c>
    </row>
    <row r="316" spans="2:11">
      <c r="B316" s="63">
        <v>43532</v>
      </c>
      <c r="C316" s="64" t="str">
        <f t="shared" si="48"/>
        <v>Friday</v>
      </c>
      <c r="D316" s="69">
        <v>266</v>
      </c>
      <c r="E316" s="68">
        <f t="shared" si="46"/>
        <v>45</v>
      </c>
      <c r="F316" s="68" t="str">
        <f t="shared" si="47"/>
        <v>Friday45</v>
      </c>
      <c r="G316" s="70">
        <f t="shared" si="49"/>
        <v>270</v>
      </c>
      <c r="H316" s="64"/>
      <c r="I316" s="64"/>
      <c r="J316" s="64"/>
      <c r="K316" s="68" t="str">
        <f t="shared" si="50"/>
        <v/>
      </c>
    </row>
    <row r="317" spans="2:11">
      <c r="B317" s="63">
        <v>43533</v>
      </c>
      <c r="C317" s="64" t="str">
        <f t="shared" si="48"/>
        <v>Saturday</v>
      </c>
      <c r="D317" s="69">
        <v>275</v>
      </c>
      <c r="E317" s="68">
        <f t="shared" ref="E317:E369" si="51">IF(D317="","",IF(C317="Monday",E316+1,E316))</f>
        <v>45</v>
      </c>
      <c r="F317" s="68" t="str">
        <f t="shared" ref="F317:F369" si="52">IF(D317="","",CONCATENATE(C317,E317))</f>
        <v>Saturday45</v>
      </c>
      <c r="G317" s="70">
        <f t="shared" si="49"/>
        <v>280</v>
      </c>
      <c r="H317" s="64"/>
      <c r="I317" s="64"/>
      <c r="J317" s="64"/>
      <c r="K317" s="68" t="str">
        <f t="shared" si="50"/>
        <v/>
      </c>
    </row>
    <row r="318" spans="2:11">
      <c r="B318" s="63">
        <v>43534</v>
      </c>
      <c r="C318" s="64" t="str">
        <f t="shared" si="48"/>
        <v>Sunday</v>
      </c>
      <c r="D318" s="69">
        <v>288</v>
      </c>
      <c r="E318" s="68">
        <f t="shared" si="51"/>
        <v>45</v>
      </c>
      <c r="F318" s="68" t="str">
        <f t="shared" si="52"/>
        <v>Sunday45</v>
      </c>
      <c r="G318" s="70">
        <f t="shared" si="49"/>
        <v>290</v>
      </c>
      <c r="H318" s="64"/>
      <c r="I318" s="64"/>
      <c r="J318" s="64"/>
      <c r="K318" s="68" t="str">
        <f t="shared" si="50"/>
        <v/>
      </c>
    </row>
    <row r="319" spans="2:11">
      <c r="B319" s="63">
        <v>43535</v>
      </c>
      <c r="C319" s="64" t="str">
        <f t="shared" si="48"/>
        <v>Monday</v>
      </c>
      <c r="D319" s="69">
        <v>321</v>
      </c>
      <c r="E319" s="68">
        <f t="shared" si="51"/>
        <v>46</v>
      </c>
      <c r="F319" s="68" t="str">
        <f t="shared" si="52"/>
        <v>Monday46</v>
      </c>
      <c r="G319" s="70">
        <f t="shared" si="49"/>
        <v>320</v>
      </c>
      <c r="H319" s="64"/>
      <c r="I319" s="64"/>
      <c r="J319" s="64"/>
      <c r="K319" s="68" t="str">
        <f t="shared" si="50"/>
        <v/>
      </c>
    </row>
    <row r="320" spans="2:11">
      <c r="B320" s="63">
        <v>43536</v>
      </c>
      <c r="C320" s="64" t="str">
        <f t="shared" si="48"/>
        <v>Tuesday</v>
      </c>
      <c r="D320" s="69">
        <v>300</v>
      </c>
      <c r="E320" s="68">
        <f t="shared" si="51"/>
        <v>46</v>
      </c>
      <c r="F320" s="68" t="str">
        <f t="shared" si="52"/>
        <v>Tuesday46</v>
      </c>
      <c r="G320" s="70">
        <f t="shared" si="49"/>
        <v>300</v>
      </c>
      <c r="H320" s="64"/>
      <c r="I320" s="64"/>
      <c r="J320" s="64"/>
      <c r="K320" s="68" t="str">
        <f t="shared" si="50"/>
        <v/>
      </c>
    </row>
    <row r="321" spans="2:11">
      <c r="B321" s="63">
        <v>43537</v>
      </c>
      <c r="C321" s="64" t="str">
        <f t="shared" si="48"/>
        <v>Wednesday</v>
      </c>
      <c r="D321" s="69">
        <v>281</v>
      </c>
      <c r="E321" s="68">
        <f t="shared" si="51"/>
        <v>46</v>
      </c>
      <c r="F321" s="68" t="str">
        <f t="shared" si="52"/>
        <v>Wednesday46</v>
      </c>
      <c r="G321" s="70">
        <f t="shared" si="49"/>
        <v>280</v>
      </c>
      <c r="H321" s="64"/>
      <c r="I321" s="64"/>
      <c r="J321" s="64"/>
      <c r="K321" s="68" t="str">
        <f t="shared" si="50"/>
        <v/>
      </c>
    </row>
    <row r="322" spans="2:11">
      <c r="B322" s="63">
        <v>43538</v>
      </c>
      <c r="C322" s="64" t="str">
        <f t="shared" si="48"/>
        <v>Thursday</v>
      </c>
      <c r="D322" s="69">
        <v>261</v>
      </c>
      <c r="E322" s="68">
        <f t="shared" si="51"/>
        <v>46</v>
      </c>
      <c r="F322" s="68" t="str">
        <f t="shared" si="52"/>
        <v>Thursday46</v>
      </c>
      <c r="G322" s="70">
        <f t="shared" si="49"/>
        <v>260</v>
      </c>
      <c r="H322" s="64"/>
      <c r="I322" s="64"/>
      <c r="J322" s="64"/>
      <c r="K322" s="68" t="str">
        <f t="shared" si="50"/>
        <v/>
      </c>
    </row>
    <row r="323" spans="2:11">
      <c r="B323" s="63">
        <v>43539</v>
      </c>
      <c r="C323" s="64" t="str">
        <f t="shared" si="48"/>
        <v>Friday</v>
      </c>
      <c r="D323" s="69">
        <v>292</v>
      </c>
      <c r="E323" s="68">
        <f t="shared" si="51"/>
        <v>46</v>
      </c>
      <c r="F323" s="68" t="str">
        <f t="shared" si="52"/>
        <v>Friday46</v>
      </c>
      <c r="G323" s="70">
        <f t="shared" si="49"/>
        <v>290</v>
      </c>
      <c r="H323" s="64"/>
      <c r="I323" s="64"/>
      <c r="J323" s="64"/>
      <c r="K323" s="68" t="str">
        <f t="shared" si="50"/>
        <v/>
      </c>
    </row>
    <row r="324" spans="2:11">
      <c r="B324" s="63">
        <v>43540</v>
      </c>
      <c r="C324" s="64" t="str">
        <f t="shared" si="48"/>
        <v>Saturday</v>
      </c>
      <c r="D324" s="69">
        <v>294</v>
      </c>
      <c r="E324" s="68">
        <f t="shared" si="51"/>
        <v>46</v>
      </c>
      <c r="F324" s="68" t="str">
        <f t="shared" si="52"/>
        <v>Saturday46</v>
      </c>
      <c r="G324" s="70">
        <f t="shared" si="49"/>
        <v>290</v>
      </c>
      <c r="H324" s="64"/>
      <c r="I324" s="64"/>
      <c r="J324" s="64"/>
      <c r="K324" s="68" t="str">
        <f t="shared" si="50"/>
        <v/>
      </c>
    </row>
    <row r="325" spans="2:11">
      <c r="B325" s="63">
        <v>43541</v>
      </c>
      <c r="C325" s="64" t="str">
        <f t="shared" si="48"/>
        <v>Sunday</v>
      </c>
      <c r="D325" s="69">
        <v>274</v>
      </c>
      <c r="E325" s="68">
        <f t="shared" si="51"/>
        <v>46</v>
      </c>
      <c r="F325" s="68" t="str">
        <f t="shared" si="52"/>
        <v>Sunday46</v>
      </c>
      <c r="G325" s="70">
        <f t="shared" si="49"/>
        <v>270</v>
      </c>
      <c r="H325" s="64"/>
      <c r="I325" s="64"/>
      <c r="J325" s="64"/>
      <c r="K325" s="68" t="str">
        <f t="shared" si="50"/>
        <v/>
      </c>
    </row>
    <row r="326" spans="2:11">
      <c r="B326" s="63">
        <v>43542</v>
      </c>
      <c r="C326" s="64" t="str">
        <f t="shared" ref="C326:C369" si="53">VLOOKUP(WEEKDAY(B326),$XEY$2:$XEZ$8,2,FALSE)</f>
        <v>Monday</v>
      </c>
      <c r="D326" s="69">
        <v>318</v>
      </c>
      <c r="E326" s="68">
        <f t="shared" si="51"/>
        <v>47</v>
      </c>
      <c r="F326" s="68" t="str">
        <f t="shared" si="52"/>
        <v>Monday47</v>
      </c>
      <c r="G326" s="70">
        <f t="shared" ref="G326:G369" si="54">MROUND(D326,10)</f>
        <v>320</v>
      </c>
      <c r="H326" s="64"/>
      <c r="I326" s="64"/>
      <c r="J326" s="64"/>
      <c r="K326" s="68" t="str">
        <f t="shared" ref="K326:K389" si="55">CONCATENATE(H326,I326)</f>
        <v/>
      </c>
    </row>
    <row r="327" spans="2:11">
      <c r="B327" s="63">
        <v>43543</v>
      </c>
      <c r="C327" s="64" t="str">
        <f t="shared" si="53"/>
        <v>Tuesday</v>
      </c>
      <c r="D327" s="69">
        <v>290</v>
      </c>
      <c r="E327" s="68">
        <f t="shared" si="51"/>
        <v>47</v>
      </c>
      <c r="F327" s="68" t="str">
        <f t="shared" si="52"/>
        <v>Tuesday47</v>
      </c>
      <c r="G327" s="70">
        <f t="shared" si="54"/>
        <v>290</v>
      </c>
      <c r="H327" s="64"/>
      <c r="I327" s="64"/>
      <c r="J327" s="64"/>
      <c r="K327" s="68" t="str">
        <f t="shared" si="55"/>
        <v/>
      </c>
    </row>
    <row r="328" spans="2:11">
      <c r="B328" s="63">
        <v>43544</v>
      </c>
      <c r="C328" s="64" t="str">
        <f t="shared" si="53"/>
        <v>Wednesday</v>
      </c>
      <c r="D328" s="69">
        <v>301</v>
      </c>
      <c r="E328" s="68">
        <f t="shared" si="51"/>
        <v>47</v>
      </c>
      <c r="F328" s="68" t="str">
        <f t="shared" si="52"/>
        <v>Wednesday47</v>
      </c>
      <c r="G328" s="70">
        <f t="shared" si="54"/>
        <v>300</v>
      </c>
      <c r="H328" s="64"/>
      <c r="I328" s="64"/>
      <c r="J328" s="64"/>
      <c r="K328" s="68" t="str">
        <f t="shared" si="55"/>
        <v/>
      </c>
    </row>
    <row r="329" spans="2:11">
      <c r="B329" s="63">
        <v>43545</v>
      </c>
      <c r="C329" s="64" t="str">
        <f t="shared" si="53"/>
        <v>Thursday</v>
      </c>
      <c r="D329" s="69">
        <v>298</v>
      </c>
      <c r="E329" s="68">
        <f t="shared" si="51"/>
        <v>47</v>
      </c>
      <c r="F329" s="68" t="str">
        <f t="shared" si="52"/>
        <v>Thursday47</v>
      </c>
      <c r="G329" s="70">
        <f t="shared" si="54"/>
        <v>300</v>
      </c>
      <c r="H329" s="64"/>
      <c r="I329" s="64"/>
      <c r="J329" s="64"/>
      <c r="K329" s="68" t="str">
        <f t="shared" si="55"/>
        <v/>
      </c>
    </row>
    <row r="330" spans="2:11">
      <c r="B330" s="63">
        <v>43546</v>
      </c>
      <c r="C330" s="64" t="str">
        <f t="shared" si="53"/>
        <v>Friday</v>
      </c>
      <c r="D330" s="69">
        <v>285</v>
      </c>
      <c r="E330" s="68">
        <f t="shared" si="51"/>
        <v>47</v>
      </c>
      <c r="F330" s="68" t="str">
        <f t="shared" si="52"/>
        <v>Friday47</v>
      </c>
      <c r="G330" s="70">
        <f t="shared" si="54"/>
        <v>290</v>
      </c>
      <c r="H330" s="64"/>
      <c r="I330" s="64"/>
      <c r="J330" s="64"/>
      <c r="K330" s="68" t="str">
        <f t="shared" si="55"/>
        <v/>
      </c>
    </row>
    <row r="331" spans="2:11">
      <c r="B331" s="63">
        <v>43547</v>
      </c>
      <c r="C331" s="64" t="str">
        <f t="shared" si="53"/>
        <v>Saturday</v>
      </c>
      <c r="D331" s="69">
        <v>294</v>
      </c>
      <c r="E331" s="68">
        <f t="shared" si="51"/>
        <v>47</v>
      </c>
      <c r="F331" s="68" t="str">
        <f t="shared" si="52"/>
        <v>Saturday47</v>
      </c>
      <c r="G331" s="70">
        <f t="shared" si="54"/>
        <v>290</v>
      </c>
      <c r="H331" s="64"/>
      <c r="I331" s="64"/>
      <c r="J331" s="64"/>
      <c r="K331" s="68" t="str">
        <f t="shared" si="55"/>
        <v/>
      </c>
    </row>
    <row r="332" spans="2:11">
      <c r="B332" s="63">
        <v>43548</v>
      </c>
      <c r="C332" s="64" t="str">
        <f t="shared" si="53"/>
        <v>Sunday</v>
      </c>
      <c r="D332" s="69">
        <v>291</v>
      </c>
      <c r="E332" s="68">
        <f t="shared" si="51"/>
        <v>47</v>
      </c>
      <c r="F332" s="68" t="str">
        <f t="shared" si="52"/>
        <v>Sunday47</v>
      </c>
      <c r="G332" s="70">
        <f t="shared" si="54"/>
        <v>290</v>
      </c>
      <c r="H332" s="64"/>
      <c r="I332" s="64"/>
      <c r="J332" s="64"/>
      <c r="K332" s="68" t="str">
        <f t="shared" si="55"/>
        <v/>
      </c>
    </row>
    <row r="333" spans="2:11">
      <c r="B333" s="63">
        <v>43549</v>
      </c>
      <c r="C333" s="64" t="str">
        <f t="shared" si="53"/>
        <v>Monday</v>
      </c>
      <c r="D333" s="69">
        <v>321</v>
      </c>
      <c r="E333" s="68">
        <f t="shared" si="51"/>
        <v>48</v>
      </c>
      <c r="F333" s="68" t="str">
        <f t="shared" si="52"/>
        <v>Monday48</v>
      </c>
      <c r="G333" s="70">
        <f t="shared" si="54"/>
        <v>320</v>
      </c>
      <c r="H333" s="64"/>
      <c r="I333" s="64"/>
      <c r="J333" s="64"/>
      <c r="K333" s="68" t="str">
        <f t="shared" si="55"/>
        <v/>
      </c>
    </row>
    <row r="334" spans="2:11">
      <c r="B334" s="63">
        <v>43550</v>
      </c>
      <c r="C334" s="64" t="str">
        <f t="shared" si="53"/>
        <v>Tuesday</v>
      </c>
      <c r="D334" s="69">
        <v>299</v>
      </c>
      <c r="E334" s="68">
        <f t="shared" si="51"/>
        <v>48</v>
      </c>
      <c r="F334" s="68" t="str">
        <f t="shared" si="52"/>
        <v>Tuesday48</v>
      </c>
      <c r="G334" s="70">
        <f t="shared" si="54"/>
        <v>300</v>
      </c>
      <c r="H334" s="64"/>
      <c r="I334" s="64"/>
      <c r="J334" s="64"/>
      <c r="K334" s="68" t="str">
        <f t="shared" si="55"/>
        <v/>
      </c>
    </row>
    <row r="335" spans="2:11">
      <c r="B335" s="63">
        <v>43551</v>
      </c>
      <c r="C335" s="64" t="str">
        <f t="shared" si="53"/>
        <v>Wednesday</v>
      </c>
      <c r="D335" s="69">
        <v>300</v>
      </c>
      <c r="E335" s="68">
        <f t="shared" si="51"/>
        <v>48</v>
      </c>
      <c r="F335" s="68" t="str">
        <f t="shared" si="52"/>
        <v>Wednesday48</v>
      </c>
      <c r="G335" s="70">
        <f t="shared" si="54"/>
        <v>300</v>
      </c>
      <c r="H335" s="64"/>
      <c r="I335" s="64"/>
      <c r="J335" s="64"/>
      <c r="K335" s="68" t="str">
        <f t="shared" si="55"/>
        <v/>
      </c>
    </row>
    <row r="336" spans="2:11">
      <c r="B336" s="63">
        <v>43552</v>
      </c>
      <c r="C336" s="64" t="str">
        <f t="shared" si="53"/>
        <v>Thursday</v>
      </c>
      <c r="D336" s="69">
        <v>283</v>
      </c>
      <c r="E336" s="68">
        <f t="shared" si="51"/>
        <v>48</v>
      </c>
      <c r="F336" s="68" t="str">
        <f t="shared" si="52"/>
        <v>Thursday48</v>
      </c>
      <c r="G336" s="70">
        <f t="shared" si="54"/>
        <v>280</v>
      </c>
      <c r="H336" s="64"/>
      <c r="I336" s="64"/>
      <c r="J336" s="64"/>
      <c r="K336" s="68" t="str">
        <f t="shared" si="55"/>
        <v/>
      </c>
    </row>
    <row r="337" spans="2:11">
      <c r="B337" s="63">
        <v>43553</v>
      </c>
      <c r="C337" s="64" t="str">
        <f t="shared" si="53"/>
        <v>Friday</v>
      </c>
      <c r="D337" s="69">
        <v>309</v>
      </c>
      <c r="E337" s="68">
        <f t="shared" si="51"/>
        <v>48</v>
      </c>
      <c r="F337" s="68" t="str">
        <f t="shared" si="52"/>
        <v>Friday48</v>
      </c>
      <c r="G337" s="70">
        <f t="shared" si="54"/>
        <v>310</v>
      </c>
      <c r="H337" s="64"/>
      <c r="I337" s="64"/>
      <c r="J337" s="64"/>
      <c r="K337" s="68" t="str">
        <f t="shared" si="55"/>
        <v/>
      </c>
    </row>
    <row r="338" spans="2:11">
      <c r="B338" s="63">
        <v>43554</v>
      </c>
      <c r="C338" s="64" t="str">
        <f t="shared" si="53"/>
        <v>Saturday</v>
      </c>
      <c r="D338" s="69">
        <v>302</v>
      </c>
      <c r="E338" s="68">
        <f t="shared" si="51"/>
        <v>48</v>
      </c>
      <c r="F338" s="68" t="str">
        <f t="shared" si="52"/>
        <v>Saturday48</v>
      </c>
      <c r="G338" s="70">
        <f t="shared" si="54"/>
        <v>300</v>
      </c>
      <c r="H338" s="64"/>
      <c r="I338" s="64"/>
      <c r="J338" s="64"/>
      <c r="K338" s="68" t="str">
        <f t="shared" si="55"/>
        <v/>
      </c>
    </row>
    <row r="339" spans="2:11">
      <c r="B339" s="63">
        <v>43555</v>
      </c>
      <c r="C339" s="64" t="str">
        <f t="shared" si="53"/>
        <v>Sunday</v>
      </c>
      <c r="D339" s="69">
        <v>281</v>
      </c>
      <c r="E339" s="68">
        <f t="shared" si="51"/>
        <v>48</v>
      </c>
      <c r="F339" s="68" t="str">
        <f t="shared" si="52"/>
        <v>Sunday48</v>
      </c>
      <c r="G339" s="70">
        <f t="shared" si="54"/>
        <v>280</v>
      </c>
      <c r="H339" s="64"/>
      <c r="I339" s="64"/>
      <c r="J339" s="64"/>
      <c r="K339" s="68" t="str">
        <f t="shared" si="55"/>
        <v/>
      </c>
    </row>
    <row r="340" spans="2:11">
      <c r="B340" s="63">
        <v>43556</v>
      </c>
      <c r="C340" s="64" t="str">
        <f t="shared" si="53"/>
        <v>Monday</v>
      </c>
      <c r="D340" s="69">
        <v>347</v>
      </c>
      <c r="E340" s="68">
        <f t="shared" si="51"/>
        <v>49</v>
      </c>
      <c r="F340" s="68" t="str">
        <f t="shared" si="52"/>
        <v>Monday49</v>
      </c>
      <c r="G340" s="70">
        <f t="shared" si="54"/>
        <v>350</v>
      </c>
      <c r="H340" s="64"/>
      <c r="I340" s="64"/>
      <c r="J340" s="64"/>
      <c r="K340" s="68" t="str">
        <f t="shared" si="55"/>
        <v/>
      </c>
    </row>
    <row r="341" spans="2:11">
      <c r="B341" s="63">
        <v>43557</v>
      </c>
      <c r="C341" s="64" t="str">
        <f t="shared" si="53"/>
        <v>Tuesday</v>
      </c>
      <c r="D341" s="69">
        <v>294</v>
      </c>
      <c r="E341" s="68">
        <f t="shared" si="51"/>
        <v>49</v>
      </c>
      <c r="F341" s="68" t="str">
        <f t="shared" si="52"/>
        <v>Tuesday49</v>
      </c>
      <c r="G341" s="70">
        <f t="shared" si="54"/>
        <v>290</v>
      </c>
      <c r="H341" s="64"/>
      <c r="I341" s="64"/>
      <c r="J341" s="64"/>
      <c r="K341" s="68" t="str">
        <f t="shared" si="55"/>
        <v/>
      </c>
    </row>
    <row r="342" spans="2:11">
      <c r="B342" s="63">
        <v>43558</v>
      </c>
      <c r="C342" s="64" t="str">
        <f t="shared" si="53"/>
        <v>Wednesday</v>
      </c>
      <c r="D342" s="69">
        <v>307</v>
      </c>
      <c r="E342" s="68">
        <f t="shared" si="51"/>
        <v>49</v>
      </c>
      <c r="F342" s="68" t="str">
        <f t="shared" si="52"/>
        <v>Wednesday49</v>
      </c>
      <c r="G342" s="70">
        <f t="shared" si="54"/>
        <v>310</v>
      </c>
      <c r="H342" s="64"/>
      <c r="I342" s="64"/>
      <c r="J342" s="64"/>
      <c r="K342" s="68" t="str">
        <f t="shared" si="55"/>
        <v/>
      </c>
    </row>
    <row r="343" spans="2:11">
      <c r="B343" s="63">
        <v>43559</v>
      </c>
      <c r="C343" s="64" t="str">
        <f t="shared" si="53"/>
        <v>Thursday</v>
      </c>
      <c r="D343" s="69">
        <v>288</v>
      </c>
      <c r="E343" s="68">
        <f t="shared" si="51"/>
        <v>49</v>
      </c>
      <c r="F343" s="68" t="str">
        <f t="shared" si="52"/>
        <v>Thursday49</v>
      </c>
      <c r="G343" s="70">
        <f t="shared" si="54"/>
        <v>290</v>
      </c>
      <c r="H343" s="64"/>
      <c r="I343" s="64"/>
      <c r="J343" s="64"/>
      <c r="K343" s="68" t="str">
        <f t="shared" si="55"/>
        <v/>
      </c>
    </row>
    <row r="344" spans="2:11">
      <c r="B344" s="63">
        <v>43560</v>
      </c>
      <c r="C344" s="64" t="str">
        <f t="shared" si="53"/>
        <v>Friday</v>
      </c>
      <c r="D344" s="69">
        <v>286</v>
      </c>
      <c r="E344" s="68">
        <f t="shared" si="51"/>
        <v>49</v>
      </c>
      <c r="F344" s="68" t="str">
        <f t="shared" si="52"/>
        <v>Friday49</v>
      </c>
      <c r="G344" s="70">
        <f t="shared" si="54"/>
        <v>290</v>
      </c>
      <c r="H344" s="64"/>
      <c r="I344" s="64"/>
      <c r="J344" s="64"/>
      <c r="K344" s="68" t="str">
        <f t="shared" si="55"/>
        <v/>
      </c>
    </row>
    <row r="345" spans="2:11">
      <c r="B345" s="63">
        <v>43561</v>
      </c>
      <c r="C345" s="64" t="str">
        <f t="shared" si="53"/>
        <v>Saturday</v>
      </c>
      <c r="D345" s="69">
        <v>272</v>
      </c>
      <c r="E345" s="68">
        <f t="shared" si="51"/>
        <v>49</v>
      </c>
      <c r="F345" s="68" t="str">
        <f t="shared" si="52"/>
        <v>Saturday49</v>
      </c>
      <c r="G345" s="70">
        <f t="shared" si="54"/>
        <v>270</v>
      </c>
      <c r="H345" s="64"/>
      <c r="I345" s="64"/>
      <c r="J345" s="64"/>
      <c r="K345" s="68" t="str">
        <f t="shared" si="55"/>
        <v/>
      </c>
    </row>
    <row r="346" spans="2:11">
      <c r="B346" s="63">
        <v>43562</v>
      </c>
      <c r="C346" s="64" t="str">
        <f t="shared" si="53"/>
        <v>Sunday</v>
      </c>
      <c r="D346" s="69">
        <v>286</v>
      </c>
      <c r="E346" s="68">
        <f t="shared" si="51"/>
        <v>49</v>
      </c>
      <c r="F346" s="68" t="str">
        <f t="shared" si="52"/>
        <v>Sunday49</v>
      </c>
      <c r="G346" s="70">
        <f t="shared" si="54"/>
        <v>290</v>
      </c>
      <c r="H346" s="64"/>
      <c r="I346" s="64"/>
      <c r="J346" s="64"/>
      <c r="K346" s="68" t="str">
        <f t="shared" si="55"/>
        <v/>
      </c>
    </row>
    <row r="347" spans="2:11">
      <c r="B347" s="63">
        <v>43563</v>
      </c>
      <c r="C347" s="64" t="str">
        <f t="shared" si="53"/>
        <v>Monday</v>
      </c>
      <c r="D347" s="69">
        <v>324</v>
      </c>
      <c r="E347" s="68">
        <f t="shared" si="51"/>
        <v>50</v>
      </c>
      <c r="F347" s="68" t="str">
        <f t="shared" si="52"/>
        <v>Monday50</v>
      </c>
      <c r="G347" s="70">
        <f t="shared" si="54"/>
        <v>320</v>
      </c>
      <c r="H347" s="64"/>
      <c r="I347" s="64"/>
      <c r="J347" s="64"/>
      <c r="K347" s="68" t="str">
        <f t="shared" si="55"/>
        <v/>
      </c>
    </row>
    <row r="348" spans="2:11">
      <c r="B348" s="63">
        <v>43564</v>
      </c>
      <c r="C348" s="64" t="str">
        <f t="shared" si="53"/>
        <v>Tuesday</v>
      </c>
      <c r="D348" s="69">
        <v>272</v>
      </c>
      <c r="E348" s="68">
        <f t="shared" si="51"/>
        <v>50</v>
      </c>
      <c r="F348" s="68" t="str">
        <f t="shared" si="52"/>
        <v>Tuesday50</v>
      </c>
      <c r="G348" s="70">
        <f t="shared" si="54"/>
        <v>270</v>
      </c>
      <c r="H348" s="64"/>
      <c r="I348" s="64"/>
      <c r="J348" s="64"/>
      <c r="K348" s="68" t="str">
        <f t="shared" si="55"/>
        <v/>
      </c>
    </row>
    <row r="349" spans="2:11">
      <c r="B349" s="63">
        <v>43565</v>
      </c>
      <c r="C349" s="64" t="str">
        <f t="shared" si="53"/>
        <v>Wednesday</v>
      </c>
      <c r="D349" s="69">
        <v>275</v>
      </c>
      <c r="E349" s="68">
        <f t="shared" si="51"/>
        <v>50</v>
      </c>
      <c r="F349" s="68" t="str">
        <f t="shared" si="52"/>
        <v>Wednesday50</v>
      </c>
      <c r="G349" s="70">
        <f t="shared" si="54"/>
        <v>280</v>
      </c>
      <c r="H349" s="64"/>
      <c r="I349" s="64"/>
      <c r="J349" s="64"/>
      <c r="K349" s="68" t="str">
        <f t="shared" si="55"/>
        <v/>
      </c>
    </row>
    <row r="350" spans="2:11">
      <c r="B350" s="63">
        <v>43566</v>
      </c>
      <c r="C350" s="64" t="str">
        <f t="shared" si="53"/>
        <v>Thursday</v>
      </c>
      <c r="D350" s="69">
        <v>305</v>
      </c>
      <c r="E350" s="68">
        <f t="shared" si="51"/>
        <v>50</v>
      </c>
      <c r="F350" s="68" t="str">
        <f t="shared" si="52"/>
        <v>Thursday50</v>
      </c>
      <c r="G350" s="70">
        <f t="shared" si="54"/>
        <v>310</v>
      </c>
      <c r="H350" s="64"/>
      <c r="I350" s="64"/>
      <c r="J350" s="64"/>
      <c r="K350" s="68" t="str">
        <f t="shared" si="55"/>
        <v/>
      </c>
    </row>
    <row r="351" spans="2:11">
      <c r="B351" s="63">
        <v>43567</v>
      </c>
      <c r="C351" s="64" t="str">
        <f t="shared" si="53"/>
        <v>Friday</v>
      </c>
      <c r="D351" s="69">
        <v>260</v>
      </c>
      <c r="E351" s="68">
        <f t="shared" si="51"/>
        <v>50</v>
      </c>
      <c r="F351" s="68" t="str">
        <f t="shared" si="52"/>
        <v>Friday50</v>
      </c>
      <c r="G351" s="70">
        <f t="shared" si="54"/>
        <v>260</v>
      </c>
      <c r="H351" s="64"/>
      <c r="I351" s="64"/>
      <c r="J351" s="64"/>
      <c r="K351" s="68" t="str">
        <f t="shared" si="55"/>
        <v/>
      </c>
    </row>
    <row r="352" spans="2:11">
      <c r="B352" s="63">
        <v>43568</v>
      </c>
      <c r="C352" s="64" t="str">
        <f t="shared" si="53"/>
        <v>Saturday</v>
      </c>
      <c r="D352" s="69">
        <v>243</v>
      </c>
      <c r="E352" s="68">
        <f t="shared" si="51"/>
        <v>50</v>
      </c>
      <c r="F352" s="68" t="str">
        <f t="shared" si="52"/>
        <v>Saturday50</v>
      </c>
      <c r="G352" s="70">
        <f t="shared" si="54"/>
        <v>240</v>
      </c>
      <c r="H352" s="64"/>
      <c r="I352" s="64"/>
      <c r="J352" s="64"/>
      <c r="K352" s="68" t="str">
        <f t="shared" si="55"/>
        <v/>
      </c>
    </row>
    <row r="353" spans="2:11">
      <c r="B353" s="63">
        <v>43569</v>
      </c>
      <c r="C353" s="64" t="str">
        <f t="shared" si="53"/>
        <v>Sunday</v>
      </c>
      <c r="D353" s="69">
        <v>271</v>
      </c>
      <c r="E353" s="68">
        <f t="shared" si="51"/>
        <v>50</v>
      </c>
      <c r="F353" s="68" t="str">
        <f t="shared" si="52"/>
        <v>Sunday50</v>
      </c>
      <c r="G353" s="70">
        <f t="shared" si="54"/>
        <v>270</v>
      </c>
      <c r="H353" s="64"/>
      <c r="I353" s="64"/>
      <c r="J353" s="64"/>
      <c r="K353" s="68" t="str">
        <f t="shared" si="55"/>
        <v/>
      </c>
    </row>
    <row r="354" spans="2:11">
      <c r="B354" s="63">
        <v>43570</v>
      </c>
      <c r="C354" s="64" t="str">
        <f t="shared" si="53"/>
        <v>Monday</v>
      </c>
      <c r="D354" s="69">
        <v>284</v>
      </c>
      <c r="E354" s="68">
        <f t="shared" si="51"/>
        <v>51</v>
      </c>
      <c r="F354" s="68" t="str">
        <f t="shared" si="52"/>
        <v>Monday51</v>
      </c>
      <c r="G354" s="70">
        <f t="shared" si="54"/>
        <v>280</v>
      </c>
      <c r="H354" s="64"/>
      <c r="I354" s="64"/>
      <c r="J354" s="64"/>
      <c r="K354" s="68" t="str">
        <f t="shared" si="55"/>
        <v/>
      </c>
    </row>
    <row r="355" spans="2:11">
      <c r="B355" s="63">
        <v>43571</v>
      </c>
      <c r="C355" s="64" t="str">
        <f t="shared" si="53"/>
        <v>Tuesday</v>
      </c>
      <c r="D355" s="69">
        <v>283</v>
      </c>
      <c r="E355" s="68">
        <f t="shared" si="51"/>
        <v>51</v>
      </c>
      <c r="F355" s="68" t="str">
        <f t="shared" si="52"/>
        <v>Tuesday51</v>
      </c>
      <c r="G355" s="70">
        <f t="shared" si="54"/>
        <v>280</v>
      </c>
      <c r="H355" s="64"/>
      <c r="I355" s="64"/>
      <c r="J355" s="64"/>
      <c r="K355" s="68" t="str">
        <f t="shared" si="55"/>
        <v/>
      </c>
    </row>
    <row r="356" spans="2:11">
      <c r="B356" s="63">
        <v>43572</v>
      </c>
      <c r="C356" s="64" t="str">
        <f t="shared" si="53"/>
        <v>Wednesday</v>
      </c>
      <c r="D356" s="69">
        <v>281</v>
      </c>
      <c r="E356" s="68">
        <f t="shared" si="51"/>
        <v>51</v>
      </c>
      <c r="F356" s="68" t="str">
        <f t="shared" si="52"/>
        <v>Wednesday51</v>
      </c>
      <c r="G356" s="70">
        <f t="shared" si="54"/>
        <v>280</v>
      </c>
      <c r="H356" s="64"/>
      <c r="I356" s="64"/>
      <c r="J356" s="64"/>
      <c r="K356" s="68" t="str">
        <f t="shared" si="55"/>
        <v/>
      </c>
    </row>
    <row r="357" spans="2:11">
      <c r="B357" s="63">
        <v>43573</v>
      </c>
      <c r="C357" s="64" t="str">
        <f t="shared" si="53"/>
        <v>Thursday</v>
      </c>
      <c r="D357" s="69">
        <v>266</v>
      </c>
      <c r="E357" s="68">
        <f t="shared" si="51"/>
        <v>51</v>
      </c>
      <c r="F357" s="68" t="str">
        <f t="shared" si="52"/>
        <v>Thursday51</v>
      </c>
      <c r="G357" s="70">
        <f t="shared" si="54"/>
        <v>270</v>
      </c>
      <c r="H357" s="64"/>
      <c r="I357" s="64"/>
      <c r="J357" s="64"/>
      <c r="K357" s="68" t="str">
        <f t="shared" si="55"/>
        <v/>
      </c>
    </row>
    <row r="358" spans="2:11">
      <c r="B358" s="63">
        <v>43574</v>
      </c>
      <c r="C358" s="64" t="str">
        <f t="shared" si="53"/>
        <v>Friday</v>
      </c>
      <c r="D358" s="69">
        <v>263</v>
      </c>
      <c r="E358" s="68">
        <f t="shared" si="51"/>
        <v>51</v>
      </c>
      <c r="F358" s="68" t="str">
        <f t="shared" si="52"/>
        <v>Friday51</v>
      </c>
      <c r="G358" s="70">
        <f t="shared" si="54"/>
        <v>260</v>
      </c>
      <c r="H358" s="64"/>
      <c r="I358" s="64"/>
      <c r="J358" s="64"/>
      <c r="K358" s="68" t="str">
        <f t="shared" si="55"/>
        <v/>
      </c>
    </row>
    <row r="359" spans="2:11">
      <c r="B359" s="63">
        <v>43575</v>
      </c>
      <c r="C359" s="64" t="str">
        <f t="shared" si="53"/>
        <v>Saturday</v>
      </c>
      <c r="D359" s="69">
        <v>292</v>
      </c>
      <c r="E359" s="68">
        <f t="shared" si="51"/>
        <v>51</v>
      </c>
      <c r="F359" s="68" t="str">
        <f t="shared" si="52"/>
        <v>Saturday51</v>
      </c>
      <c r="G359" s="70">
        <f t="shared" si="54"/>
        <v>290</v>
      </c>
      <c r="H359" s="64"/>
      <c r="I359" s="64"/>
      <c r="J359" s="64"/>
      <c r="K359" s="68" t="str">
        <f t="shared" si="55"/>
        <v/>
      </c>
    </row>
    <row r="360" spans="2:11">
      <c r="B360" s="63">
        <v>43576</v>
      </c>
      <c r="C360" s="64" t="str">
        <f t="shared" si="53"/>
        <v>Sunday</v>
      </c>
      <c r="D360" s="69">
        <v>298</v>
      </c>
      <c r="E360" s="68">
        <f t="shared" si="51"/>
        <v>51</v>
      </c>
      <c r="F360" s="68" t="str">
        <f t="shared" si="52"/>
        <v>Sunday51</v>
      </c>
      <c r="G360" s="70">
        <f t="shared" si="54"/>
        <v>300</v>
      </c>
      <c r="H360" s="64"/>
      <c r="I360" s="64"/>
      <c r="J360" s="64"/>
      <c r="K360" s="68" t="str">
        <f t="shared" si="55"/>
        <v/>
      </c>
    </row>
    <row r="361" spans="2:11">
      <c r="B361" s="63">
        <v>43577</v>
      </c>
      <c r="C361" s="64" t="str">
        <f t="shared" si="53"/>
        <v>Monday</v>
      </c>
      <c r="D361" s="69">
        <v>264</v>
      </c>
      <c r="E361" s="68">
        <f t="shared" si="51"/>
        <v>52</v>
      </c>
      <c r="F361" s="68" t="str">
        <f t="shared" si="52"/>
        <v>Monday52</v>
      </c>
      <c r="G361" s="70">
        <f t="shared" si="54"/>
        <v>260</v>
      </c>
      <c r="H361" s="64"/>
      <c r="I361" s="64"/>
      <c r="J361" s="64"/>
      <c r="K361" s="68" t="str">
        <f t="shared" si="55"/>
        <v/>
      </c>
    </row>
    <row r="362" spans="2:11">
      <c r="B362" s="63">
        <v>43578</v>
      </c>
      <c r="C362" s="64" t="str">
        <f t="shared" si="53"/>
        <v>Tuesday</v>
      </c>
      <c r="D362" s="69">
        <v>310</v>
      </c>
      <c r="E362" s="68">
        <f t="shared" si="51"/>
        <v>52</v>
      </c>
      <c r="F362" s="68" t="str">
        <f t="shared" si="52"/>
        <v>Tuesday52</v>
      </c>
      <c r="G362" s="70">
        <f t="shared" si="54"/>
        <v>310</v>
      </c>
      <c r="H362" s="64"/>
      <c r="I362" s="64"/>
      <c r="J362" s="64"/>
      <c r="K362" s="68" t="str">
        <f t="shared" si="55"/>
        <v/>
      </c>
    </row>
    <row r="363" spans="2:11">
      <c r="B363" s="63">
        <v>43579</v>
      </c>
      <c r="C363" s="64" t="str">
        <f t="shared" si="53"/>
        <v>Wednesday</v>
      </c>
      <c r="D363" s="69">
        <v>317</v>
      </c>
      <c r="E363" s="68">
        <f t="shared" si="51"/>
        <v>52</v>
      </c>
      <c r="F363" s="68" t="str">
        <f t="shared" si="52"/>
        <v>Wednesday52</v>
      </c>
      <c r="G363" s="70">
        <f t="shared" si="54"/>
        <v>320</v>
      </c>
      <c r="H363" s="64"/>
      <c r="I363" s="64"/>
      <c r="J363" s="64"/>
      <c r="K363" s="68" t="str">
        <f t="shared" si="55"/>
        <v/>
      </c>
    </row>
    <row r="364" spans="2:11">
      <c r="B364" s="63">
        <v>43580</v>
      </c>
      <c r="C364" s="64" t="str">
        <f t="shared" si="53"/>
        <v>Thursday</v>
      </c>
      <c r="D364" s="69">
        <v>315</v>
      </c>
      <c r="E364" s="68">
        <f t="shared" si="51"/>
        <v>52</v>
      </c>
      <c r="F364" s="68" t="str">
        <f t="shared" si="52"/>
        <v>Thursday52</v>
      </c>
      <c r="G364" s="70">
        <f t="shared" si="54"/>
        <v>320</v>
      </c>
      <c r="H364" s="64"/>
      <c r="I364" s="64"/>
      <c r="J364" s="64"/>
      <c r="K364" s="68" t="str">
        <f t="shared" si="55"/>
        <v/>
      </c>
    </row>
    <row r="365" spans="2:11">
      <c r="B365" s="63">
        <v>43581</v>
      </c>
      <c r="C365" s="64" t="str">
        <f t="shared" si="53"/>
        <v>Friday</v>
      </c>
      <c r="D365" s="69">
        <v>272</v>
      </c>
      <c r="E365" s="68">
        <f t="shared" si="51"/>
        <v>52</v>
      </c>
      <c r="F365" s="68" t="str">
        <f t="shared" si="52"/>
        <v>Friday52</v>
      </c>
      <c r="G365" s="70">
        <f t="shared" si="54"/>
        <v>270</v>
      </c>
      <c r="H365" s="64"/>
      <c r="I365" s="64"/>
      <c r="J365" s="64"/>
      <c r="K365" s="68" t="str">
        <f t="shared" si="55"/>
        <v/>
      </c>
    </row>
    <row r="366" spans="2:11">
      <c r="B366" s="63">
        <v>43582</v>
      </c>
      <c r="C366" s="64" t="str">
        <f t="shared" si="53"/>
        <v>Saturday</v>
      </c>
      <c r="D366" s="69">
        <v>249</v>
      </c>
      <c r="E366" s="68">
        <f t="shared" si="51"/>
        <v>52</v>
      </c>
      <c r="F366" s="68" t="str">
        <f t="shared" si="52"/>
        <v>Saturday52</v>
      </c>
      <c r="G366" s="70">
        <f t="shared" si="54"/>
        <v>250</v>
      </c>
      <c r="H366" s="64"/>
      <c r="I366" s="64"/>
      <c r="J366" s="64"/>
      <c r="K366" s="68" t="str">
        <f t="shared" si="55"/>
        <v/>
      </c>
    </row>
    <row r="367" spans="2:11">
      <c r="B367" s="63">
        <v>43583</v>
      </c>
      <c r="C367" s="64" t="str">
        <f t="shared" si="53"/>
        <v>Sunday</v>
      </c>
      <c r="D367" s="69">
        <v>251</v>
      </c>
      <c r="E367" s="68">
        <f t="shared" si="51"/>
        <v>52</v>
      </c>
      <c r="F367" s="68" t="str">
        <f t="shared" si="52"/>
        <v>Sunday52</v>
      </c>
      <c r="G367" s="70">
        <f t="shared" si="54"/>
        <v>250</v>
      </c>
      <c r="H367" s="64"/>
      <c r="I367" s="64"/>
      <c r="J367" s="64"/>
      <c r="K367" s="68" t="str">
        <f t="shared" si="55"/>
        <v/>
      </c>
    </row>
    <row r="368" spans="2:11">
      <c r="B368" s="63">
        <v>43584</v>
      </c>
      <c r="C368" s="64" t="str">
        <f t="shared" si="53"/>
        <v>Monday</v>
      </c>
      <c r="D368" s="69">
        <v>325</v>
      </c>
      <c r="E368" s="68">
        <f t="shared" si="51"/>
        <v>53</v>
      </c>
      <c r="F368" s="68" t="str">
        <f t="shared" si="52"/>
        <v>Monday53</v>
      </c>
      <c r="G368" s="70">
        <f t="shared" si="54"/>
        <v>330</v>
      </c>
      <c r="H368" s="64"/>
      <c r="I368" s="64"/>
      <c r="J368" s="64"/>
      <c r="K368" s="68" t="str">
        <f t="shared" si="55"/>
        <v/>
      </c>
    </row>
    <row r="369" spans="2:11">
      <c r="B369" s="63">
        <v>43585</v>
      </c>
      <c r="C369" s="64" t="str">
        <f t="shared" si="53"/>
        <v>Tuesday</v>
      </c>
      <c r="D369" s="69">
        <v>288</v>
      </c>
      <c r="E369" s="68">
        <f t="shared" si="51"/>
        <v>53</v>
      </c>
      <c r="F369" s="68" t="str">
        <f t="shared" si="52"/>
        <v>Tuesday53</v>
      </c>
      <c r="G369" s="70">
        <f t="shared" si="54"/>
        <v>290</v>
      </c>
      <c r="H369" s="64"/>
      <c r="I369" s="64"/>
      <c r="J369" s="64"/>
      <c r="K369" s="68" t="str">
        <f t="shared" si="55"/>
        <v/>
      </c>
    </row>
    <row r="370" spans="2:11">
      <c r="B370" s="64"/>
      <c r="C370" s="64"/>
      <c r="D370" s="64"/>
      <c r="E370" s="68" t="str">
        <f t="shared" ref="E370:E433" si="56">IF(D370="","",IF(C370="Monday",E369+1,E369))</f>
        <v/>
      </c>
      <c r="F370" s="68" t="str">
        <f t="shared" ref="F370:F433" si="57">IF(D370="","",CONCATENATE(C370,E370))</f>
        <v/>
      </c>
      <c r="H370" s="64"/>
      <c r="I370" s="64"/>
      <c r="J370" s="64"/>
      <c r="K370" s="68" t="str">
        <f t="shared" si="55"/>
        <v/>
      </c>
    </row>
    <row r="371" spans="2:11">
      <c r="B371" s="64"/>
      <c r="C371" s="64"/>
      <c r="D371" s="64"/>
      <c r="E371" s="68" t="str">
        <f t="shared" si="56"/>
        <v/>
      </c>
      <c r="F371" s="68" t="str">
        <f t="shared" si="57"/>
        <v/>
      </c>
      <c r="H371" s="64"/>
      <c r="I371" s="64"/>
      <c r="J371" s="64"/>
      <c r="K371" s="68" t="str">
        <f t="shared" si="55"/>
        <v/>
      </c>
    </row>
    <row r="372" spans="2:11">
      <c r="B372" s="64"/>
      <c r="C372" s="64"/>
      <c r="D372" s="64"/>
      <c r="E372" s="68" t="str">
        <f t="shared" si="56"/>
        <v/>
      </c>
      <c r="F372" s="68" t="str">
        <f t="shared" si="57"/>
        <v/>
      </c>
      <c r="H372" s="64"/>
      <c r="I372" s="64"/>
      <c r="J372" s="64"/>
      <c r="K372" s="68" t="str">
        <f t="shared" si="55"/>
        <v/>
      </c>
    </row>
    <row r="373" spans="2:11">
      <c r="B373" s="64"/>
      <c r="C373" s="64"/>
      <c r="D373" s="64"/>
      <c r="E373" s="68" t="str">
        <f t="shared" si="56"/>
        <v/>
      </c>
      <c r="F373" s="68" t="str">
        <f t="shared" si="57"/>
        <v/>
      </c>
      <c r="H373" s="64"/>
      <c r="I373" s="64"/>
      <c r="J373" s="64"/>
      <c r="K373" s="68" t="str">
        <f t="shared" si="55"/>
        <v/>
      </c>
    </row>
    <row r="374" spans="2:11">
      <c r="B374" s="64"/>
      <c r="C374" s="64"/>
      <c r="D374" s="64"/>
      <c r="E374" s="68" t="str">
        <f t="shared" si="56"/>
        <v/>
      </c>
      <c r="F374" s="68" t="str">
        <f t="shared" si="57"/>
        <v/>
      </c>
      <c r="H374" s="64"/>
      <c r="I374" s="64"/>
      <c r="J374" s="64"/>
      <c r="K374" s="68" t="str">
        <f t="shared" si="55"/>
        <v/>
      </c>
    </row>
    <row r="375" spans="2:11">
      <c r="B375" s="64"/>
      <c r="C375" s="64"/>
      <c r="D375" s="64"/>
      <c r="E375" s="68" t="str">
        <f t="shared" si="56"/>
        <v/>
      </c>
      <c r="F375" s="68" t="str">
        <f t="shared" si="57"/>
        <v/>
      </c>
      <c r="H375" s="64"/>
      <c r="I375" s="64"/>
      <c r="J375" s="64"/>
      <c r="K375" s="68" t="str">
        <f t="shared" si="55"/>
        <v/>
      </c>
    </row>
    <row r="376" spans="2:11">
      <c r="B376" s="64"/>
      <c r="C376" s="64"/>
      <c r="D376" s="64"/>
      <c r="E376" s="68" t="str">
        <f t="shared" si="56"/>
        <v/>
      </c>
      <c r="F376" s="68" t="str">
        <f t="shared" si="57"/>
        <v/>
      </c>
      <c r="H376" s="64"/>
      <c r="I376" s="64"/>
      <c r="J376" s="64"/>
      <c r="K376" s="68" t="str">
        <f t="shared" si="55"/>
        <v/>
      </c>
    </row>
    <row r="377" spans="2:11">
      <c r="B377" s="64"/>
      <c r="C377" s="64"/>
      <c r="D377" s="64"/>
      <c r="E377" s="68" t="str">
        <f t="shared" si="56"/>
        <v/>
      </c>
      <c r="F377" s="68" t="str">
        <f t="shared" si="57"/>
        <v/>
      </c>
      <c r="H377" s="64"/>
      <c r="I377" s="64"/>
      <c r="J377" s="64"/>
      <c r="K377" s="68" t="str">
        <f t="shared" si="55"/>
        <v/>
      </c>
    </row>
    <row r="378" spans="2:11">
      <c r="B378" s="64"/>
      <c r="C378" s="64"/>
      <c r="D378" s="64"/>
      <c r="E378" s="68" t="str">
        <f t="shared" si="56"/>
        <v/>
      </c>
      <c r="F378" s="68" t="str">
        <f t="shared" si="57"/>
        <v/>
      </c>
      <c r="H378" s="64"/>
      <c r="I378" s="64"/>
      <c r="J378" s="64"/>
      <c r="K378" s="68" t="str">
        <f t="shared" si="55"/>
        <v/>
      </c>
    </row>
    <row r="379" spans="2:11">
      <c r="B379" s="64"/>
      <c r="C379" s="64"/>
      <c r="D379" s="64"/>
      <c r="E379" s="68" t="str">
        <f t="shared" si="56"/>
        <v/>
      </c>
      <c r="F379" s="68" t="str">
        <f t="shared" si="57"/>
        <v/>
      </c>
      <c r="H379" s="64"/>
      <c r="I379" s="64"/>
      <c r="J379" s="64"/>
      <c r="K379" s="68" t="str">
        <f t="shared" si="55"/>
        <v/>
      </c>
    </row>
    <row r="380" spans="2:11">
      <c r="B380" s="64"/>
      <c r="C380" s="64"/>
      <c r="D380" s="64"/>
      <c r="E380" s="68" t="str">
        <f t="shared" si="56"/>
        <v/>
      </c>
      <c r="F380" s="68" t="str">
        <f t="shared" si="57"/>
        <v/>
      </c>
      <c r="H380" s="64"/>
      <c r="I380" s="64"/>
      <c r="J380" s="64"/>
      <c r="K380" s="68" t="str">
        <f t="shared" si="55"/>
        <v/>
      </c>
    </row>
    <row r="381" spans="2:11">
      <c r="B381" s="64"/>
      <c r="C381" s="64"/>
      <c r="D381" s="64"/>
      <c r="E381" s="68" t="str">
        <f t="shared" si="56"/>
        <v/>
      </c>
      <c r="F381" s="68" t="str">
        <f t="shared" si="57"/>
        <v/>
      </c>
      <c r="H381" s="64"/>
      <c r="I381" s="64"/>
      <c r="J381" s="64"/>
      <c r="K381" s="68" t="str">
        <f t="shared" si="55"/>
        <v/>
      </c>
    </row>
    <row r="382" spans="2:11">
      <c r="B382" s="64"/>
      <c r="C382" s="64"/>
      <c r="D382" s="64"/>
      <c r="E382" s="68" t="str">
        <f t="shared" si="56"/>
        <v/>
      </c>
      <c r="F382" s="68" t="str">
        <f t="shared" si="57"/>
        <v/>
      </c>
      <c r="H382" s="64"/>
      <c r="I382" s="64"/>
      <c r="J382" s="64"/>
      <c r="K382" s="68" t="str">
        <f t="shared" si="55"/>
        <v/>
      </c>
    </row>
    <row r="383" spans="2:11">
      <c r="B383" s="64"/>
      <c r="C383" s="64"/>
      <c r="D383" s="64"/>
      <c r="E383" s="68" t="str">
        <f t="shared" si="56"/>
        <v/>
      </c>
      <c r="F383" s="68" t="str">
        <f t="shared" si="57"/>
        <v/>
      </c>
      <c r="H383" s="64"/>
      <c r="I383" s="64"/>
      <c r="J383" s="64"/>
      <c r="K383" s="68" t="str">
        <f t="shared" si="55"/>
        <v/>
      </c>
    </row>
    <row r="384" spans="2:11">
      <c r="B384" s="64"/>
      <c r="C384" s="64"/>
      <c r="D384" s="64"/>
      <c r="E384" s="68" t="str">
        <f t="shared" si="56"/>
        <v/>
      </c>
      <c r="F384" s="68" t="str">
        <f t="shared" si="57"/>
        <v/>
      </c>
      <c r="H384" s="64"/>
      <c r="I384" s="64"/>
      <c r="J384" s="64"/>
      <c r="K384" s="68" t="str">
        <f t="shared" si="55"/>
        <v/>
      </c>
    </row>
    <row r="385" spans="2:11">
      <c r="B385" s="64"/>
      <c r="C385" s="64"/>
      <c r="D385" s="64"/>
      <c r="E385" s="68" t="str">
        <f t="shared" si="56"/>
        <v/>
      </c>
      <c r="F385" s="68" t="str">
        <f t="shared" si="57"/>
        <v/>
      </c>
      <c r="H385" s="64"/>
      <c r="I385" s="64"/>
      <c r="J385" s="64"/>
      <c r="K385" s="68" t="str">
        <f t="shared" si="55"/>
        <v/>
      </c>
    </row>
    <row r="386" spans="2:11">
      <c r="B386" s="64"/>
      <c r="C386" s="64"/>
      <c r="D386" s="64"/>
      <c r="E386" s="68" t="str">
        <f t="shared" si="56"/>
        <v/>
      </c>
      <c r="F386" s="68" t="str">
        <f t="shared" si="57"/>
        <v/>
      </c>
      <c r="H386" s="64"/>
      <c r="I386" s="64"/>
      <c r="J386" s="64"/>
      <c r="K386" s="68" t="str">
        <f t="shared" si="55"/>
        <v/>
      </c>
    </row>
    <row r="387" spans="2:11">
      <c r="B387" s="64"/>
      <c r="C387" s="64"/>
      <c r="D387" s="64"/>
      <c r="E387" s="68" t="str">
        <f t="shared" si="56"/>
        <v/>
      </c>
      <c r="F387" s="68" t="str">
        <f t="shared" si="57"/>
        <v/>
      </c>
      <c r="H387" s="64"/>
      <c r="I387" s="64"/>
      <c r="J387" s="64"/>
      <c r="K387" s="68" t="str">
        <f t="shared" si="55"/>
        <v/>
      </c>
    </row>
    <row r="388" spans="2:11">
      <c r="B388" s="64"/>
      <c r="C388" s="64"/>
      <c r="D388" s="64"/>
      <c r="E388" s="68" t="str">
        <f t="shared" si="56"/>
        <v/>
      </c>
      <c r="F388" s="68" t="str">
        <f t="shared" si="57"/>
        <v/>
      </c>
      <c r="H388" s="64"/>
      <c r="I388" s="64"/>
      <c r="J388" s="64"/>
      <c r="K388" s="68" t="str">
        <f t="shared" si="55"/>
        <v/>
      </c>
    </row>
    <row r="389" spans="2:11">
      <c r="B389" s="64"/>
      <c r="C389" s="64"/>
      <c r="D389" s="64"/>
      <c r="E389" s="68" t="str">
        <f t="shared" si="56"/>
        <v/>
      </c>
      <c r="F389" s="68" t="str">
        <f t="shared" si="57"/>
        <v/>
      </c>
      <c r="H389" s="64"/>
      <c r="I389" s="64"/>
      <c r="J389" s="64"/>
      <c r="K389" s="68" t="str">
        <f t="shared" si="55"/>
        <v/>
      </c>
    </row>
    <row r="390" spans="2:11">
      <c r="B390" s="64"/>
      <c r="C390" s="64"/>
      <c r="D390" s="64"/>
      <c r="E390" s="68" t="str">
        <f t="shared" si="56"/>
        <v/>
      </c>
      <c r="F390" s="68" t="str">
        <f t="shared" si="57"/>
        <v/>
      </c>
      <c r="H390" s="64"/>
      <c r="I390" s="64"/>
      <c r="J390" s="64"/>
      <c r="K390" s="68" t="str">
        <f t="shared" ref="K390:K453" si="58">CONCATENATE(H390,I390)</f>
        <v/>
      </c>
    </row>
    <row r="391" spans="2:11">
      <c r="B391" s="64"/>
      <c r="C391" s="64"/>
      <c r="D391" s="64"/>
      <c r="E391" s="68" t="str">
        <f t="shared" si="56"/>
        <v/>
      </c>
      <c r="F391" s="68" t="str">
        <f t="shared" si="57"/>
        <v/>
      </c>
      <c r="H391" s="64"/>
      <c r="I391" s="64"/>
      <c r="J391" s="64"/>
      <c r="K391" s="68" t="str">
        <f t="shared" si="58"/>
        <v/>
      </c>
    </row>
    <row r="392" spans="2:11">
      <c r="B392" s="64"/>
      <c r="C392" s="64"/>
      <c r="D392" s="64"/>
      <c r="E392" s="68" t="str">
        <f t="shared" si="56"/>
        <v/>
      </c>
      <c r="F392" s="68" t="str">
        <f t="shared" si="57"/>
        <v/>
      </c>
      <c r="H392" s="64"/>
      <c r="I392" s="64"/>
      <c r="J392" s="64"/>
      <c r="K392" s="68" t="str">
        <f t="shared" si="58"/>
        <v/>
      </c>
    </row>
    <row r="393" spans="2:11">
      <c r="B393" s="64"/>
      <c r="C393" s="64"/>
      <c r="D393" s="64"/>
      <c r="E393" s="68" t="str">
        <f t="shared" si="56"/>
        <v/>
      </c>
      <c r="F393" s="68" t="str">
        <f t="shared" si="57"/>
        <v/>
      </c>
      <c r="H393" s="64"/>
      <c r="I393" s="64"/>
      <c r="J393" s="64"/>
      <c r="K393" s="68" t="str">
        <f t="shared" si="58"/>
        <v/>
      </c>
    </row>
    <row r="394" spans="2:11">
      <c r="B394" s="64"/>
      <c r="C394" s="64"/>
      <c r="D394" s="64"/>
      <c r="E394" s="68" t="str">
        <f t="shared" si="56"/>
        <v/>
      </c>
      <c r="F394" s="68" t="str">
        <f t="shared" si="57"/>
        <v/>
      </c>
      <c r="H394" s="64"/>
      <c r="I394" s="64"/>
      <c r="J394" s="64"/>
      <c r="K394" s="68" t="str">
        <f t="shared" si="58"/>
        <v/>
      </c>
    </row>
    <row r="395" spans="2:11">
      <c r="B395" s="64"/>
      <c r="C395" s="64"/>
      <c r="D395" s="64"/>
      <c r="E395" s="68" t="str">
        <f t="shared" si="56"/>
        <v/>
      </c>
      <c r="F395" s="68" t="str">
        <f t="shared" si="57"/>
        <v/>
      </c>
      <c r="H395" s="64"/>
      <c r="I395" s="64"/>
      <c r="J395" s="64"/>
      <c r="K395" s="68" t="str">
        <f t="shared" si="58"/>
        <v/>
      </c>
    </row>
    <row r="396" spans="2:11">
      <c r="B396" s="64"/>
      <c r="C396" s="64"/>
      <c r="D396" s="64"/>
      <c r="E396" s="68" t="str">
        <f t="shared" si="56"/>
        <v/>
      </c>
      <c r="F396" s="68" t="str">
        <f t="shared" si="57"/>
        <v/>
      </c>
      <c r="H396" s="64"/>
      <c r="I396" s="64"/>
      <c r="J396" s="64"/>
      <c r="K396" s="68" t="str">
        <f t="shared" si="58"/>
        <v/>
      </c>
    </row>
    <row r="397" spans="2:11">
      <c r="B397" s="64"/>
      <c r="C397" s="64"/>
      <c r="D397" s="64"/>
      <c r="E397" s="68" t="str">
        <f t="shared" si="56"/>
        <v/>
      </c>
      <c r="F397" s="68" t="str">
        <f t="shared" si="57"/>
        <v/>
      </c>
      <c r="H397" s="64"/>
      <c r="I397" s="64"/>
      <c r="J397" s="64"/>
      <c r="K397" s="68" t="str">
        <f t="shared" si="58"/>
        <v/>
      </c>
    </row>
    <row r="398" spans="2:11">
      <c r="B398" s="64"/>
      <c r="C398" s="64"/>
      <c r="D398" s="64"/>
      <c r="E398" s="68" t="str">
        <f t="shared" si="56"/>
        <v/>
      </c>
      <c r="F398" s="68" t="str">
        <f t="shared" si="57"/>
        <v/>
      </c>
      <c r="H398" s="64"/>
      <c r="I398" s="64"/>
      <c r="J398" s="64"/>
      <c r="K398" s="68" t="str">
        <f t="shared" si="58"/>
        <v/>
      </c>
    </row>
    <row r="399" spans="2:11">
      <c r="B399" s="64"/>
      <c r="C399" s="64"/>
      <c r="D399" s="64"/>
      <c r="E399" s="68" t="str">
        <f t="shared" si="56"/>
        <v/>
      </c>
      <c r="F399" s="68" t="str">
        <f t="shared" si="57"/>
        <v/>
      </c>
      <c r="H399" s="64"/>
      <c r="I399" s="64"/>
      <c r="J399" s="64"/>
      <c r="K399" s="68" t="str">
        <f t="shared" si="58"/>
        <v/>
      </c>
    </row>
    <row r="400" spans="2:11">
      <c r="B400" s="64"/>
      <c r="C400" s="64"/>
      <c r="D400" s="64"/>
      <c r="E400" s="68" t="str">
        <f t="shared" si="56"/>
        <v/>
      </c>
      <c r="F400" s="68" t="str">
        <f t="shared" si="57"/>
        <v/>
      </c>
      <c r="H400" s="64"/>
      <c r="I400" s="64"/>
      <c r="J400" s="64"/>
      <c r="K400" s="68" t="str">
        <f t="shared" si="58"/>
        <v/>
      </c>
    </row>
    <row r="401" spans="2:11">
      <c r="B401" s="64"/>
      <c r="C401" s="64"/>
      <c r="D401" s="64"/>
      <c r="E401" s="68" t="str">
        <f t="shared" si="56"/>
        <v/>
      </c>
      <c r="F401" s="68" t="str">
        <f t="shared" si="57"/>
        <v/>
      </c>
      <c r="H401" s="64"/>
      <c r="I401" s="64"/>
      <c r="J401" s="64"/>
      <c r="K401" s="68" t="str">
        <f t="shared" si="58"/>
        <v/>
      </c>
    </row>
    <row r="402" spans="2:11">
      <c r="B402" s="64"/>
      <c r="C402" s="64"/>
      <c r="D402" s="64"/>
      <c r="E402" s="68" t="str">
        <f t="shared" si="56"/>
        <v/>
      </c>
      <c r="F402" s="68" t="str">
        <f t="shared" si="57"/>
        <v/>
      </c>
      <c r="H402" s="64"/>
      <c r="I402" s="64"/>
      <c r="J402" s="64"/>
      <c r="K402" s="68" t="str">
        <f t="shared" si="58"/>
        <v/>
      </c>
    </row>
    <row r="403" spans="2:11">
      <c r="B403" s="64"/>
      <c r="C403" s="64"/>
      <c r="D403" s="64"/>
      <c r="E403" s="68" t="str">
        <f t="shared" si="56"/>
        <v/>
      </c>
      <c r="F403" s="68" t="str">
        <f t="shared" si="57"/>
        <v/>
      </c>
      <c r="H403" s="64"/>
      <c r="I403" s="64"/>
      <c r="J403" s="64"/>
      <c r="K403" s="68" t="str">
        <f t="shared" si="58"/>
        <v/>
      </c>
    </row>
    <row r="404" spans="2:11">
      <c r="B404" s="64"/>
      <c r="C404" s="64"/>
      <c r="D404" s="64"/>
      <c r="E404" s="68" t="str">
        <f t="shared" si="56"/>
        <v/>
      </c>
      <c r="F404" s="68" t="str">
        <f t="shared" si="57"/>
        <v/>
      </c>
      <c r="H404" s="64"/>
      <c r="I404" s="64"/>
      <c r="J404" s="64"/>
      <c r="K404" s="68" t="str">
        <f t="shared" si="58"/>
        <v/>
      </c>
    </row>
    <row r="405" spans="2:11">
      <c r="B405" s="64"/>
      <c r="C405" s="64"/>
      <c r="D405" s="64"/>
      <c r="E405" s="68" t="str">
        <f t="shared" si="56"/>
        <v/>
      </c>
      <c r="F405" s="68" t="str">
        <f t="shared" si="57"/>
        <v/>
      </c>
      <c r="H405" s="64"/>
      <c r="I405" s="64"/>
      <c r="J405" s="64"/>
      <c r="K405" s="68" t="str">
        <f t="shared" si="58"/>
        <v/>
      </c>
    </row>
    <row r="406" spans="2:11">
      <c r="B406" s="64"/>
      <c r="C406" s="64"/>
      <c r="D406" s="64"/>
      <c r="E406" s="68" t="str">
        <f t="shared" si="56"/>
        <v/>
      </c>
      <c r="F406" s="68" t="str">
        <f t="shared" si="57"/>
        <v/>
      </c>
      <c r="H406" s="64"/>
      <c r="I406" s="64"/>
      <c r="J406" s="64"/>
      <c r="K406" s="68" t="str">
        <f t="shared" si="58"/>
        <v/>
      </c>
    </row>
    <row r="407" spans="2:11">
      <c r="B407" s="64"/>
      <c r="C407" s="64"/>
      <c r="D407" s="64"/>
      <c r="E407" s="68" t="str">
        <f t="shared" si="56"/>
        <v/>
      </c>
      <c r="F407" s="68" t="str">
        <f t="shared" si="57"/>
        <v/>
      </c>
      <c r="H407" s="64"/>
      <c r="I407" s="64"/>
      <c r="J407" s="64"/>
      <c r="K407" s="68" t="str">
        <f t="shared" si="58"/>
        <v/>
      </c>
    </row>
    <row r="408" spans="2:11">
      <c r="B408" s="64"/>
      <c r="C408" s="64"/>
      <c r="D408" s="64"/>
      <c r="E408" s="68" t="str">
        <f t="shared" si="56"/>
        <v/>
      </c>
      <c r="F408" s="68" t="str">
        <f t="shared" si="57"/>
        <v/>
      </c>
      <c r="H408" s="64"/>
      <c r="I408" s="64"/>
      <c r="J408" s="64"/>
      <c r="K408" s="68" t="str">
        <f t="shared" si="58"/>
        <v/>
      </c>
    </row>
    <row r="409" spans="2:11">
      <c r="B409" s="64"/>
      <c r="C409" s="64"/>
      <c r="D409" s="64"/>
      <c r="E409" s="68" t="str">
        <f t="shared" si="56"/>
        <v/>
      </c>
      <c r="F409" s="68" t="str">
        <f t="shared" si="57"/>
        <v/>
      </c>
      <c r="H409" s="64"/>
      <c r="I409" s="64"/>
      <c r="J409" s="64"/>
      <c r="K409" s="68" t="str">
        <f t="shared" si="58"/>
        <v/>
      </c>
    </row>
    <row r="410" spans="2:11">
      <c r="B410" s="64"/>
      <c r="C410" s="64"/>
      <c r="D410" s="64"/>
      <c r="E410" s="68" t="str">
        <f t="shared" si="56"/>
        <v/>
      </c>
      <c r="F410" s="68" t="str">
        <f t="shared" si="57"/>
        <v/>
      </c>
      <c r="H410" s="64"/>
      <c r="I410" s="64"/>
      <c r="J410" s="64"/>
      <c r="K410" s="68" t="str">
        <f t="shared" si="58"/>
        <v/>
      </c>
    </row>
    <row r="411" spans="2:11">
      <c r="B411" s="64"/>
      <c r="C411" s="64"/>
      <c r="D411" s="64"/>
      <c r="E411" s="68" t="str">
        <f t="shared" si="56"/>
        <v/>
      </c>
      <c r="F411" s="68" t="str">
        <f t="shared" si="57"/>
        <v/>
      </c>
      <c r="H411" s="64"/>
      <c r="I411" s="64"/>
      <c r="J411" s="64"/>
      <c r="K411" s="68" t="str">
        <f t="shared" si="58"/>
        <v/>
      </c>
    </row>
    <row r="412" spans="2:11">
      <c r="B412" s="64"/>
      <c r="C412" s="64"/>
      <c r="D412" s="64"/>
      <c r="E412" s="68" t="str">
        <f t="shared" si="56"/>
        <v/>
      </c>
      <c r="F412" s="68" t="str">
        <f t="shared" si="57"/>
        <v/>
      </c>
      <c r="H412" s="64"/>
      <c r="I412" s="64"/>
      <c r="J412" s="64"/>
      <c r="K412" s="68" t="str">
        <f t="shared" si="58"/>
        <v/>
      </c>
    </row>
    <row r="413" spans="2:11">
      <c r="B413" s="64"/>
      <c r="C413" s="64"/>
      <c r="D413" s="64"/>
      <c r="E413" s="68" t="str">
        <f t="shared" si="56"/>
        <v/>
      </c>
      <c r="F413" s="68" t="str">
        <f t="shared" si="57"/>
        <v/>
      </c>
      <c r="H413" s="64"/>
      <c r="I413" s="64"/>
      <c r="J413" s="64"/>
      <c r="K413" s="68" t="str">
        <f t="shared" si="58"/>
        <v/>
      </c>
    </row>
    <row r="414" spans="2:11">
      <c r="B414" s="64"/>
      <c r="C414" s="64"/>
      <c r="D414" s="64"/>
      <c r="E414" s="68" t="str">
        <f t="shared" si="56"/>
        <v/>
      </c>
      <c r="F414" s="68" t="str">
        <f t="shared" si="57"/>
        <v/>
      </c>
      <c r="H414" s="64"/>
      <c r="I414" s="64"/>
      <c r="J414" s="64"/>
      <c r="K414" s="68" t="str">
        <f t="shared" si="58"/>
        <v/>
      </c>
    </row>
    <row r="415" spans="2:11">
      <c r="B415" s="64"/>
      <c r="C415" s="64"/>
      <c r="D415" s="64"/>
      <c r="E415" s="68" t="str">
        <f t="shared" si="56"/>
        <v/>
      </c>
      <c r="F415" s="68" t="str">
        <f t="shared" si="57"/>
        <v/>
      </c>
      <c r="H415" s="64"/>
      <c r="I415" s="64"/>
      <c r="J415" s="64"/>
      <c r="K415" s="68" t="str">
        <f t="shared" si="58"/>
        <v/>
      </c>
    </row>
    <row r="416" spans="2:11">
      <c r="B416" s="64"/>
      <c r="C416" s="64"/>
      <c r="D416" s="64"/>
      <c r="E416" s="68" t="str">
        <f t="shared" si="56"/>
        <v/>
      </c>
      <c r="F416" s="68" t="str">
        <f t="shared" si="57"/>
        <v/>
      </c>
      <c r="H416" s="64"/>
      <c r="I416" s="64"/>
      <c r="J416" s="64"/>
      <c r="K416" s="68" t="str">
        <f t="shared" si="58"/>
        <v/>
      </c>
    </row>
    <row r="417" spans="2:11">
      <c r="B417" s="64"/>
      <c r="C417" s="64"/>
      <c r="D417" s="64"/>
      <c r="E417" s="68" t="str">
        <f t="shared" si="56"/>
        <v/>
      </c>
      <c r="F417" s="68" t="str">
        <f t="shared" si="57"/>
        <v/>
      </c>
      <c r="H417" s="64"/>
      <c r="I417" s="64"/>
      <c r="J417" s="64"/>
      <c r="K417" s="68" t="str">
        <f t="shared" si="58"/>
        <v/>
      </c>
    </row>
    <row r="418" spans="2:11">
      <c r="B418" s="64"/>
      <c r="C418" s="64"/>
      <c r="D418" s="64"/>
      <c r="E418" s="68" t="str">
        <f t="shared" si="56"/>
        <v/>
      </c>
      <c r="F418" s="68" t="str">
        <f t="shared" si="57"/>
        <v/>
      </c>
      <c r="H418" s="64"/>
      <c r="I418" s="64"/>
      <c r="J418" s="64"/>
      <c r="K418" s="68" t="str">
        <f t="shared" si="58"/>
        <v/>
      </c>
    </row>
    <row r="419" spans="2:11">
      <c r="B419" s="64"/>
      <c r="C419" s="64"/>
      <c r="D419" s="64"/>
      <c r="E419" s="68" t="str">
        <f t="shared" si="56"/>
        <v/>
      </c>
      <c r="F419" s="68" t="str">
        <f t="shared" si="57"/>
        <v/>
      </c>
      <c r="H419" s="64"/>
      <c r="I419" s="64"/>
      <c r="J419" s="64"/>
      <c r="K419" s="68" t="str">
        <f t="shared" si="58"/>
        <v/>
      </c>
    </row>
    <row r="420" spans="2:11">
      <c r="B420" s="64"/>
      <c r="C420" s="64"/>
      <c r="D420" s="64"/>
      <c r="E420" s="68" t="str">
        <f t="shared" si="56"/>
        <v/>
      </c>
      <c r="F420" s="68" t="str">
        <f t="shared" si="57"/>
        <v/>
      </c>
      <c r="H420" s="64"/>
      <c r="I420" s="64"/>
      <c r="J420" s="64"/>
      <c r="K420" s="68" t="str">
        <f t="shared" si="58"/>
        <v/>
      </c>
    </row>
    <row r="421" spans="2:11">
      <c r="B421" s="64"/>
      <c r="C421" s="64"/>
      <c r="D421" s="64"/>
      <c r="E421" s="68" t="str">
        <f t="shared" si="56"/>
        <v/>
      </c>
      <c r="F421" s="68" t="str">
        <f t="shared" si="57"/>
        <v/>
      </c>
      <c r="H421" s="64"/>
      <c r="I421" s="64"/>
      <c r="J421" s="64"/>
      <c r="K421" s="68" t="str">
        <f t="shared" si="58"/>
        <v/>
      </c>
    </row>
    <row r="422" spans="2:11">
      <c r="B422" s="64"/>
      <c r="C422" s="64"/>
      <c r="D422" s="64"/>
      <c r="E422" s="68" t="str">
        <f t="shared" si="56"/>
        <v/>
      </c>
      <c r="F422" s="68" t="str">
        <f t="shared" si="57"/>
        <v/>
      </c>
      <c r="H422" s="64"/>
      <c r="I422" s="64"/>
      <c r="J422" s="64"/>
      <c r="K422" s="68" t="str">
        <f t="shared" si="58"/>
        <v/>
      </c>
    </row>
    <row r="423" spans="2:11">
      <c r="B423" s="64"/>
      <c r="C423" s="64"/>
      <c r="D423" s="64"/>
      <c r="E423" s="68" t="str">
        <f t="shared" si="56"/>
        <v/>
      </c>
      <c r="F423" s="68" t="str">
        <f t="shared" si="57"/>
        <v/>
      </c>
      <c r="H423" s="64"/>
      <c r="I423" s="64"/>
      <c r="J423" s="64"/>
      <c r="K423" s="68" t="str">
        <f t="shared" si="58"/>
        <v/>
      </c>
    </row>
    <row r="424" spans="2:11">
      <c r="B424" s="64"/>
      <c r="C424" s="64"/>
      <c r="D424" s="64"/>
      <c r="E424" s="68" t="str">
        <f t="shared" si="56"/>
        <v/>
      </c>
      <c r="F424" s="68" t="str">
        <f t="shared" si="57"/>
        <v/>
      </c>
      <c r="H424" s="64"/>
      <c r="I424" s="64"/>
      <c r="J424" s="64"/>
      <c r="K424" s="68" t="str">
        <f t="shared" si="58"/>
        <v/>
      </c>
    </row>
    <row r="425" spans="2:11">
      <c r="B425" s="64"/>
      <c r="C425" s="64"/>
      <c r="D425" s="64"/>
      <c r="E425" s="68" t="str">
        <f t="shared" si="56"/>
        <v/>
      </c>
      <c r="F425" s="68" t="str">
        <f t="shared" si="57"/>
        <v/>
      </c>
      <c r="H425" s="64"/>
      <c r="I425" s="64"/>
      <c r="J425" s="64"/>
      <c r="K425" s="68" t="str">
        <f t="shared" si="58"/>
        <v/>
      </c>
    </row>
    <row r="426" spans="2:11">
      <c r="B426" s="64"/>
      <c r="C426" s="64"/>
      <c r="D426" s="64"/>
      <c r="E426" s="68" t="str">
        <f t="shared" si="56"/>
        <v/>
      </c>
      <c r="F426" s="68" t="str">
        <f t="shared" si="57"/>
        <v/>
      </c>
      <c r="H426" s="64"/>
      <c r="I426" s="64"/>
      <c r="J426" s="64"/>
      <c r="K426" s="68" t="str">
        <f t="shared" si="58"/>
        <v/>
      </c>
    </row>
    <row r="427" spans="2:11">
      <c r="B427" s="64"/>
      <c r="C427" s="64"/>
      <c r="D427" s="64"/>
      <c r="E427" s="68" t="str">
        <f t="shared" si="56"/>
        <v/>
      </c>
      <c r="F427" s="68" t="str">
        <f t="shared" si="57"/>
        <v/>
      </c>
      <c r="H427" s="64"/>
      <c r="I427" s="64"/>
      <c r="J427" s="64"/>
      <c r="K427" s="68" t="str">
        <f t="shared" si="58"/>
        <v/>
      </c>
    </row>
    <row r="428" spans="2:11">
      <c r="B428" s="64"/>
      <c r="C428" s="64"/>
      <c r="D428" s="64"/>
      <c r="E428" s="68" t="str">
        <f t="shared" si="56"/>
        <v/>
      </c>
      <c r="F428" s="68" t="str">
        <f t="shared" si="57"/>
        <v/>
      </c>
      <c r="H428" s="64"/>
      <c r="I428" s="64"/>
      <c r="J428" s="64"/>
      <c r="K428" s="68" t="str">
        <f t="shared" si="58"/>
        <v/>
      </c>
    </row>
    <row r="429" spans="2:11">
      <c r="B429" s="64"/>
      <c r="C429" s="64"/>
      <c r="D429" s="64"/>
      <c r="E429" s="68" t="str">
        <f t="shared" si="56"/>
        <v/>
      </c>
      <c r="F429" s="68" t="str">
        <f t="shared" si="57"/>
        <v/>
      </c>
      <c r="H429" s="64"/>
      <c r="I429" s="64"/>
      <c r="J429" s="64"/>
      <c r="K429" s="68" t="str">
        <f t="shared" si="58"/>
        <v/>
      </c>
    </row>
    <row r="430" spans="2:11">
      <c r="B430" s="64"/>
      <c r="C430" s="64"/>
      <c r="D430" s="64"/>
      <c r="E430" s="68" t="str">
        <f t="shared" si="56"/>
        <v/>
      </c>
      <c r="F430" s="68" t="str">
        <f t="shared" si="57"/>
        <v/>
      </c>
      <c r="H430" s="64"/>
      <c r="I430" s="64"/>
      <c r="J430" s="64"/>
      <c r="K430" s="68" t="str">
        <f t="shared" si="58"/>
        <v/>
      </c>
    </row>
    <row r="431" spans="2:11">
      <c r="B431" s="64"/>
      <c r="C431" s="64"/>
      <c r="D431" s="64"/>
      <c r="E431" s="68" t="str">
        <f t="shared" si="56"/>
        <v/>
      </c>
      <c r="F431" s="68" t="str">
        <f t="shared" si="57"/>
        <v/>
      </c>
      <c r="H431" s="64"/>
      <c r="I431" s="64"/>
      <c r="J431" s="64"/>
      <c r="K431" s="68" t="str">
        <f t="shared" si="58"/>
        <v/>
      </c>
    </row>
    <row r="432" spans="2:11">
      <c r="B432" s="64"/>
      <c r="C432" s="64"/>
      <c r="D432" s="64"/>
      <c r="E432" s="68" t="str">
        <f t="shared" si="56"/>
        <v/>
      </c>
      <c r="F432" s="68" t="str">
        <f t="shared" si="57"/>
        <v/>
      </c>
      <c r="H432" s="64"/>
      <c r="I432" s="64"/>
      <c r="J432" s="64"/>
      <c r="K432" s="68" t="str">
        <f t="shared" si="58"/>
        <v/>
      </c>
    </row>
    <row r="433" spans="2:11">
      <c r="B433" s="64"/>
      <c r="C433" s="64"/>
      <c r="D433" s="64"/>
      <c r="E433" s="68" t="str">
        <f t="shared" si="56"/>
        <v/>
      </c>
      <c r="F433" s="68" t="str">
        <f t="shared" si="57"/>
        <v/>
      </c>
      <c r="H433" s="64"/>
      <c r="I433" s="64"/>
      <c r="J433" s="64"/>
      <c r="K433" s="68" t="str">
        <f t="shared" si="58"/>
        <v/>
      </c>
    </row>
    <row r="434" spans="2:11">
      <c r="B434" s="64"/>
      <c r="C434" s="64"/>
      <c r="D434" s="64"/>
      <c r="E434" s="68" t="str">
        <f t="shared" ref="E434:E497" si="59">IF(D434="","",IF(C434="Monday",E433+1,E433))</f>
        <v/>
      </c>
      <c r="F434" s="68" t="str">
        <f t="shared" ref="F434:F497" si="60">IF(D434="","",CONCATENATE(C434,E434))</f>
        <v/>
      </c>
      <c r="H434" s="64"/>
      <c r="I434" s="64"/>
      <c r="J434" s="64"/>
      <c r="K434" s="68" t="str">
        <f t="shared" si="58"/>
        <v/>
      </c>
    </row>
    <row r="435" spans="2:11">
      <c r="B435" s="64"/>
      <c r="C435" s="64"/>
      <c r="D435" s="64"/>
      <c r="E435" s="68" t="str">
        <f t="shared" si="59"/>
        <v/>
      </c>
      <c r="F435" s="68" t="str">
        <f t="shared" si="60"/>
        <v/>
      </c>
      <c r="H435" s="64"/>
      <c r="I435" s="64"/>
      <c r="J435" s="64"/>
      <c r="K435" s="68" t="str">
        <f t="shared" si="58"/>
        <v/>
      </c>
    </row>
    <row r="436" spans="2:11">
      <c r="B436" s="64"/>
      <c r="C436" s="64"/>
      <c r="D436" s="64"/>
      <c r="E436" s="68" t="str">
        <f t="shared" si="59"/>
        <v/>
      </c>
      <c r="F436" s="68" t="str">
        <f t="shared" si="60"/>
        <v/>
      </c>
      <c r="H436" s="64"/>
      <c r="I436" s="64"/>
      <c r="J436" s="64"/>
      <c r="K436" s="68" t="str">
        <f t="shared" si="58"/>
        <v/>
      </c>
    </row>
    <row r="437" spans="2:11">
      <c r="B437" s="64"/>
      <c r="C437" s="64"/>
      <c r="D437" s="64"/>
      <c r="E437" s="68" t="str">
        <f t="shared" si="59"/>
        <v/>
      </c>
      <c r="F437" s="68" t="str">
        <f t="shared" si="60"/>
        <v/>
      </c>
      <c r="H437" s="64"/>
      <c r="I437" s="64"/>
      <c r="J437" s="64"/>
      <c r="K437" s="68" t="str">
        <f t="shared" si="58"/>
        <v/>
      </c>
    </row>
    <row r="438" spans="2:11">
      <c r="B438" s="64"/>
      <c r="C438" s="64"/>
      <c r="D438" s="64"/>
      <c r="E438" s="68" t="str">
        <f t="shared" si="59"/>
        <v/>
      </c>
      <c r="F438" s="68" t="str">
        <f t="shared" si="60"/>
        <v/>
      </c>
      <c r="H438" s="64"/>
      <c r="I438" s="64"/>
      <c r="J438" s="64"/>
      <c r="K438" s="68" t="str">
        <f t="shared" si="58"/>
        <v/>
      </c>
    </row>
    <row r="439" spans="2:11">
      <c r="B439" s="64"/>
      <c r="C439" s="64"/>
      <c r="D439" s="64"/>
      <c r="E439" s="68" t="str">
        <f t="shared" si="59"/>
        <v/>
      </c>
      <c r="F439" s="68" t="str">
        <f t="shared" si="60"/>
        <v/>
      </c>
      <c r="H439" s="64"/>
      <c r="I439" s="64"/>
      <c r="J439" s="64"/>
      <c r="K439" s="68" t="str">
        <f t="shared" si="58"/>
        <v/>
      </c>
    </row>
    <row r="440" spans="2:11">
      <c r="B440" s="64"/>
      <c r="C440" s="64"/>
      <c r="D440" s="64"/>
      <c r="E440" s="68" t="str">
        <f t="shared" si="59"/>
        <v/>
      </c>
      <c r="F440" s="68" t="str">
        <f t="shared" si="60"/>
        <v/>
      </c>
      <c r="H440" s="64"/>
      <c r="I440" s="64"/>
      <c r="J440" s="64"/>
      <c r="K440" s="68" t="str">
        <f t="shared" si="58"/>
        <v/>
      </c>
    </row>
    <row r="441" spans="2:11">
      <c r="B441" s="64"/>
      <c r="C441" s="64"/>
      <c r="D441" s="64"/>
      <c r="E441" s="68" t="str">
        <f t="shared" si="59"/>
        <v/>
      </c>
      <c r="F441" s="68" t="str">
        <f t="shared" si="60"/>
        <v/>
      </c>
      <c r="H441" s="64"/>
      <c r="I441" s="64"/>
      <c r="J441" s="64"/>
      <c r="K441" s="68" t="str">
        <f t="shared" si="58"/>
        <v/>
      </c>
    </row>
    <row r="442" spans="2:11">
      <c r="B442" s="64"/>
      <c r="C442" s="64"/>
      <c r="D442" s="64"/>
      <c r="E442" s="68" t="str">
        <f t="shared" si="59"/>
        <v/>
      </c>
      <c r="F442" s="68" t="str">
        <f t="shared" si="60"/>
        <v/>
      </c>
      <c r="H442" s="64"/>
      <c r="I442" s="64"/>
      <c r="J442" s="64"/>
      <c r="K442" s="68" t="str">
        <f t="shared" si="58"/>
        <v/>
      </c>
    </row>
    <row r="443" spans="2:11">
      <c r="B443" s="64"/>
      <c r="C443" s="64"/>
      <c r="D443" s="64"/>
      <c r="E443" s="68" t="str">
        <f t="shared" si="59"/>
        <v/>
      </c>
      <c r="F443" s="68" t="str">
        <f t="shared" si="60"/>
        <v/>
      </c>
      <c r="H443" s="64"/>
      <c r="I443" s="64"/>
      <c r="J443" s="64"/>
      <c r="K443" s="68" t="str">
        <f t="shared" si="58"/>
        <v/>
      </c>
    </row>
    <row r="444" spans="2:11">
      <c r="B444" s="64"/>
      <c r="C444" s="64"/>
      <c r="D444" s="64"/>
      <c r="E444" s="68" t="str">
        <f t="shared" si="59"/>
        <v/>
      </c>
      <c r="F444" s="68" t="str">
        <f t="shared" si="60"/>
        <v/>
      </c>
      <c r="H444" s="64"/>
      <c r="I444" s="64"/>
      <c r="J444" s="64"/>
      <c r="K444" s="68" t="str">
        <f t="shared" si="58"/>
        <v/>
      </c>
    </row>
    <row r="445" spans="2:11">
      <c r="B445" s="64"/>
      <c r="C445" s="64"/>
      <c r="D445" s="64"/>
      <c r="E445" s="68" t="str">
        <f t="shared" si="59"/>
        <v/>
      </c>
      <c r="F445" s="68" t="str">
        <f t="shared" si="60"/>
        <v/>
      </c>
      <c r="H445" s="64"/>
      <c r="I445" s="64"/>
      <c r="J445" s="64"/>
      <c r="K445" s="68" t="str">
        <f t="shared" si="58"/>
        <v/>
      </c>
    </row>
    <row r="446" spans="2:11">
      <c r="B446" s="64"/>
      <c r="C446" s="64"/>
      <c r="D446" s="64"/>
      <c r="E446" s="68" t="str">
        <f t="shared" si="59"/>
        <v/>
      </c>
      <c r="F446" s="68" t="str">
        <f t="shared" si="60"/>
        <v/>
      </c>
      <c r="H446" s="64"/>
      <c r="I446" s="64"/>
      <c r="J446" s="64"/>
      <c r="K446" s="68" t="str">
        <f t="shared" si="58"/>
        <v/>
      </c>
    </row>
    <row r="447" spans="2:11">
      <c r="B447" s="64"/>
      <c r="C447" s="64"/>
      <c r="D447" s="64"/>
      <c r="E447" s="68" t="str">
        <f t="shared" si="59"/>
        <v/>
      </c>
      <c r="F447" s="68" t="str">
        <f t="shared" si="60"/>
        <v/>
      </c>
      <c r="H447" s="64"/>
      <c r="I447" s="64"/>
      <c r="J447" s="64"/>
      <c r="K447" s="68" t="str">
        <f t="shared" si="58"/>
        <v/>
      </c>
    </row>
    <row r="448" spans="2:11">
      <c r="B448" s="64"/>
      <c r="C448" s="64"/>
      <c r="D448" s="64"/>
      <c r="E448" s="68" t="str">
        <f t="shared" si="59"/>
        <v/>
      </c>
      <c r="F448" s="68" t="str">
        <f t="shared" si="60"/>
        <v/>
      </c>
      <c r="H448" s="64"/>
      <c r="I448" s="64"/>
      <c r="J448" s="64"/>
      <c r="K448" s="68" t="str">
        <f t="shared" si="58"/>
        <v/>
      </c>
    </row>
    <row r="449" spans="2:11">
      <c r="B449" s="64"/>
      <c r="C449" s="64"/>
      <c r="D449" s="64"/>
      <c r="E449" s="68" t="str">
        <f t="shared" si="59"/>
        <v/>
      </c>
      <c r="F449" s="68" t="str">
        <f t="shared" si="60"/>
        <v/>
      </c>
      <c r="H449" s="64"/>
      <c r="I449" s="64"/>
      <c r="J449" s="64"/>
      <c r="K449" s="68" t="str">
        <f t="shared" si="58"/>
        <v/>
      </c>
    </row>
    <row r="450" spans="2:11">
      <c r="B450" s="64"/>
      <c r="C450" s="64"/>
      <c r="D450" s="64"/>
      <c r="E450" s="68" t="str">
        <f t="shared" si="59"/>
        <v/>
      </c>
      <c r="F450" s="68" t="str">
        <f t="shared" si="60"/>
        <v/>
      </c>
      <c r="H450" s="64"/>
      <c r="I450" s="64"/>
      <c r="J450" s="64"/>
      <c r="K450" s="68" t="str">
        <f t="shared" si="58"/>
        <v/>
      </c>
    </row>
    <row r="451" spans="2:11">
      <c r="B451" s="64"/>
      <c r="C451" s="64"/>
      <c r="D451" s="64"/>
      <c r="E451" s="68" t="str">
        <f t="shared" si="59"/>
        <v/>
      </c>
      <c r="F451" s="68" t="str">
        <f t="shared" si="60"/>
        <v/>
      </c>
      <c r="H451" s="64"/>
      <c r="I451" s="64"/>
      <c r="J451" s="64"/>
      <c r="K451" s="68" t="str">
        <f t="shared" si="58"/>
        <v/>
      </c>
    </row>
    <row r="452" spans="2:11">
      <c r="B452" s="64"/>
      <c r="C452" s="64"/>
      <c r="D452" s="64"/>
      <c r="E452" s="68" t="str">
        <f t="shared" si="59"/>
        <v/>
      </c>
      <c r="F452" s="68" t="str">
        <f t="shared" si="60"/>
        <v/>
      </c>
      <c r="H452" s="64"/>
      <c r="I452" s="64"/>
      <c r="J452" s="64"/>
      <c r="K452" s="68" t="str">
        <f t="shared" si="58"/>
        <v/>
      </c>
    </row>
    <row r="453" spans="2:11">
      <c r="B453" s="64"/>
      <c r="C453" s="64"/>
      <c r="D453" s="64"/>
      <c r="E453" s="68" t="str">
        <f t="shared" si="59"/>
        <v/>
      </c>
      <c r="F453" s="68" t="str">
        <f t="shared" si="60"/>
        <v/>
      </c>
      <c r="H453" s="64"/>
      <c r="I453" s="64"/>
      <c r="J453" s="64"/>
      <c r="K453" s="68" t="str">
        <f t="shared" si="58"/>
        <v/>
      </c>
    </row>
    <row r="454" spans="2:11">
      <c r="B454" s="64"/>
      <c r="C454" s="64"/>
      <c r="D454" s="64"/>
      <c r="E454" s="68" t="str">
        <f t="shared" si="59"/>
        <v/>
      </c>
      <c r="F454" s="68" t="str">
        <f t="shared" si="60"/>
        <v/>
      </c>
      <c r="H454" s="64"/>
      <c r="I454" s="64"/>
      <c r="J454" s="64"/>
      <c r="K454" s="68" t="str">
        <f t="shared" ref="K454:K517" si="61">CONCATENATE(H454,I454)</f>
        <v/>
      </c>
    </row>
    <row r="455" spans="2:11">
      <c r="B455" s="64"/>
      <c r="C455" s="64"/>
      <c r="D455" s="64"/>
      <c r="E455" s="68" t="str">
        <f t="shared" si="59"/>
        <v/>
      </c>
      <c r="F455" s="68" t="str">
        <f t="shared" si="60"/>
        <v/>
      </c>
      <c r="H455" s="64"/>
      <c r="I455" s="64"/>
      <c r="J455" s="64"/>
      <c r="K455" s="68" t="str">
        <f t="shared" si="61"/>
        <v/>
      </c>
    </row>
    <row r="456" spans="2:11">
      <c r="B456" s="64"/>
      <c r="C456" s="64"/>
      <c r="D456" s="64"/>
      <c r="E456" s="68" t="str">
        <f t="shared" si="59"/>
        <v/>
      </c>
      <c r="F456" s="68" t="str">
        <f t="shared" si="60"/>
        <v/>
      </c>
      <c r="H456" s="64"/>
      <c r="I456" s="64"/>
      <c r="J456" s="64"/>
      <c r="K456" s="68" t="str">
        <f t="shared" si="61"/>
        <v/>
      </c>
    </row>
    <row r="457" spans="2:11">
      <c r="B457" s="64"/>
      <c r="C457" s="64"/>
      <c r="D457" s="64"/>
      <c r="E457" s="68" t="str">
        <f t="shared" si="59"/>
        <v/>
      </c>
      <c r="F457" s="68" t="str">
        <f t="shared" si="60"/>
        <v/>
      </c>
      <c r="H457" s="64"/>
      <c r="I457" s="64"/>
      <c r="J457" s="64"/>
      <c r="K457" s="68" t="str">
        <f t="shared" si="61"/>
        <v/>
      </c>
    </row>
    <row r="458" spans="2:11">
      <c r="B458" s="64"/>
      <c r="C458" s="64"/>
      <c r="D458" s="64"/>
      <c r="E458" s="68" t="str">
        <f t="shared" si="59"/>
        <v/>
      </c>
      <c r="F458" s="68" t="str">
        <f t="shared" si="60"/>
        <v/>
      </c>
      <c r="H458" s="64"/>
      <c r="I458" s="64"/>
      <c r="J458" s="64"/>
      <c r="K458" s="68" t="str">
        <f t="shared" si="61"/>
        <v/>
      </c>
    </row>
    <row r="459" spans="2:11">
      <c r="B459" s="64"/>
      <c r="C459" s="64"/>
      <c r="D459" s="64"/>
      <c r="E459" s="68" t="str">
        <f t="shared" si="59"/>
        <v/>
      </c>
      <c r="F459" s="68" t="str">
        <f t="shared" si="60"/>
        <v/>
      </c>
      <c r="H459" s="64"/>
      <c r="I459" s="64"/>
      <c r="J459" s="64"/>
      <c r="K459" s="68" t="str">
        <f t="shared" si="61"/>
        <v/>
      </c>
    </row>
    <row r="460" spans="2:11">
      <c r="B460" s="64"/>
      <c r="C460" s="64"/>
      <c r="D460" s="64"/>
      <c r="E460" s="68" t="str">
        <f t="shared" si="59"/>
        <v/>
      </c>
      <c r="F460" s="68" t="str">
        <f t="shared" si="60"/>
        <v/>
      </c>
      <c r="H460" s="64"/>
      <c r="I460" s="64"/>
      <c r="J460" s="64"/>
      <c r="K460" s="68" t="str">
        <f t="shared" si="61"/>
        <v/>
      </c>
    </row>
    <row r="461" spans="2:11">
      <c r="B461" s="64"/>
      <c r="C461" s="64"/>
      <c r="D461" s="64"/>
      <c r="E461" s="68" t="str">
        <f t="shared" si="59"/>
        <v/>
      </c>
      <c r="F461" s="68" t="str">
        <f t="shared" si="60"/>
        <v/>
      </c>
      <c r="H461" s="64"/>
      <c r="I461" s="64"/>
      <c r="J461" s="64"/>
      <c r="K461" s="68" t="str">
        <f t="shared" si="61"/>
        <v/>
      </c>
    </row>
    <row r="462" spans="2:11">
      <c r="B462" s="64"/>
      <c r="C462" s="64"/>
      <c r="D462" s="64"/>
      <c r="E462" s="68" t="str">
        <f t="shared" si="59"/>
        <v/>
      </c>
      <c r="F462" s="68" t="str">
        <f t="shared" si="60"/>
        <v/>
      </c>
      <c r="H462" s="64"/>
      <c r="I462" s="64"/>
      <c r="J462" s="64"/>
      <c r="K462" s="68" t="str">
        <f t="shared" si="61"/>
        <v/>
      </c>
    </row>
    <row r="463" spans="2:11">
      <c r="B463" s="64"/>
      <c r="C463" s="64"/>
      <c r="D463" s="64"/>
      <c r="E463" s="68" t="str">
        <f t="shared" si="59"/>
        <v/>
      </c>
      <c r="F463" s="68" t="str">
        <f t="shared" si="60"/>
        <v/>
      </c>
      <c r="H463" s="64"/>
      <c r="I463" s="64"/>
      <c r="J463" s="64"/>
      <c r="K463" s="68" t="str">
        <f t="shared" si="61"/>
        <v/>
      </c>
    </row>
    <row r="464" spans="2:11">
      <c r="B464" s="64"/>
      <c r="C464" s="64"/>
      <c r="D464" s="64"/>
      <c r="E464" s="68" t="str">
        <f t="shared" si="59"/>
        <v/>
      </c>
      <c r="F464" s="68" t="str">
        <f t="shared" si="60"/>
        <v/>
      </c>
      <c r="H464" s="64"/>
      <c r="I464" s="64"/>
      <c r="J464" s="64"/>
      <c r="K464" s="68" t="str">
        <f t="shared" si="61"/>
        <v/>
      </c>
    </row>
    <row r="465" spans="2:11">
      <c r="B465" s="64"/>
      <c r="C465" s="64"/>
      <c r="D465" s="64"/>
      <c r="E465" s="68" t="str">
        <f t="shared" si="59"/>
        <v/>
      </c>
      <c r="F465" s="68" t="str">
        <f t="shared" si="60"/>
        <v/>
      </c>
      <c r="H465" s="64"/>
      <c r="I465" s="64"/>
      <c r="J465" s="64"/>
      <c r="K465" s="68" t="str">
        <f t="shared" si="61"/>
        <v/>
      </c>
    </row>
    <row r="466" spans="2:11">
      <c r="B466" s="64"/>
      <c r="C466" s="64"/>
      <c r="D466" s="64"/>
      <c r="E466" s="68" t="str">
        <f t="shared" si="59"/>
        <v/>
      </c>
      <c r="F466" s="68" t="str">
        <f t="shared" si="60"/>
        <v/>
      </c>
      <c r="H466" s="64"/>
      <c r="I466" s="64"/>
      <c r="J466" s="64"/>
      <c r="K466" s="68" t="str">
        <f t="shared" si="61"/>
        <v/>
      </c>
    </row>
    <row r="467" spans="2:11">
      <c r="B467" s="64"/>
      <c r="C467" s="64"/>
      <c r="D467" s="64"/>
      <c r="E467" s="68" t="str">
        <f t="shared" si="59"/>
        <v/>
      </c>
      <c r="F467" s="68" t="str">
        <f t="shared" si="60"/>
        <v/>
      </c>
      <c r="H467" s="64"/>
      <c r="I467" s="64"/>
      <c r="J467" s="64"/>
      <c r="K467" s="68" t="str">
        <f t="shared" si="61"/>
        <v/>
      </c>
    </row>
    <row r="468" spans="2:11">
      <c r="B468" s="64"/>
      <c r="C468" s="64"/>
      <c r="D468" s="64"/>
      <c r="E468" s="68" t="str">
        <f t="shared" si="59"/>
        <v/>
      </c>
      <c r="F468" s="68" t="str">
        <f t="shared" si="60"/>
        <v/>
      </c>
      <c r="H468" s="64"/>
      <c r="I468" s="64"/>
      <c r="J468" s="64"/>
      <c r="K468" s="68" t="str">
        <f t="shared" si="61"/>
        <v/>
      </c>
    </row>
    <row r="469" spans="2:11">
      <c r="B469" s="64"/>
      <c r="C469" s="64"/>
      <c r="D469" s="64"/>
      <c r="E469" s="68" t="str">
        <f t="shared" si="59"/>
        <v/>
      </c>
      <c r="F469" s="68" t="str">
        <f t="shared" si="60"/>
        <v/>
      </c>
      <c r="H469" s="64"/>
      <c r="I469" s="64"/>
      <c r="J469" s="64"/>
      <c r="K469" s="68" t="str">
        <f t="shared" si="61"/>
        <v/>
      </c>
    </row>
    <row r="470" spans="2:11">
      <c r="B470" s="64"/>
      <c r="C470" s="64"/>
      <c r="D470" s="64"/>
      <c r="E470" s="68" t="str">
        <f t="shared" si="59"/>
        <v/>
      </c>
      <c r="F470" s="68" t="str">
        <f t="shared" si="60"/>
        <v/>
      </c>
      <c r="H470" s="64"/>
      <c r="I470" s="64"/>
      <c r="J470" s="64"/>
      <c r="K470" s="68" t="str">
        <f t="shared" si="61"/>
        <v/>
      </c>
    </row>
    <row r="471" spans="2:11">
      <c r="B471" s="64"/>
      <c r="C471" s="64"/>
      <c r="D471" s="64"/>
      <c r="E471" s="68" t="str">
        <f t="shared" si="59"/>
        <v/>
      </c>
      <c r="F471" s="68" t="str">
        <f t="shared" si="60"/>
        <v/>
      </c>
      <c r="H471" s="64"/>
      <c r="I471" s="64"/>
      <c r="J471" s="64"/>
      <c r="K471" s="68" t="str">
        <f t="shared" si="61"/>
        <v/>
      </c>
    </row>
    <row r="472" spans="2:11">
      <c r="B472" s="64"/>
      <c r="C472" s="64"/>
      <c r="D472" s="64"/>
      <c r="E472" s="68" t="str">
        <f t="shared" si="59"/>
        <v/>
      </c>
      <c r="F472" s="68" t="str">
        <f t="shared" si="60"/>
        <v/>
      </c>
      <c r="H472" s="64"/>
      <c r="I472" s="64"/>
      <c r="J472" s="64"/>
      <c r="K472" s="68" t="str">
        <f t="shared" si="61"/>
        <v/>
      </c>
    </row>
    <row r="473" spans="2:11">
      <c r="B473" s="64"/>
      <c r="C473" s="64"/>
      <c r="D473" s="64"/>
      <c r="E473" s="68" t="str">
        <f t="shared" si="59"/>
        <v/>
      </c>
      <c r="F473" s="68" t="str">
        <f t="shared" si="60"/>
        <v/>
      </c>
      <c r="H473" s="64"/>
      <c r="I473" s="64"/>
      <c r="J473" s="64"/>
      <c r="K473" s="68" t="str">
        <f t="shared" si="61"/>
        <v/>
      </c>
    </row>
    <row r="474" spans="2:11">
      <c r="B474" s="64"/>
      <c r="C474" s="64"/>
      <c r="D474" s="64"/>
      <c r="E474" s="68" t="str">
        <f t="shared" si="59"/>
        <v/>
      </c>
      <c r="F474" s="68" t="str">
        <f t="shared" si="60"/>
        <v/>
      </c>
      <c r="H474" s="64"/>
      <c r="I474" s="64"/>
      <c r="J474" s="64"/>
      <c r="K474" s="68" t="str">
        <f t="shared" si="61"/>
        <v/>
      </c>
    </row>
    <row r="475" spans="2:11">
      <c r="B475" s="64"/>
      <c r="C475" s="64"/>
      <c r="D475" s="64"/>
      <c r="E475" s="68" t="str">
        <f t="shared" si="59"/>
        <v/>
      </c>
      <c r="F475" s="68" t="str">
        <f t="shared" si="60"/>
        <v/>
      </c>
      <c r="H475" s="64"/>
      <c r="I475" s="64"/>
      <c r="J475" s="64"/>
      <c r="K475" s="68" t="str">
        <f t="shared" si="61"/>
        <v/>
      </c>
    </row>
    <row r="476" spans="2:11">
      <c r="B476" s="64"/>
      <c r="C476" s="64"/>
      <c r="D476" s="64"/>
      <c r="E476" s="68" t="str">
        <f t="shared" si="59"/>
        <v/>
      </c>
      <c r="F476" s="68" t="str">
        <f t="shared" si="60"/>
        <v/>
      </c>
      <c r="H476" s="64"/>
      <c r="I476" s="64"/>
      <c r="J476" s="64"/>
      <c r="K476" s="68" t="str">
        <f t="shared" si="61"/>
        <v/>
      </c>
    </row>
    <row r="477" spans="2:11">
      <c r="B477" s="64"/>
      <c r="C477" s="64"/>
      <c r="D477" s="64"/>
      <c r="E477" s="68" t="str">
        <f t="shared" si="59"/>
        <v/>
      </c>
      <c r="F477" s="68" t="str">
        <f t="shared" si="60"/>
        <v/>
      </c>
      <c r="H477" s="64"/>
      <c r="I477" s="64"/>
      <c r="J477" s="64"/>
      <c r="K477" s="68" t="str">
        <f t="shared" si="61"/>
        <v/>
      </c>
    </row>
    <row r="478" spans="2:11">
      <c r="B478" s="64"/>
      <c r="C478" s="64"/>
      <c r="D478" s="64"/>
      <c r="E478" s="68" t="str">
        <f t="shared" si="59"/>
        <v/>
      </c>
      <c r="F478" s="68" t="str">
        <f t="shared" si="60"/>
        <v/>
      </c>
      <c r="H478" s="64"/>
      <c r="I478" s="64"/>
      <c r="J478" s="64"/>
      <c r="K478" s="68" t="str">
        <f t="shared" si="61"/>
        <v/>
      </c>
    </row>
    <row r="479" spans="2:11">
      <c r="B479" s="64"/>
      <c r="C479" s="64"/>
      <c r="D479" s="64"/>
      <c r="E479" s="68" t="str">
        <f t="shared" si="59"/>
        <v/>
      </c>
      <c r="F479" s="68" t="str">
        <f t="shared" si="60"/>
        <v/>
      </c>
      <c r="H479" s="64"/>
      <c r="I479" s="64"/>
      <c r="J479" s="64"/>
      <c r="K479" s="68" t="str">
        <f t="shared" si="61"/>
        <v/>
      </c>
    </row>
    <row r="480" spans="2:11">
      <c r="B480" s="64"/>
      <c r="C480" s="64"/>
      <c r="D480" s="64"/>
      <c r="E480" s="68" t="str">
        <f t="shared" si="59"/>
        <v/>
      </c>
      <c r="F480" s="68" t="str">
        <f t="shared" si="60"/>
        <v/>
      </c>
      <c r="H480" s="64"/>
      <c r="I480" s="64"/>
      <c r="J480" s="64"/>
      <c r="K480" s="68" t="str">
        <f t="shared" si="61"/>
        <v/>
      </c>
    </row>
    <row r="481" spans="2:11">
      <c r="B481" s="64"/>
      <c r="C481" s="64"/>
      <c r="D481" s="64"/>
      <c r="E481" s="68" t="str">
        <f t="shared" si="59"/>
        <v/>
      </c>
      <c r="F481" s="68" t="str">
        <f t="shared" si="60"/>
        <v/>
      </c>
      <c r="H481" s="64"/>
      <c r="I481" s="64"/>
      <c r="J481" s="64"/>
      <c r="K481" s="68" t="str">
        <f t="shared" si="61"/>
        <v/>
      </c>
    </row>
    <row r="482" spans="2:11">
      <c r="B482" s="64"/>
      <c r="C482" s="64"/>
      <c r="D482" s="64"/>
      <c r="E482" s="68" t="str">
        <f t="shared" si="59"/>
        <v/>
      </c>
      <c r="F482" s="68" t="str">
        <f t="shared" si="60"/>
        <v/>
      </c>
      <c r="H482" s="64"/>
      <c r="I482" s="64"/>
      <c r="J482" s="64"/>
      <c r="K482" s="68" t="str">
        <f t="shared" si="61"/>
        <v/>
      </c>
    </row>
    <row r="483" spans="2:11">
      <c r="B483" s="64"/>
      <c r="C483" s="64"/>
      <c r="D483" s="64"/>
      <c r="E483" s="68" t="str">
        <f t="shared" si="59"/>
        <v/>
      </c>
      <c r="F483" s="68" t="str">
        <f t="shared" si="60"/>
        <v/>
      </c>
      <c r="H483" s="64"/>
      <c r="I483" s="64"/>
      <c r="J483" s="64"/>
      <c r="K483" s="68" t="str">
        <f t="shared" si="61"/>
        <v/>
      </c>
    </row>
    <row r="484" spans="2:11">
      <c r="B484" s="64"/>
      <c r="C484" s="64"/>
      <c r="D484" s="64"/>
      <c r="E484" s="68" t="str">
        <f t="shared" si="59"/>
        <v/>
      </c>
      <c r="F484" s="68" t="str">
        <f t="shared" si="60"/>
        <v/>
      </c>
      <c r="H484" s="64"/>
      <c r="I484" s="64"/>
      <c r="J484" s="64"/>
      <c r="K484" s="68" t="str">
        <f t="shared" si="61"/>
        <v/>
      </c>
    </row>
    <row r="485" spans="2:11">
      <c r="B485" s="64"/>
      <c r="C485" s="64"/>
      <c r="D485" s="64"/>
      <c r="E485" s="68" t="str">
        <f t="shared" si="59"/>
        <v/>
      </c>
      <c r="F485" s="68" t="str">
        <f t="shared" si="60"/>
        <v/>
      </c>
      <c r="H485" s="64"/>
      <c r="I485" s="64"/>
      <c r="J485" s="64"/>
      <c r="K485" s="68" t="str">
        <f t="shared" si="61"/>
        <v/>
      </c>
    </row>
    <row r="486" spans="2:11">
      <c r="B486" s="64"/>
      <c r="C486" s="64"/>
      <c r="D486" s="64"/>
      <c r="E486" s="68" t="str">
        <f t="shared" si="59"/>
        <v/>
      </c>
      <c r="F486" s="68" t="str">
        <f t="shared" si="60"/>
        <v/>
      </c>
      <c r="H486" s="64"/>
      <c r="I486" s="64"/>
      <c r="J486" s="64"/>
      <c r="K486" s="68" t="str">
        <f t="shared" si="61"/>
        <v/>
      </c>
    </row>
    <row r="487" spans="2:11">
      <c r="B487" s="64"/>
      <c r="C487" s="64"/>
      <c r="D487" s="64"/>
      <c r="E487" s="68" t="str">
        <f t="shared" si="59"/>
        <v/>
      </c>
      <c r="F487" s="68" t="str">
        <f t="shared" si="60"/>
        <v/>
      </c>
      <c r="H487" s="64"/>
      <c r="I487" s="64"/>
      <c r="J487" s="64"/>
      <c r="K487" s="68" t="str">
        <f t="shared" si="61"/>
        <v/>
      </c>
    </row>
    <row r="488" spans="2:11">
      <c r="B488" s="64"/>
      <c r="C488" s="64"/>
      <c r="D488" s="64"/>
      <c r="E488" s="68" t="str">
        <f t="shared" si="59"/>
        <v/>
      </c>
      <c r="F488" s="68" t="str">
        <f t="shared" si="60"/>
        <v/>
      </c>
      <c r="H488" s="64"/>
      <c r="I488" s="64"/>
      <c r="J488" s="64"/>
      <c r="K488" s="68" t="str">
        <f t="shared" si="61"/>
        <v/>
      </c>
    </row>
    <row r="489" spans="2:11">
      <c r="B489" s="64"/>
      <c r="C489" s="64"/>
      <c r="D489" s="64"/>
      <c r="E489" s="68" t="str">
        <f t="shared" si="59"/>
        <v/>
      </c>
      <c r="F489" s="68" t="str">
        <f t="shared" si="60"/>
        <v/>
      </c>
      <c r="H489" s="64"/>
      <c r="I489" s="64"/>
      <c r="J489" s="64"/>
      <c r="K489" s="68" t="str">
        <f t="shared" si="61"/>
        <v/>
      </c>
    </row>
    <row r="490" spans="2:11">
      <c r="B490" s="64"/>
      <c r="C490" s="64"/>
      <c r="D490" s="64"/>
      <c r="E490" s="68" t="str">
        <f t="shared" si="59"/>
        <v/>
      </c>
      <c r="F490" s="68" t="str">
        <f t="shared" si="60"/>
        <v/>
      </c>
      <c r="H490" s="64"/>
      <c r="I490" s="64"/>
      <c r="J490" s="64"/>
      <c r="K490" s="68" t="str">
        <f t="shared" si="61"/>
        <v/>
      </c>
    </row>
    <row r="491" spans="2:11">
      <c r="B491" s="64"/>
      <c r="C491" s="64"/>
      <c r="D491" s="64"/>
      <c r="E491" s="68" t="str">
        <f t="shared" si="59"/>
        <v/>
      </c>
      <c r="F491" s="68" t="str">
        <f t="shared" si="60"/>
        <v/>
      </c>
      <c r="H491" s="64"/>
      <c r="I491" s="64"/>
      <c r="J491" s="64"/>
      <c r="K491" s="68" t="str">
        <f t="shared" si="61"/>
        <v/>
      </c>
    </row>
    <row r="492" spans="2:11">
      <c r="B492" s="64"/>
      <c r="C492" s="64"/>
      <c r="D492" s="64"/>
      <c r="E492" s="68" t="str">
        <f t="shared" si="59"/>
        <v/>
      </c>
      <c r="F492" s="68" t="str">
        <f t="shared" si="60"/>
        <v/>
      </c>
      <c r="H492" s="64"/>
      <c r="I492" s="64"/>
      <c r="J492" s="64"/>
      <c r="K492" s="68" t="str">
        <f t="shared" si="61"/>
        <v/>
      </c>
    </row>
    <row r="493" spans="2:11">
      <c r="B493" s="64"/>
      <c r="C493" s="64"/>
      <c r="D493" s="64"/>
      <c r="E493" s="68" t="str">
        <f t="shared" si="59"/>
        <v/>
      </c>
      <c r="F493" s="68" t="str">
        <f t="shared" si="60"/>
        <v/>
      </c>
      <c r="H493" s="64"/>
      <c r="I493" s="64"/>
      <c r="J493" s="64"/>
      <c r="K493" s="68" t="str">
        <f t="shared" si="61"/>
        <v/>
      </c>
    </row>
    <row r="494" spans="2:11">
      <c r="B494" s="64"/>
      <c r="C494" s="64"/>
      <c r="D494" s="64"/>
      <c r="E494" s="68" t="str">
        <f t="shared" si="59"/>
        <v/>
      </c>
      <c r="F494" s="68" t="str">
        <f t="shared" si="60"/>
        <v/>
      </c>
      <c r="H494" s="64"/>
      <c r="I494" s="64"/>
      <c r="J494" s="64"/>
      <c r="K494" s="68" t="str">
        <f t="shared" si="61"/>
        <v/>
      </c>
    </row>
    <row r="495" spans="2:11">
      <c r="B495" s="64"/>
      <c r="C495" s="64"/>
      <c r="D495" s="64"/>
      <c r="E495" s="68" t="str">
        <f t="shared" si="59"/>
        <v/>
      </c>
      <c r="F495" s="68" t="str">
        <f t="shared" si="60"/>
        <v/>
      </c>
      <c r="H495" s="64"/>
      <c r="I495" s="64"/>
      <c r="J495" s="64"/>
      <c r="K495" s="68" t="str">
        <f t="shared" si="61"/>
        <v/>
      </c>
    </row>
    <row r="496" spans="2:11">
      <c r="B496" s="64"/>
      <c r="C496" s="64"/>
      <c r="D496" s="64"/>
      <c r="E496" s="68" t="str">
        <f t="shared" si="59"/>
        <v/>
      </c>
      <c r="F496" s="68" t="str">
        <f t="shared" si="60"/>
        <v/>
      </c>
      <c r="H496" s="64"/>
      <c r="I496" s="64"/>
      <c r="J496" s="64"/>
      <c r="K496" s="68" t="str">
        <f t="shared" si="61"/>
        <v/>
      </c>
    </row>
    <row r="497" spans="2:11">
      <c r="B497" s="64"/>
      <c r="C497" s="64"/>
      <c r="D497" s="64"/>
      <c r="E497" s="68" t="str">
        <f t="shared" si="59"/>
        <v/>
      </c>
      <c r="F497" s="68" t="str">
        <f t="shared" si="60"/>
        <v/>
      </c>
      <c r="H497" s="64"/>
      <c r="I497" s="64"/>
      <c r="J497" s="64"/>
      <c r="K497" s="68" t="str">
        <f t="shared" si="61"/>
        <v/>
      </c>
    </row>
    <row r="498" spans="2:11">
      <c r="B498" s="64"/>
      <c r="C498" s="64"/>
      <c r="D498" s="64"/>
      <c r="E498" s="68" t="str">
        <f t="shared" ref="E498:E561" si="62">IF(D498="","",IF(C498="Monday",E497+1,E497))</f>
        <v/>
      </c>
      <c r="F498" s="68" t="str">
        <f t="shared" ref="F498:F561" si="63">IF(D498="","",CONCATENATE(C498,E498))</f>
        <v/>
      </c>
      <c r="H498" s="64"/>
      <c r="I498" s="64"/>
      <c r="J498" s="64"/>
      <c r="K498" s="68" t="str">
        <f t="shared" si="61"/>
        <v/>
      </c>
    </row>
    <row r="499" spans="2:11">
      <c r="B499" s="64"/>
      <c r="C499" s="64"/>
      <c r="D499" s="64"/>
      <c r="E499" s="68" t="str">
        <f t="shared" si="62"/>
        <v/>
      </c>
      <c r="F499" s="68" t="str">
        <f t="shared" si="63"/>
        <v/>
      </c>
      <c r="H499" s="64"/>
      <c r="I499" s="64"/>
      <c r="J499" s="64"/>
      <c r="K499" s="68" t="str">
        <f t="shared" si="61"/>
        <v/>
      </c>
    </row>
    <row r="500" spans="2:11">
      <c r="B500" s="64"/>
      <c r="C500" s="64"/>
      <c r="D500" s="64"/>
      <c r="E500" s="68" t="str">
        <f t="shared" si="62"/>
        <v/>
      </c>
      <c r="F500" s="68" t="str">
        <f t="shared" si="63"/>
        <v/>
      </c>
      <c r="H500" s="64"/>
      <c r="I500" s="64"/>
      <c r="J500" s="64"/>
      <c r="K500" s="68" t="str">
        <f t="shared" si="61"/>
        <v/>
      </c>
    </row>
    <row r="501" spans="2:11">
      <c r="B501" s="64"/>
      <c r="C501" s="64"/>
      <c r="D501" s="64"/>
      <c r="E501" s="68" t="str">
        <f t="shared" si="62"/>
        <v/>
      </c>
      <c r="F501" s="68" t="str">
        <f t="shared" si="63"/>
        <v/>
      </c>
      <c r="H501" s="64"/>
      <c r="I501" s="64"/>
      <c r="J501" s="64"/>
      <c r="K501" s="68" t="str">
        <f t="shared" si="61"/>
        <v/>
      </c>
    </row>
    <row r="502" spans="2:11">
      <c r="B502" s="64"/>
      <c r="C502" s="64"/>
      <c r="D502" s="64"/>
      <c r="E502" s="68" t="str">
        <f t="shared" si="62"/>
        <v/>
      </c>
      <c r="F502" s="68" t="str">
        <f t="shared" si="63"/>
        <v/>
      </c>
      <c r="H502" s="64"/>
      <c r="I502" s="64"/>
      <c r="J502" s="64"/>
      <c r="K502" s="68" t="str">
        <f t="shared" si="61"/>
        <v/>
      </c>
    </row>
    <row r="503" spans="2:11">
      <c r="B503" s="64"/>
      <c r="C503" s="64"/>
      <c r="D503" s="64"/>
      <c r="E503" s="68" t="str">
        <f t="shared" si="62"/>
        <v/>
      </c>
      <c r="F503" s="68" t="str">
        <f t="shared" si="63"/>
        <v/>
      </c>
      <c r="H503" s="64"/>
      <c r="I503" s="64"/>
      <c r="J503" s="64"/>
      <c r="K503" s="68" t="str">
        <f t="shared" si="61"/>
        <v/>
      </c>
    </row>
    <row r="504" spans="2:11">
      <c r="B504" s="64"/>
      <c r="C504" s="64"/>
      <c r="D504" s="64"/>
      <c r="E504" s="68" t="str">
        <f t="shared" si="62"/>
        <v/>
      </c>
      <c r="F504" s="68" t="str">
        <f t="shared" si="63"/>
        <v/>
      </c>
      <c r="H504" s="64"/>
      <c r="I504" s="64"/>
      <c r="J504" s="64"/>
      <c r="K504" s="68" t="str">
        <f t="shared" si="61"/>
        <v/>
      </c>
    </row>
    <row r="505" spans="2:11">
      <c r="B505" s="64"/>
      <c r="C505" s="64"/>
      <c r="D505" s="64"/>
      <c r="E505" s="68" t="str">
        <f t="shared" si="62"/>
        <v/>
      </c>
      <c r="F505" s="68" t="str">
        <f t="shared" si="63"/>
        <v/>
      </c>
      <c r="H505" s="64"/>
      <c r="I505" s="64"/>
      <c r="J505" s="64"/>
      <c r="K505" s="68" t="str">
        <f t="shared" si="61"/>
        <v/>
      </c>
    </row>
    <row r="506" spans="2:11">
      <c r="B506" s="64"/>
      <c r="C506" s="64"/>
      <c r="D506" s="64"/>
      <c r="E506" s="68" t="str">
        <f t="shared" si="62"/>
        <v/>
      </c>
      <c r="F506" s="68" t="str">
        <f t="shared" si="63"/>
        <v/>
      </c>
      <c r="H506" s="64"/>
      <c r="I506" s="64"/>
      <c r="J506" s="64"/>
      <c r="K506" s="68" t="str">
        <f t="shared" si="61"/>
        <v/>
      </c>
    </row>
    <row r="507" spans="2:11">
      <c r="B507" s="64"/>
      <c r="C507" s="64"/>
      <c r="D507" s="64"/>
      <c r="E507" s="68" t="str">
        <f t="shared" si="62"/>
        <v/>
      </c>
      <c r="F507" s="68" t="str">
        <f t="shared" si="63"/>
        <v/>
      </c>
      <c r="H507" s="64"/>
      <c r="I507" s="64"/>
      <c r="J507" s="64"/>
      <c r="K507" s="68" t="str">
        <f t="shared" si="61"/>
        <v/>
      </c>
    </row>
    <row r="508" spans="2:11">
      <c r="B508" s="64"/>
      <c r="C508" s="64"/>
      <c r="D508" s="64"/>
      <c r="E508" s="68" t="str">
        <f t="shared" si="62"/>
        <v/>
      </c>
      <c r="F508" s="68" t="str">
        <f t="shared" si="63"/>
        <v/>
      </c>
      <c r="H508" s="64"/>
      <c r="I508" s="64"/>
      <c r="J508" s="64"/>
      <c r="K508" s="68" t="str">
        <f t="shared" si="61"/>
        <v/>
      </c>
    </row>
    <row r="509" spans="2:11">
      <c r="B509" s="64"/>
      <c r="C509" s="64"/>
      <c r="D509" s="64"/>
      <c r="E509" s="68" t="str">
        <f t="shared" si="62"/>
        <v/>
      </c>
      <c r="F509" s="68" t="str">
        <f t="shared" si="63"/>
        <v/>
      </c>
      <c r="H509" s="64"/>
      <c r="I509" s="64"/>
      <c r="J509" s="64"/>
      <c r="K509" s="68" t="str">
        <f t="shared" si="61"/>
        <v/>
      </c>
    </row>
    <row r="510" spans="2:11">
      <c r="B510" s="64"/>
      <c r="C510" s="64"/>
      <c r="D510" s="64"/>
      <c r="E510" s="68" t="str">
        <f t="shared" si="62"/>
        <v/>
      </c>
      <c r="F510" s="68" t="str">
        <f t="shared" si="63"/>
        <v/>
      </c>
      <c r="H510" s="64"/>
      <c r="I510" s="64"/>
      <c r="J510" s="64"/>
      <c r="K510" s="68" t="str">
        <f t="shared" si="61"/>
        <v/>
      </c>
    </row>
    <row r="511" spans="2:11">
      <c r="B511" s="64"/>
      <c r="C511" s="64"/>
      <c r="D511" s="64"/>
      <c r="E511" s="68" t="str">
        <f t="shared" si="62"/>
        <v/>
      </c>
      <c r="F511" s="68" t="str">
        <f t="shared" si="63"/>
        <v/>
      </c>
      <c r="H511" s="64"/>
      <c r="I511" s="64"/>
      <c r="J511" s="64"/>
      <c r="K511" s="68" t="str">
        <f t="shared" si="61"/>
        <v/>
      </c>
    </row>
    <row r="512" spans="2:11">
      <c r="B512" s="64"/>
      <c r="C512" s="64"/>
      <c r="D512" s="64"/>
      <c r="E512" s="68" t="str">
        <f t="shared" si="62"/>
        <v/>
      </c>
      <c r="F512" s="68" t="str">
        <f t="shared" si="63"/>
        <v/>
      </c>
      <c r="H512" s="64"/>
      <c r="I512" s="64"/>
      <c r="J512" s="64"/>
      <c r="K512" s="68" t="str">
        <f t="shared" si="61"/>
        <v/>
      </c>
    </row>
    <row r="513" spans="2:11">
      <c r="B513" s="64"/>
      <c r="C513" s="64"/>
      <c r="D513" s="64"/>
      <c r="E513" s="68" t="str">
        <f t="shared" si="62"/>
        <v/>
      </c>
      <c r="F513" s="68" t="str">
        <f t="shared" si="63"/>
        <v/>
      </c>
      <c r="H513" s="64"/>
      <c r="I513" s="64"/>
      <c r="J513" s="64"/>
      <c r="K513" s="68" t="str">
        <f t="shared" si="61"/>
        <v/>
      </c>
    </row>
    <row r="514" spans="2:11">
      <c r="B514" s="64"/>
      <c r="C514" s="64"/>
      <c r="D514" s="64"/>
      <c r="E514" s="68" t="str">
        <f t="shared" si="62"/>
        <v/>
      </c>
      <c r="F514" s="68" t="str">
        <f t="shared" si="63"/>
        <v/>
      </c>
      <c r="H514" s="64"/>
      <c r="I514" s="64"/>
      <c r="J514" s="64"/>
      <c r="K514" s="68" t="str">
        <f t="shared" si="61"/>
        <v/>
      </c>
    </row>
    <row r="515" spans="2:11">
      <c r="B515" s="64"/>
      <c r="C515" s="64"/>
      <c r="D515" s="64"/>
      <c r="E515" s="68" t="str">
        <f t="shared" si="62"/>
        <v/>
      </c>
      <c r="F515" s="68" t="str">
        <f t="shared" si="63"/>
        <v/>
      </c>
      <c r="H515" s="64"/>
      <c r="I515" s="64"/>
      <c r="J515" s="64"/>
      <c r="K515" s="68" t="str">
        <f t="shared" si="61"/>
        <v/>
      </c>
    </row>
    <row r="516" spans="2:11">
      <c r="B516" s="64"/>
      <c r="C516" s="64"/>
      <c r="D516" s="64"/>
      <c r="E516" s="68" t="str">
        <f t="shared" si="62"/>
        <v/>
      </c>
      <c r="F516" s="68" t="str">
        <f t="shared" si="63"/>
        <v/>
      </c>
      <c r="H516" s="64"/>
      <c r="I516" s="64"/>
      <c r="J516" s="64"/>
      <c r="K516" s="68" t="str">
        <f t="shared" si="61"/>
        <v/>
      </c>
    </row>
    <row r="517" spans="2:11">
      <c r="B517" s="64"/>
      <c r="C517" s="64"/>
      <c r="D517" s="64"/>
      <c r="E517" s="68" t="str">
        <f t="shared" si="62"/>
        <v/>
      </c>
      <c r="F517" s="68" t="str">
        <f t="shared" si="63"/>
        <v/>
      </c>
      <c r="H517" s="64"/>
      <c r="I517" s="64"/>
      <c r="J517" s="64"/>
      <c r="K517" s="68" t="str">
        <f t="shared" si="61"/>
        <v/>
      </c>
    </row>
    <row r="518" spans="2:11">
      <c r="B518" s="64"/>
      <c r="C518" s="64"/>
      <c r="D518" s="64"/>
      <c r="E518" s="68" t="str">
        <f t="shared" si="62"/>
        <v/>
      </c>
      <c r="F518" s="68" t="str">
        <f t="shared" si="63"/>
        <v/>
      </c>
      <c r="H518" s="64"/>
      <c r="I518" s="64"/>
      <c r="J518" s="64"/>
      <c r="K518" s="68" t="str">
        <f t="shared" ref="K518:K581" si="64">CONCATENATE(H518,I518)</f>
        <v/>
      </c>
    </row>
    <row r="519" spans="2:11">
      <c r="B519" s="64"/>
      <c r="C519" s="64"/>
      <c r="D519" s="64"/>
      <c r="E519" s="68" t="str">
        <f t="shared" si="62"/>
        <v/>
      </c>
      <c r="F519" s="68" t="str">
        <f t="shared" si="63"/>
        <v/>
      </c>
      <c r="H519" s="64"/>
      <c r="I519" s="64"/>
      <c r="J519" s="64"/>
      <c r="K519" s="68" t="str">
        <f t="shared" si="64"/>
        <v/>
      </c>
    </row>
    <row r="520" spans="2:11">
      <c r="B520" s="64"/>
      <c r="C520" s="64"/>
      <c r="D520" s="64"/>
      <c r="E520" s="68" t="str">
        <f t="shared" si="62"/>
        <v/>
      </c>
      <c r="F520" s="68" t="str">
        <f t="shared" si="63"/>
        <v/>
      </c>
      <c r="H520" s="64"/>
      <c r="I520" s="64"/>
      <c r="J520" s="64"/>
      <c r="K520" s="68" t="str">
        <f t="shared" si="64"/>
        <v/>
      </c>
    </row>
    <row r="521" spans="2:11">
      <c r="B521" s="64"/>
      <c r="C521" s="64"/>
      <c r="D521" s="64"/>
      <c r="E521" s="68" t="str">
        <f t="shared" si="62"/>
        <v/>
      </c>
      <c r="F521" s="68" t="str">
        <f t="shared" si="63"/>
        <v/>
      </c>
      <c r="H521" s="64"/>
      <c r="I521" s="64"/>
      <c r="J521" s="64"/>
      <c r="K521" s="68" t="str">
        <f t="shared" si="64"/>
        <v/>
      </c>
    </row>
    <row r="522" spans="2:11">
      <c r="B522" s="64"/>
      <c r="C522" s="64"/>
      <c r="D522" s="64"/>
      <c r="E522" s="68" t="str">
        <f t="shared" si="62"/>
        <v/>
      </c>
      <c r="F522" s="68" t="str">
        <f t="shared" si="63"/>
        <v/>
      </c>
      <c r="H522" s="64"/>
      <c r="I522" s="64"/>
      <c r="J522" s="64"/>
      <c r="K522" s="68" t="str">
        <f t="shared" si="64"/>
        <v/>
      </c>
    </row>
    <row r="523" spans="2:11">
      <c r="B523" s="64"/>
      <c r="C523" s="64"/>
      <c r="D523" s="64"/>
      <c r="E523" s="68" t="str">
        <f t="shared" si="62"/>
        <v/>
      </c>
      <c r="F523" s="68" t="str">
        <f t="shared" si="63"/>
        <v/>
      </c>
      <c r="H523" s="64"/>
      <c r="I523" s="64"/>
      <c r="J523" s="64"/>
      <c r="K523" s="68" t="str">
        <f t="shared" si="64"/>
        <v/>
      </c>
    </row>
    <row r="524" spans="2:11">
      <c r="B524" s="64"/>
      <c r="C524" s="64"/>
      <c r="D524" s="64"/>
      <c r="E524" s="68" t="str">
        <f t="shared" si="62"/>
        <v/>
      </c>
      <c r="F524" s="68" t="str">
        <f t="shared" si="63"/>
        <v/>
      </c>
      <c r="H524" s="64"/>
      <c r="I524" s="64"/>
      <c r="J524" s="64"/>
      <c r="K524" s="68" t="str">
        <f t="shared" si="64"/>
        <v/>
      </c>
    </row>
    <row r="525" spans="2:11">
      <c r="B525" s="64"/>
      <c r="C525" s="64"/>
      <c r="D525" s="64"/>
      <c r="E525" s="68" t="str">
        <f t="shared" si="62"/>
        <v/>
      </c>
      <c r="F525" s="68" t="str">
        <f t="shared" si="63"/>
        <v/>
      </c>
      <c r="H525" s="64"/>
      <c r="I525" s="64"/>
      <c r="J525" s="64"/>
      <c r="K525" s="68" t="str">
        <f t="shared" si="64"/>
        <v/>
      </c>
    </row>
    <row r="526" spans="2:11">
      <c r="B526" s="64"/>
      <c r="C526" s="64"/>
      <c r="D526" s="64"/>
      <c r="E526" s="68" t="str">
        <f t="shared" si="62"/>
        <v/>
      </c>
      <c r="F526" s="68" t="str">
        <f t="shared" si="63"/>
        <v/>
      </c>
      <c r="H526" s="64"/>
      <c r="I526" s="64"/>
      <c r="J526" s="64"/>
      <c r="K526" s="68" t="str">
        <f t="shared" si="64"/>
        <v/>
      </c>
    </row>
    <row r="527" spans="2:11">
      <c r="B527" s="64"/>
      <c r="C527" s="64"/>
      <c r="D527" s="64"/>
      <c r="E527" s="68" t="str">
        <f t="shared" si="62"/>
        <v/>
      </c>
      <c r="F527" s="68" t="str">
        <f t="shared" si="63"/>
        <v/>
      </c>
      <c r="H527" s="64"/>
      <c r="I527" s="64"/>
      <c r="J527" s="64"/>
      <c r="K527" s="68" t="str">
        <f t="shared" si="64"/>
        <v/>
      </c>
    </row>
    <row r="528" spans="2:11">
      <c r="B528" s="64"/>
      <c r="C528" s="64"/>
      <c r="D528" s="64"/>
      <c r="E528" s="68" t="str">
        <f t="shared" si="62"/>
        <v/>
      </c>
      <c r="F528" s="68" t="str">
        <f t="shared" si="63"/>
        <v/>
      </c>
      <c r="H528" s="64"/>
      <c r="I528" s="64"/>
      <c r="J528" s="64"/>
      <c r="K528" s="68" t="str">
        <f t="shared" si="64"/>
        <v/>
      </c>
    </row>
    <row r="529" spans="2:11">
      <c r="B529" s="64"/>
      <c r="C529" s="64"/>
      <c r="D529" s="64"/>
      <c r="E529" s="68" t="str">
        <f t="shared" si="62"/>
        <v/>
      </c>
      <c r="F529" s="68" t="str">
        <f t="shared" si="63"/>
        <v/>
      </c>
      <c r="H529" s="64"/>
      <c r="I529" s="64"/>
      <c r="J529" s="64"/>
      <c r="K529" s="68" t="str">
        <f t="shared" si="64"/>
        <v/>
      </c>
    </row>
    <row r="530" spans="2:11">
      <c r="B530" s="64"/>
      <c r="C530" s="64"/>
      <c r="D530" s="64"/>
      <c r="E530" s="68" t="str">
        <f t="shared" si="62"/>
        <v/>
      </c>
      <c r="F530" s="68" t="str">
        <f t="shared" si="63"/>
        <v/>
      </c>
      <c r="H530" s="64"/>
      <c r="I530" s="64"/>
      <c r="J530" s="64"/>
      <c r="K530" s="68" t="str">
        <f t="shared" si="64"/>
        <v/>
      </c>
    </row>
    <row r="531" spans="2:11">
      <c r="B531" s="64"/>
      <c r="C531" s="64"/>
      <c r="D531" s="64"/>
      <c r="E531" s="68" t="str">
        <f t="shared" si="62"/>
        <v/>
      </c>
      <c r="F531" s="68" t="str">
        <f t="shared" si="63"/>
        <v/>
      </c>
      <c r="H531" s="64"/>
      <c r="I531" s="64"/>
      <c r="J531" s="64"/>
      <c r="K531" s="68" t="str">
        <f t="shared" si="64"/>
        <v/>
      </c>
    </row>
    <row r="532" spans="2:11">
      <c r="B532" s="64"/>
      <c r="C532" s="64"/>
      <c r="D532" s="64"/>
      <c r="E532" s="68" t="str">
        <f t="shared" si="62"/>
        <v/>
      </c>
      <c r="F532" s="68" t="str">
        <f t="shared" si="63"/>
        <v/>
      </c>
      <c r="H532" s="64"/>
      <c r="I532" s="64"/>
      <c r="J532" s="64"/>
      <c r="K532" s="68" t="str">
        <f t="shared" si="64"/>
        <v/>
      </c>
    </row>
    <row r="533" spans="2:11">
      <c r="B533" s="64"/>
      <c r="C533" s="64"/>
      <c r="D533" s="64"/>
      <c r="E533" s="68" t="str">
        <f t="shared" si="62"/>
        <v/>
      </c>
      <c r="F533" s="68" t="str">
        <f t="shared" si="63"/>
        <v/>
      </c>
      <c r="H533" s="64"/>
      <c r="I533" s="64"/>
      <c r="J533" s="64"/>
      <c r="K533" s="68" t="str">
        <f t="shared" si="64"/>
        <v/>
      </c>
    </row>
    <row r="534" spans="2:11">
      <c r="B534" s="64"/>
      <c r="C534" s="64"/>
      <c r="D534" s="64"/>
      <c r="E534" s="68" t="str">
        <f t="shared" si="62"/>
        <v/>
      </c>
      <c r="F534" s="68" t="str">
        <f t="shared" si="63"/>
        <v/>
      </c>
      <c r="H534" s="64"/>
      <c r="I534" s="64"/>
      <c r="J534" s="64"/>
      <c r="K534" s="68" t="str">
        <f t="shared" si="64"/>
        <v/>
      </c>
    </row>
    <row r="535" spans="2:11">
      <c r="B535" s="64"/>
      <c r="C535" s="64"/>
      <c r="D535" s="64"/>
      <c r="E535" s="68" t="str">
        <f t="shared" si="62"/>
        <v/>
      </c>
      <c r="F535" s="68" t="str">
        <f t="shared" si="63"/>
        <v/>
      </c>
      <c r="H535" s="64"/>
      <c r="I535" s="64"/>
      <c r="J535" s="64"/>
      <c r="K535" s="68" t="str">
        <f t="shared" si="64"/>
        <v/>
      </c>
    </row>
    <row r="536" spans="2:11">
      <c r="B536" s="64"/>
      <c r="C536" s="64"/>
      <c r="D536" s="64"/>
      <c r="E536" s="68" t="str">
        <f t="shared" si="62"/>
        <v/>
      </c>
      <c r="F536" s="68" t="str">
        <f t="shared" si="63"/>
        <v/>
      </c>
      <c r="H536" s="64"/>
      <c r="I536" s="64"/>
      <c r="J536" s="64"/>
      <c r="K536" s="68" t="str">
        <f t="shared" si="64"/>
        <v/>
      </c>
    </row>
    <row r="537" spans="2:11">
      <c r="B537" s="64"/>
      <c r="C537" s="64"/>
      <c r="D537" s="64"/>
      <c r="E537" s="68" t="str">
        <f t="shared" si="62"/>
        <v/>
      </c>
      <c r="F537" s="68" t="str">
        <f t="shared" si="63"/>
        <v/>
      </c>
      <c r="H537" s="64"/>
      <c r="I537" s="64"/>
      <c r="J537" s="64"/>
      <c r="K537" s="68" t="str">
        <f t="shared" si="64"/>
        <v/>
      </c>
    </row>
    <row r="538" spans="2:11">
      <c r="B538" s="64"/>
      <c r="C538" s="64"/>
      <c r="D538" s="64"/>
      <c r="E538" s="68" t="str">
        <f t="shared" si="62"/>
        <v/>
      </c>
      <c r="F538" s="68" t="str">
        <f t="shared" si="63"/>
        <v/>
      </c>
      <c r="H538" s="64"/>
      <c r="I538" s="64"/>
      <c r="J538" s="64"/>
      <c r="K538" s="68" t="str">
        <f t="shared" si="64"/>
        <v/>
      </c>
    </row>
    <row r="539" spans="2:11">
      <c r="B539" s="64"/>
      <c r="C539" s="64"/>
      <c r="D539" s="64"/>
      <c r="E539" s="68" t="str">
        <f t="shared" si="62"/>
        <v/>
      </c>
      <c r="F539" s="68" t="str">
        <f t="shared" si="63"/>
        <v/>
      </c>
      <c r="H539" s="64"/>
      <c r="I539" s="64"/>
      <c r="J539" s="64"/>
      <c r="K539" s="68" t="str">
        <f t="shared" si="64"/>
        <v/>
      </c>
    </row>
    <row r="540" spans="2:11">
      <c r="B540" s="64"/>
      <c r="C540" s="64"/>
      <c r="D540" s="64"/>
      <c r="E540" s="68" t="str">
        <f t="shared" si="62"/>
        <v/>
      </c>
      <c r="F540" s="68" t="str">
        <f t="shared" si="63"/>
        <v/>
      </c>
      <c r="H540" s="64"/>
      <c r="I540" s="64"/>
      <c r="J540" s="64"/>
      <c r="K540" s="68" t="str">
        <f t="shared" si="64"/>
        <v/>
      </c>
    </row>
    <row r="541" spans="2:11">
      <c r="B541" s="64"/>
      <c r="C541" s="64"/>
      <c r="D541" s="64"/>
      <c r="E541" s="68" t="str">
        <f t="shared" si="62"/>
        <v/>
      </c>
      <c r="F541" s="68" t="str">
        <f t="shared" si="63"/>
        <v/>
      </c>
      <c r="H541" s="64"/>
      <c r="I541" s="64"/>
      <c r="J541" s="64"/>
      <c r="K541" s="68" t="str">
        <f t="shared" si="64"/>
        <v/>
      </c>
    </row>
    <row r="542" spans="2:11">
      <c r="B542" s="64"/>
      <c r="C542" s="64"/>
      <c r="D542" s="64"/>
      <c r="E542" s="68" t="str">
        <f t="shared" si="62"/>
        <v/>
      </c>
      <c r="F542" s="68" t="str">
        <f t="shared" si="63"/>
        <v/>
      </c>
      <c r="H542" s="64"/>
      <c r="I542" s="64"/>
      <c r="J542" s="64"/>
      <c r="K542" s="68" t="str">
        <f t="shared" si="64"/>
        <v/>
      </c>
    </row>
    <row r="543" spans="2:11">
      <c r="B543" s="64"/>
      <c r="C543" s="64"/>
      <c r="D543" s="64"/>
      <c r="E543" s="68" t="str">
        <f t="shared" si="62"/>
        <v/>
      </c>
      <c r="F543" s="68" t="str">
        <f t="shared" si="63"/>
        <v/>
      </c>
      <c r="H543" s="64"/>
      <c r="I543" s="64"/>
      <c r="J543" s="64"/>
      <c r="K543" s="68" t="str">
        <f t="shared" si="64"/>
        <v/>
      </c>
    </row>
    <row r="544" spans="2:11">
      <c r="B544" s="64"/>
      <c r="C544" s="64"/>
      <c r="D544" s="64"/>
      <c r="E544" s="68" t="str">
        <f t="shared" si="62"/>
        <v/>
      </c>
      <c r="F544" s="68" t="str">
        <f t="shared" si="63"/>
        <v/>
      </c>
      <c r="H544" s="64"/>
      <c r="I544" s="64"/>
      <c r="J544" s="64"/>
      <c r="K544" s="68" t="str">
        <f t="shared" si="64"/>
        <v/>
      </c>
    </row>
    <row r="545" spans="2:11">
      <c r="B545" s="64"/>
      <c r="C545" s="64"/>
      <c r="D545" s="64"/>
      <c r="E545" s="68" t="str">
        <f t="shared" si="62"/>
        <v/>
      </c>
      <c r="F545" s="68" t="str">
        <f t="shared" si="63"/>
        <v/>
      </c>
      <c r="H545" s="64"/>
      <c r="I545" s="64"/>
      <c r="J545" s="64"/>
      <c r="K545" s="68" t="str">
        <f t="shared" si="64"/>
        <v/>
      </c>
    </row>
    <row r="546" spans="2:11">
      <c r="B546" s="64"/>
      <c r="C546" s="64"/>
      <c r="D546" s="64"/>
      <c r="E546" s="68" t="str">
        <f t="shared" si="62"/>
        <v/>
      </c>
      <c r="F546" s="68" t="str">
        <f t="shared" si="63"/>
        <v/>
      </c>
      <c r="H546" s="64"/>
      <c r="I546" s="64"/>
      <c r="J546" s="64"/>
      <c r="K546" s="68" t="str">
        <f t="shared" si="64"/>
        <v/>
      </c>
    </row>
    <row r="547" spans="2:11">
      <c r="B547" s="64"/>
      <c r="C547" s="64"/>
      <c r="D547" s="64"/>
      <c r="E547" s="68" t="str">
        <f t="shared" si="62"/>
        <v/>
      </c>
      <c r="F547" s="68" t="str">
        <f t="shared" si="63"/>
        <v/>
      </c>
      <c r="H547" s="64"/>
      <c r="I547" s="64"/>
      <c r="J547" s="64"/>
      <c r="K547" s="68" t="str">
        <f t="shared" si="64"/>
        <v/>
      </c>
    </row>
    <row r="548" spans="2:11">
      <c r="B548" s="64"/>
      <c r="C548" s="64"/>
      <c r="D548" s="64"/>
      <c r="E548" s="68" t="str">
        <f t="shared" si="62"/>
        <v/>
      </c>
      <c r="F548" s="68" t="str">
        <f t="shared" si="63"/>
        <v/>
      </c>
      <c r="H548" s="64"/>
      <c r="I548" s="64"/>
      <c r="J548" s="64"/>
      <c r="K548" s="68" t="str">
        <f t="shared" si="64"/>
        <v/>
      </c>
    </row>
    <row r="549" spans="2:11">
      <c r="B549" s="64"/>
      <c r="C549" s="64"/>
      <c r="D549" s="64"/>
      <c r="E549" s="68" t="str">
        <f t="shared" si="62"/>
        <v/>
      </c>
      <c r="F549" s="68" t="str">
        <f t="shared" si="63"/>
        <v/>
      </c>
      <c r="H549" s="64"/>
      <c r="I549" s="64"/>
      <c r="J549" s="64"/>
      <c r="K549" s="68" t="str">
        <f t="shared" si="64"/>
        <v/>
      </c>
    </row>
    <row r="550" spans="2:11">
      <c r="B550" s="64"/>
      <c r="C550" s="64"/>
      <c r="D550" s="64"/>
      <c r="E550" s="68" t="str">
        <f t="shared" si="62"/>
        <v/>
      </c>
      <c r="F550" s="68" t="str">
        <f t="shared" si="63"/>
        <v/>
      </c>
      <c r="H550" s="64"/>
      <c r="I550" s="64"/>
      <c r="J550" s="64"/>
      <c r="K550" s="68" t="str">
        <f t="shared" si="64"/>
        <v/>
      </c>
    </row>
    <row r="551" spans="2:11">
      <c r="B551" s="64"/>
      <c r="C551" s="64"/>
      <c r="D551" s="64"/>
      <c r="E551" s="68" t="str">
        <f t="shared" si="62"/>
        <v/>
      </c>
      <c r="F551" s="68" t="str">
        <f t="shared" si="63"/>
        <v/>
      </c>
      <c r="H551" s="64"/>
      <c r="I551" s="64"/>
      <c r="J551" s="64"/>
      <c r="K551" s="68" t="str">
        <f t="shared" si="64"/>
        <v/>
      </c>
    </row>
    <row r="552" spans="2:11">
      <c r="B552" s="64"/>
      <c r="C552" s="64"/>
      <c r="D552" s="64"/>
      <c r="E552" s="68" t="str">
        <f t="shared" si="62"/>
        <v/>
      </c>
      <c r="F552" s="68" t="str">
        <f t="shared" si="63"/>
        <v/>
      </c>
      <c r="H552" s="64"/>
      <c r="I552" s="64"/>
      <c r="J552" s="64"/>
      <c r="K552" s="68" t="str">
        <f t="shared" si="64"/>
        <v/>
      </c>
    </row>
    <row r="553" spans="2:11">
      <c r="B553" s="64"/>
      <c r="C553" s="64"/>
      <c r="D553" s="64"/>
      <c r="E553" s="68" t="str">
        <f t="shared" si="62"/>
        <v/>
      </c>
      <c r="F553" s="68" t="str">
        <f t="shared" si="63"/>
        <v/>
      </c>
      <c r="H553" s="64"/>
      <c r="I553" s="64"/>
      <c r="J553" s="64"/>
      <c r="K553" s="68" t="str">
        <f t="shared" si="64"/>
        <v/>
      </c>
    </row>
    <row r="554" spans="2:11">
      <c r="B554" s="64"/>
      <c r="C554" s="64"/>
      <c r="D554" s="64"/>
      <c r="E554" s="68" t="str">
        <f t="shared" si="62"/>
        <v/>
      </c>
      <c r="F554" s="68" t="str">
        <f t="shared" si="63"/>
        <v/>
      </c>
      <c r="H554" s="64"/>
      <c r="I554" s="64"/>
      <c r="J554" s="64"/>
      <c r="K554" s="68" t="str">
        <f t="shared" si="64"/>
        <v/>
      </c>
    </row>
    <row r="555" spans="2:11">
      <c r="B555" s="64"/>
      <c r="C555" s="64"/>
      <c r="D555" s="64"/>
      <c r="E555" s="68" t="str">
        <f t="shared" si="62"/>
        <v/>
      </c>
      <c r="F555" s="68" t="str">
        <f t="shared" si="63"/>
        <v/>
      </c>
      <c r="H555" s="64"/>
      <c r="I555" s="64"/>
      <c r="J555" s="64"/>
      <c r="K555" s="68" t="str">
        <f t="shared" si="64"/>
        <v/>
      </c>
    </row>
    <row r="556" spans="2:11">
      <c r="B556" s="64"/>
      <c r="C556" s="64"/>
      <c r="D556" s="64"/>
      <c r="E556" s="68" t="str">
        <f t="shared" si="62"/>
        <v/>
      </c>
      <c r="F556" s="68" t="str">
        <f t="shared" si="63"/>
        <v/>
      </c>
      <c r="H556" s="64"/>
      <c r="I556" s="64"/>
      <c r="J556" s="64"/>
      <c r="K556" s="68" t="str">
        <f t="shared" si="64"/>
        <v/>
      </c>
    </row>
    <row r="557" spans="2:11">
      <c r="B557" s="64"/>
      <c r="C557" s="64"/>
      <c r="D557" s="64"/>
      <c r="E557" s="68" t="str">
        <f t="shared" si="62"/>
        <v/>
      </c>
      <c r="F557" s="68" t="str">
        <f t="shared" si="63"/>
        <v/>
      </c>
      <c r="H557" s="64"/>
      <c r="I557" s="64"/>
      <c r="J557" s="64"/>
      <c r="K557" s="68" t="str">
        <f t="shared" si="64"/>
        <v/>
      </c>
    </row>
    <row r="558" spans="2:11">
      <c r="B558" s="64"/>
      <c r="C558" s="64"/>
      <c r="D558" s="64"/>
      <c r="E558" s="68" t="str">
        <f t="shared" si="62"/>
        <v/>
      </c>
      <c r="F558" s="68" t="str">
        <f t="shared" si="63"/>
        <v/>
      </c>
      <c r="H558" s="64"/>
      <c r="I558" s="64"/>
      <c r="J558" s="64"/>
      <c r="K558" s="68" t="str">
        <f t="shared" si="64"/>
        <v/>
      </c>
    </row>
    <row r="559" spans="2:11">
      <c r="B559" s="64"/>
      <c r="C559" s="64"/>
      <c r="D559" s="64"/>
      <c r="E559" s="68" t="str">
        <f t="shared" si="62"/>
        <v/>
      </c>
      <c r="F559" s="68" t="str">
        <f t="shared" si="63"/>
        <v/>
      </c>
      <c r="H559" s="64"/>
      <c r="I559" s="64"/>
      <c r="J559" s="64"/>
      <c r="K559" s="68" t="str">
        <f t="shared" si="64"/>
        <v/>
      </c>
    </row>
    <row r="560" spans="2:11">
      <c r="B560" s="64"/>
      <c r="C560" s="64"/>
      <c r="D560" s="64"/>
      <c r="E560" s="68" t="str">
        <f t="shared" si="62"/>
        <v/>
      </c>
      <c r="F560" s="68" t="str">
        <f t="shared" si="63"/>
        <v/>
      </c>
      <c r="H560" s="64"/>
      <c r="I560" s="64"/>
      <c r="J560" s="64"/>
      <c r="K560" s="68" t="str">
        <f t="shared" si="64"/>
        <v/>
      </c>
    </row>
    <row r="561" spans="2:11">
      <c r="B561" s="64"/>
      <c r="C561" s="64"/>
      <c r="D561" s="64"/>
      <c r="E561" s="68" t="str">
        <f t="shared" si="62"/>
        <v/>
      </c>
      <c r="F561" s="68" t="str">
        <f t="shared" si="63"/>
        <v/>
      </c>
      <c r="H561" s="64"/>
      <c r="I561" s="64"/>
      <c r="J561" s="64"/>
      <c r="K561" s="68" t="str">
        <f t="shared" si="64"/>
        <v/>
      </c>
    </row>
    <row r="562" spans="2:11">
      <c r="B562" s="64"/>
      <c r="C562" s="64"/>
      <c r="D562" s="64"/>
      <c r="E562" s="68" t="str">
        <f t="shared" ref="E562:E625" si="65">IF(D562="","",IF(C562="Monday",E561+1,E561))</f>
        <v/>
      </c>
      <c r="F562" s="68" t="str">
        <f t="shared" ref="F562:F625" si="66">IF(D562="","",CONCATENATE(C562,E562))</f>
        <v/>
      </c>
      <c r="H562" s="64"/>
      <c r="I562" s="64"/>
      <c r="J562" s="64"/>
      <c r="K562" s="68" t="str">
        <f t="shared" si="64"/>
        <v/>
      </c>
    </row>
    <row r="563" spans="2:11">
      <c r="B563" s="64"/>
      <c r="C563" s="64"/>
      <c r="D563" s="64"/>
      <c r="E563" s="68" t="str">
        <f t="shared" si="65"/>
        <v/>
      </c>
      <c r="F563" s="68" t="str">
        <f t="shared" si="66"/>
        <v/>
      </c>
      <c r="H563" s="64"/>
      <c r="I563" s="64"/>
      <c r="J563" s="64"/>
      <c r="K563" s="68" t="str">
        <f t="shared" si="64"/>
        <v/>
      </c>
    </row>
    <row r="564" spans="2:11">
      <c r="B564" s="64"/>
      <c r="C564" s="64"/>
      <c r="D564" s="64"/>
      <c r="E564" s="68" t="str">
        <f t="shared" si="65"/>
        <v/>
      </c>
      <c r="F564" s="68" t="str">
        <f t="shared" si="66"/>
        <v/>
      </c>
      <c r="H564" s="64"/>
      <c r="I564" s="64"/>
      <c r="J564" s="64"/>
      <c r="K564" s="68" t="str">
        <f t="shared" si="64"/>
        <v/>
      </c>
    </row>
    <row r="565" spans="2:11">
      <c r="B565" s="64"/>
      <c r="C565" s="64"/>
      <c r="D565" s="64"/>
      <c r="E565" s="68" t="str">
        <f t="shared" si="65"/>
        <v/>
      </c>
      <c r="F565" s="68" t="str">
        <f t="shared" si="66"/>
        <v/>
      </c>
      <c r="H565" s="64"/>
      <c r="I565" s="64"/>
      <c r="J565" s="64"/>
      <c r="K565" s="68" t="str">
        <f t="shared" si="64"/>
        <v/>
      </c>
    </row>
    <row r="566" spans="2:11">
      <c r="B566" s="64"/>
      <c r="C566" s="64"/>
      <c r="D566" s="64"/>
      <c r="E566" s="68" t="str">
        <f t="shared" si="65"/>
        <v/>
      </c>
      <c r="F566" s="68" t="str">
        <f t="shared" si="66"/>
        <v/>
      </c>
      <c r="H566" s="64"/>
      <c r="I566" s="64"/>
      <c r="J566" s="64"/>
      <c r="K566" s="68" t="str">
        <f t="shared" si="64"/>
        <v/>
      </c>
    </row>
    <row r="567" spans="2:11">
      <c r="B567" s="64"/>
      <c r="C567" s="64"/>
      <c r="D567" s="64"/>
      <c r="E567" s="68" t="str">
        <f t="shared" si="65"/>
        <v/>
      </c>
      <c r="F567" s="68" t="str">
        <f t="shared" si="66"/>
        <v/>
      </c>
      <c r="H567" s="64"/>
      <c r="I567" s="64"/>
      <c r="J567" s="64"/>
      <c r="K567" s="68" t="str">
        <f t="shared" si="64"/>
        <v/>
      </c>
    </row>
    <row r="568" spans="2:11">
      <c r="B568" s="64"/>
      <c r="C568" s="64"/>
      <c r="D568" s="64"/>
      <c r="E568" s="68" t="str">
        <f t="shared" si="65"/>
        <v/>
      </c>
      <c r="F568" s="68" t="str">
        <f t="shared" si="66"/>
        <v/>
      </c>
      <c r="H568" s="64"/>
      <c r="I568" s="64"/>
      <c r="J568" s="64"/>
      <c r="K568" s="68" t="str">
        <f t="shared" si="64"/>
        <v/>
      </c>
    </row>
    <row r="569" spans="2:11">
      <c r="B569" s="64"/>
      <c r="C569" s="64"/>
      <c r="D569" s="64"/>
      <c r="E569" s="68" t="str">
        <f t="shared" si="65"/>
        <v/>
      </c>
      <c r="F569" s="68" t="str">
        <f t="shared" si="66"/>
        <v/>
      </c>
      <c r="H569" s="64"/>
      <c r="I569" s="64"/>
      <c r="J569" s="64"/>
      <c r="K569" s="68" t="str">
        <f t="shared" si="64"/>
        <v/>
      </c>
    </row>
    <row r="570" spans="2:11">
      <c r="B570" s="64"/>
      <c r="C570" s="64"/>
      <c r="D570" s="64"/>
      <c r="E570" s="68" t="str">
        <f t="shared" si="65"/>
        <v/>
      </c>
      <c r="F570" s="68" t="str">
        <f t="shared" si="66"/>
        <v/>
      </c>
      <c r="H570" s="64"/>
      <c r="I570" s="64"/>
      <c r="J570" s="64"/>
      <c r="K570" s="68" t="str">
        <f t="shared" si="64"/>
        <v/>
      </c>
    </row>
    <row r="571" spans="2:11">
      <c r="B571" s="64"/>
      <c r="C571" s="64"/>
      <c r="D571" s="64"/>
      <c r="E571" s="68" t="str">
        <f t="shared" si="65"/>
        <v/>
      </c>
      <c r="F571" s="68" t="str">
        <f t="shared" si="66"/>
        <v/>
      </c>
      <c r="H571" s="64"/>
      <c r="I571" s="64"/>
      <c r="J571" s="64"/>
      <c r="K571" s="68" t="str">
        <f t="shared" si="64"/>
        <v/>
      </c>
    </row>
    <row r="572" spans="2:11">
      <c r="B572" s="64"/>
      <c r="C572" s="64"/>
      <c r="D572" s="64"/>
      <c r="E572" s="68" t="str">
        <f t="shared" si="65"/>
        <v/>
      </c>
      <c r="F572" s="68" t="str">
        <f t="shared" si="66"/>
        <v/>
      </c>
      <c r="H572" s="64"/>
      <c r="I572" s="64"/>
      <c r="J572" s="64"/>
      <c r="K572" s="68" t="str">
        <f t="shared" si="64"/>
        <v/>
      </c>
    </row>
    <row r="573" spans="2:11">
      <c r="B573" s="64"/>
      <c r="C573" s="64"/>
      <c r="D573" s="64"/>
      <c r="E573" s="68" t="str">
        <f t="shared" si="65"/>
        <v/>
      </c>
      <c r="F573" s="68" t="str">
        <f t="shared" si="66"/>
        <v/>
      </c>
      <c r="H573" s="64"/>
      <c r="I573" s="64"/>
      <c r="J573" s="64"/>
      <c r="K573" s="68" t="str">
        <f t="shared" si="64"/>
        <v/>
      </c>
    </row>
    <row r="574" spans="2:11">
      <c r="B574" s="64"/>
      <c r="C574" s="64"/>
      <c r="D574" s="64"/>
      <c r="E574" s="68" t="str">
        <f t="shared" si="65"/>
        <v/>
      </c>
      <c r="F574" s="68" t="str">
        <f t="shared" si="66"/>
        <v/>
      </c>
      <c r="H574" s="64"/>
      <c r="I574" s="64"/>
      <c r="J574" s="64"/>
      <c r="K574" s="68" t="str">
        <f t="shared" si="64"/>
        <v/>
      </c>
    </row>
    <row r="575" spans="2:11">
      <c r="B575" s="64"/>
      <c r="C575" s="64"/>
      <c r="D575" s="64"/>
      <c r="E575" s="68" t="str">
        <f t="shared" si="65"/>
        <v/>
      </c>
      <c r="F575" s="68" t="str">
        <f t="shared" si="66"/>
        <v/>
      </c>
      <c r="H575" s="64"/>
      <c r="I575" s="64"/>
      <c r="J575" s="64"/>
      <c r="K575" s="68" t="str">
        <f t="shared" si="64"/>
        <v/>
      </c>
    </row>
    <row r="576" spans="2:11">
      <c r="B576" s="64"/>
      <c r="C576" s="64"/>
      <c r="D576" s="64"/>
      <c r="E576" s="68" t="str">
        <f t="shared" si="65"/>
        <v/>
      </c>
      <c r="F576" s="68" t="str">
        <f t="shared" si="66"/>
        <v/>
      </c>
      <c r="H576" s="64"/>
      <c r="I576" s="64"/>
      <c r="J576" s="64"/>
      <c r="K576" s="68" t="str">
        <f t="shared" si="64"/>
        <v/>
      </c>
    </row>
    <row r="577" spans="2:11">
      <c r="B577" s="64"/>
      <c r="C577" s="64"/>
      <c r="D577" s="64"/>
      <c r="E577" s="68" t="str">
        <f t="shared" si="65"/>
        <v/>
      </c>
      <c r="F577" s="68" t="str">
        <f t="shared" si="66"/>
        <v/>
      </c>
      <c r="H577" s="64"/>
      <c r="I577" s="64"/>
      <c r="J577" s="64"/>
      <c r="K577" s="68" t="str">
        <f t="shared" si="64"/>
        <v/>
      </c>
    </row>
    <row r="578" spans="2:11">
      <c r="B578" s="64"/>
      <c r="C578" s="64"/>
      <c r="D578" s="64"/>
      <c r="E578" s="68" t="str">
        <f t="shared" si="65"/>
        <v/>
      </c>
      <c r="F578" s="68" t="str">
        <f t="shared" si="66"/>
        <v/>
      </c>
      <c r="H578" s="64"/>
      <c r="I578" s="64"/>
      <c r="J578" s="64"/>
      <c r="K578" s="68" t="str">
        <f t="shared" si="64"/>
        <v/>
      </c>
    </row>
    <row r="579" spans="2:11">
      <c r="B579" s="64"/>
      <c r="C579" s="64"/>
      <c r="D579" s="64"/>
      <c r="E579" s="68" t="str">
        <f t="shared" si="65"/>
        <v/>
      </c>
      <c r="F579" s="68" t="str">
        <f t="shared" si="66"/>
        <v/>
      </c>
      <c r="H579" s="64"/>
      <c r="I579" s="64"/>
      <c r="J579" s="64"/>
      <c r="K579" s="68" t="str">
        <f t="shared" si="64"/>
        <v/>
      </c>
    </row>
    <row r="580" spans="2:11">
      <c r="B580" s="64"/>
      <c r="C580" s="64"/>
      <c r="D580" s="64"/>
      <c r="E580" s="68" t="str">
        <f t="shared" si="65"/>
        <v/>
      </c>
      <c r="F580" s="68" t="str">
        <f t="shared" si="66"/>
        <v/>
      </c>
      <c r="H580" s="64"/>
      <c r="I580" s="64"/>
      <c r="J580" s="64"/>
      <c r="K580" s="68" t="str">
        <f t="shared" si="64"/>
        <v/>
      </c>
    </row>
    <row r="581" spans="2:11">
      <c r="B581" s="64"/>
      <c r="C581" s="64"/>
      <c r="D581" s="64"/>
      <c r="E581" s="68" t="str">
        <f t="shared" si="65"/>
        <v/>
      </c>
      <c r="F581" s="68" t="str">
        <f t="shared" si="66"/>
        <v/>
      </c>
      <c r="H581" s="64"/>
      <c r="I581" s="64"/>
      <c r="J581" s="64"/>
      <c r="K581" s="68" t="str">
        <f t="shared" si="64"/>
        <v/>
      </c>
    </row>
    <row r="582" spans="2:11">
      <c r="B582" s="64"/>
      <c r="C582" s="64"/>
      <c r="D582" s="64"/>
      <c r="E582" s="68" t="str">
        <f t="shared" si="65"/>
        <v/>
      </c>
      <c r="F582" s="68" t="str">
        <f t="shared" si="66"/>
        <v/>
      </c>
      <c r="H582" s="64"/>
      <c r="I582" s="64"/>
      <c r="J582" s="64"/>
      <c r="K582" s="68" t="str">
        <f t="shared" ref="K582:K645" si="67">CONCATENATE(H582,I582)</f>
        <v/>
      </c>
    </row>
    <row r="583" spans="2:11">
      <c r="B583" s="64"/>
      <c r="C583" s="64"/>
      <c r="D583" s="64"/>
      <c r="E583" s="68" t="str">
        <f t="shared" si="65"/>
        <v/>
      </c>
      <c r="F583" s="68" t="str">
        <f t="shared" si="66"/>
        <v/>
      </c>
      <c r="H583" s="64"/>
      <c r="I583" s="64"/>
      <c r="J583" s="64"/>
      <c r="K583" s="68" t="str">
        <f t="shared" si="67"/>
        <v/>
      </c>
    </row>
    <row r="584" spans="2:11">
      <c r="B584" s="64"/>
      <c r="C584" s="64"/>
      <c r="D584" s="64"/>
      <c r="E584" s="68" t="str">
        <f t="shared" si="65"/>
        <v/>
      </c>
      <c r="F584" s="68" t="str">
        <f t="shared" si="66"/>
        <v/>
      </c>
      <c r="H584" s="64"/>
      <c r="I584" s="64"/>
      <c r="J584" s="64"/>
      <c r="K584" s="68" t="str">
        <f t="shared" si="67"/>
        <v/>
      </c>
    </row>
    <row r="585" spans="2:11">
      <c r="B585" s="64"/>
      <c r="C585" s="64"/>
      <c r="D585" s="64"/>
      <c r="E585" s="68" t="str">
        <f t="shared" si="65"/>
        <v/>
      </c>
      <c r="F585" s="68" t="str">
        <f t="shared" si="66"/>
        <v/>
      </c>
      <c r="H585" s="64"/>
      <c r="I585" s="64"/>
      <c r="J585" s="64"/>
      <c r="K585" s="68" t="str">
        <f t="shared" si="67"/>
        <v/>
      </c>
    </row>
    <row r="586" spans="2:11">
      <c r="B586" s="64"/>
      <c r="C586" s="64"/>
      <c r="D586" s="64"/>
      <c r="E586" s="68" t="str">
        <f t="shared" si="65"/>
        <v/>
      </c>
      <c r="F586" s="68" t="str">
        <f t="shared" si="66"/>
        <v/>
      </c>
      <c r="H586" s="64"/>
      <c r="I586" s="64"/>
      <c r="J586" s="64"/>
      <c r="K586" s="68" t="str">
        <f t="shared" si="67"/>
        <v/>
      </c>
    </row>
    <row r="587" spans="2:11">
      <c r="B587" s="64"/>
      <c r="C587" s="64"/>
      <c r="D587" s="64"/>
      <c r="E587" s="68" t="str">
        <f t="shared" si="65"/>
        <v/>
      </c>
      <c r="F587" s="68" t="str">
        <f t="shared" si="66"/>
        <v/>
      </c>
      <c r="H587" s="64"/>
      <c r="I587" s="64"/>
      <c r="J587" s="64"/>
      <c r="K587" s="68" t="str">
        <f t="shared" si="67"/>
        <v/>
      </c>
    </row>
    <row r="588" spans="2:11">
      <c r="B588" s="64"/>
      <c r="C588" s="64"/>
      <c r="D588" s="64"/>
      <c r="E588" s="68" t="str">
        <f t="shared" si="65"/>
        <v/>
      </c>
      <c r="F588" s="68" t="str">
        <f t="shared" si="66"/>
        <v/>
      </c>
      <c r="H588" s="64"/>
      <c r="I588" s="64"/>
      <c r="J588" s="64"/>
      <c r="K588" s="68" t="str">
        <f t="shared" si="67"/>
        <v/>
      </c>
    </row>
    <row r="589" spans="2:11">
      <c r="B589" s="64"/>
      <c r="C589" s="64"/>
      <c r="D589" s="64"/>
      <c r="E589" s="68" t="str">
        <f t="shared" si="65"/>
        <v/>
      </c>
      <c r="F589" s="68" t="str">
        <f t="shared" si="66"/>
        <v/>
      </c>
      <c r="H589" s="64"/>
      <c r="I589" s="64"/>
      <c r="J589" s="64"/>
      <c r="K589" s="68" t="str">
        <f t="shared" si="67"/>
        <v/>
      </c>
    </row>
    <row r="590" spans="2:11">
      <c r="B590" s="64"/>
      <c r="C590" s="64"/>
      <c r="D590" s="64"/>
      <c r="E590" s="68" t="str">
        <f t="shared" si="65"/>
        <v/>
      </c>
      <c r="F590" s="68" t="str">
        <f t="shared" si="66"/>
        <v/>
      </c>
      <c r="H590" s="64"/>
      <c r="I590" s="64"/>
      <c r="J590" s="64"/>
      <c r="K590" s="68" t="str">
        <f t="shared" si="67"/>
        <v/>
      </c>
    </row>
    <row r="591" spans="2:11">
      <c r="B591" s="64"/>
      <c r="C591" s="64"/>
      <c r="D591" s="64"/>
      <c r="E591" s="68" t="str">
        <f t="shared" si="65"/>
        <v/>
      </c>
      <c r="F591" s="68" t="str">
        <f t="shared" si="66"/>
        <v/>
      </c>
      <c r="H591" s="64"/>
      <c r="I591" s="64"/>
      <c r="J591" s="64"/>
      <c r="K591" s="68" t="str">
        <f t="shared" si="67"/>
        <v/>
      </c>
    </row>
    <row r="592" spans="2:11">
      <c r="B592" s="64"/>
      <c r="C592" s="64"/>
      <c r="D592" s="64"/>
      <c r="E592" s="68" t="str">
        <f t="shared" si="65"/>
        <v/>
      </c>
      <c r="F592" s="68" t="str">
        <f t="shared" si="66"/>
        <v/>
      </c>
      <c r="H592" s="64"/>
      <c r="I592" s="64"/>
      <c r="J592" s="64"/>
      <c r="K592" s="68" t="str">
        <f t="shared" si="67"/>
        <v/>
      </c>
    </row>
    <row r="593" spans="2:11">
      <c r="B593" s="64"/>
      <c r="C593" s="64"/>
      <c r="D593" s="64"/>
      <c r="E593" s="68" t="str">
        <f t="shared" si="65"/>
        <v/>
      </c>
      <c r="F593" s="68" t="str">
        <f t="shared" si="66"/>
        <v/>
      </c>
      <c r="H593" s="64"/>
      <c r="I593" s="64"/>
      <c r="J593" s="64"/>
      <c r="K593" s="68" t="str">
        <f t="shared" si="67"/>
        <v/>
      </c>
    </row>
    <row r="594" spans="2:11">
      <c r="B594" s="64"/>
      <c r="C594" s="64"/>
      <c r="D594" s="64"/>
      <c r="E594" s="68" t="str">
        <f t="shared" si="65"/>
        <v/>
      </c>
      <c r="F594" s="68" t="str">
        <f t="shared" si="66"/>
        <v/>
      </c>
      <c r="H594" s="64"/>
      <c r="I594" s="64"/>
      <c r="J594" s="64"/>
      <c r="K594" s="68" t="str">
        <f t="shared" si="67"/>
        <v/>
      </c>
    </row>
    <row r="595" spans="2:11">
      <c r="B595" s="64"/>
      <c r="C595" s="64"/>
      <c r="D595" s="64"/>
      <c r="E595" s="68" t="str">
        <f t="shared" si="65"/>
        <v/>
      </c>
      <c r="F595" s="68" t="str">
        <f t="shared" si="66"/>
        <v/>
      </c>
      <c r="H595" s="64"/>
      <c r="I595" s="64"/>
      <c r="J595" s="64"/>
      <c r="K595" s="68" t="str">
        <f t="shared" si="67"/>
        <v/>
      </c>
    </row>
    <row r="596" spans="2:11">
      <c r="B596" s="64"/>
      <c r="C596" s="64"/>
      <c r="D596" s="64"/>
      <c r="E596" s="68" t="str">
        <f t="shared" si="65"/>
        <v/>
      </c>
      <c r="F596" s="68" t="str">
        <f t="shared" si="66"/>
        <v/>
      </c>
      <c r="H596" s="64"/>
      <c r="I596" s="64"/>
      <c r="J596" s="64"/>
      <c r="K596" s="68" t="str">
        <f t="shared" si="67"/>
        <v/>
      </c>
    </row>
    <row r="597" spans="2:11">
      <c r="B597" s="64"/>
      <c r="C597" s="64"/>
      <c r="D597" s="64"/>
      <c r="E597" s="68" t="str">
        <f t="shared" si="65"/>
        <v/>
      </c>
      <c r="F597" s="68" t="str">
        <f t="shared" si="66"/>
        <v/>
      </c>
      <c r="H597" s="64"/>
      <c r="I597" s="64"/>
      <c r="J597" s="64"/>
      <c r="K597" s="68" t="str">
        <f t="shared" si="67"/>
        <v/>
      </c>
    </row>
    <row r="598" spans="2:11">
      <c r="B598" s="64"/>
      <c r="C598" s="64"/>
      <c r="D598" s="64"/>
      <c r="E598" s="68" t="str">
        <f t="shared" si="65"/>
        <v/>
      </c>
      <c r="F598" s="68" t="str">
        <f t="shared" si="66"/>
        <v/>
      </c>
      <c r="H598" s="64"/>
      <c r="I598" s="64"/>
      <c r="J598" s="64"/>
      <c r="K598" s="68" t="str">
        <f t="shared" si="67"/>
        <v/>
      </c>
    </row>
    <row r="599" spans="2:11">
      <c r="B599" s="64"/>
      <c r="C599" s="64"/>
      <c r="D599" s="64"/>
      <c r="E599" s="68" t="str">
        <f t="shared" si="65"/>
        <v/>
      </c>
      <c r="F599" s="68" t="str">
        <f t="shared" si="66"/>
        <v/>
      </c>
      <c r="H599" s="64"/>
      <c r="I599" s="64"/>
      <c r="J599" s="64"/>
      <c r="K599" s="68" t="str">
        <f t="shared" si="67"/>
        <v/>
      </c>
    </row>
    <row r="600" spans="2:11">
      <c r="B600" s="64"/>
      <c r="C600" s="64"/>
      <c r="D600" s="64"/>
      <c r="E600" s="68" t="str">
        <f t="shared" si="65"/>
        <v/>
      </c>
      <c r="F600" s="68" t="str">
        <f t="shared" si="66"/>
        <v/>
      </c>
      <c r="H600" s="64"/>
      <c r="I600" s="64"/>
      <c r="J600" s="64"/>
      <c r="K600" s="68" t="str">
        <f t="shared" si="67"/>
        <v/>
      </c>
    </row>
    <row r="601" spans="2:11">
      <c r="B601" s="64"/>
      <c r="C601" s="64"/>
      <c r="D601" s="64"/>
      <c r="E601" s="68" t="str">
        <f t="shared" si="65"/>
        <v/>
      </c>
      <c r="F601" s="68" t="str">
        <f t="shared" si="66"/>
        <v/>
      </c>
      <c r="H601" s="64"/>
      <c r="I601" s="64"/>
      <c r="J601" s="64"/>
      <c r="K601" s="68" t="str">
        <f t="shared" si="67"/>
        <v/>
      </c>
    </row>
    <row r="602" spans="2:11">
      <c r="B602" s="64"/>
      <c r="C602" s="64"/>
      <c r="D602" s="64"/>
      <c r="E602" s="68" t="str">
        <f t="shared" si="65"/>
        <v/>
      </c>
      <c r="F602" s="68" t="str">
        <f t="shared" si="66"/>
        <v/>
      </c>
      <c r="H602" s="64"/>
      <c r="I602" s="64"/>
      <c r="J602" s="64"/>
      <c r="K602" s="68" t="str">
        <f t="shared" si="67"/>
        <v/>
      </c>
    </row>
    <row r="603" spans="2:11">
      <c r="B603" s="64"/>
      <c r="C603" s="64"/>
      <c r="D603" s="64"/>
      <c r="E603" s="68" t="str">
        <f t="shared" si="65"/>
        <v/>
      </c>
      <c r="F603" s="68" t="str">
        <f t="shared" si="66"/>
        <v/>
      </c>
      <c r="H603" s="64"/>
      <c r="I603" s="64"/>
      <c r="J603" s="64"/>
      <c r="K603" s="68" t="str">
        <f t="shared" si="67"/>
        <v/>
      </c>
    </row>
    <row r="604" spans="2:11">
      <c r="B604" s="64"/>
      <c r="C604" s="64"/>
      <c r="D604" s="64"/>
      <c r="E604" s="68" t="str">
        <f t="shared" si="65"/>
        <v/>
      </c>
      <c r="F604" s="68" t="str">
        <f t="shared" si="66"/>
        <v/>
      </c>
      <c r="H604" s="64"/>
      <c r="I604" s="64"/>
      <c r="J604" s="64"/>
      <c r="K604" s="68" t="str">
        <f t="shared" si="67"/>
        <v/>
      </c>
    </row>
    <row r="605" spans="2:11">
      <c r="B605" s="64"/>
      <c r="C605" s="64"/>
      <c r="D605" s="64"/>
      <c r="E605" s="68" t="str">
        <f t="shared" si="65"/>
        <v/>
      </c>
      <c r="F605" s="68" t="str">
        <f t="shared" si="66"/>
        <v/>
      </c>
      <c r="H605" s="64"/>
      <c r="I605" s="64"/>
      <c r="J605" s="64"/>
      <c r="K605" s="68" t="str">
        <f t="shared" si="67"/>
        <v/>
      </c>
    </row>
    <row r="606" spans="2:11">
      <c r="B606" s="64"/>
      <c r="C606" s="64"/>
      <c r="D606" s="64"/>
      <c r="E606" s="68" t="str">
        <f t="shared" si="65"/>
        <v/>
      </c>
      <c r="F606" s="68" t="str">
        <f t="shared" si="66"/>
        <v/>
      </c>
      <c r="H606" s="64"/>
      <c r="I606" s="64"/>
      <c r="J606" s="64"/>
      <c r="K606" s="68" t="str">
        <f t="shared" si="67"/>
        <v/>
      </c>
    </row>
    <row r="607" spans="2:11">
      <c r="B607" s="64"/>
      <c r="C607" s="64"/>
      <c r="D607" s="64"/>
      <c r="E607" s="68" t="str">
        <f t="shared" si="65"/>
        <v/>
      </c>
      <c r="F607" s="68" t="str">
        <f t="shared" si="66"/>
        <v/>
      </c>
      <c r="H607" s="64"/>
      <c r="I607" s="64"/>
      <c r="J607" s="64"/>
      <c r="K607" s="68" t="str">
        <f t="shared" si="67"/>
        <v/>
      </c>
    </row>
    <row r="608" spans="2:11">
      <c r="B608" s="64"/>
      <c r="C608" s="64"/>
      <c r="D608" s="64"/>
      <c r="E608" s="68" t="str">
        <f t="shared" si="65"/>
        <v/>
      </c>
      <c r="F608" s="68" t="str">
        <f t="shared" si="66"/>
        <v/>
      </c>
      <c r="H608" s="64"/>
      <c r="I608" s="64"/>
      <c r="J608" s="64"/>
      <c r="K608" s="68" t="str">
        <f t="shared" si="67"/>
        <v/>
      </c>
    </row>
    <row r="609" spans="2:11">
      <c r="B609" s="64"/>
      <c r="C609" s="64"/>
      <c r="D609" s="64"/>
      <c r="E609" s="68" t="str">
        <f t="shared" si="65"/>
        <v/>
      </c>
      <c r="F609" s="68" t="str">
        <f t="shared" si="66"/>
        <v/>
      </c>
      <c r="H609" s="64"/>
      <c r="I609" s="64"/>
      <c r="J609" s="64"/>
      <c r="K609" s="68" t="str">
        <f t="shared" si="67"/>
        <v/>
      </c>
    </row>
    <row r="610" spans="2:11">
      <c r="B610" s="64"/>
      <c r="C610" s="64"/>
      <c r="D610" s="64"/>
      <c r="E610" s="68" t="str">
        <f t="shared" si="65"/>
        <v/>
      </c>
      <c r="F610" s="68" t="str">
        <f t="shared" si="66"/>
        <v/>
      </c>
      <c r="H610" s="64"/>
      <c r="I610" s="64"/>
      <c r="J610" s="64"/>
      <c r="K610" s="68" t="str">
        <f t="shared" si="67"/>
        <v/>
      </c>
    </row>
    <row r="611" spans="2:11">
      <c r="B611" s="64"/>
      <c r="C611" s="64"/>
      <c r="D611" s="64"/>
      <c r="E611" s="68" t="str">
        <f t="shared" si="65"/>
        <v/>
      </c>
      <c r="F611" s="68" t="str">
        <f t="shared" si="66"/>
        <v/>
      </c>
      <c r="H611" s="64"/>
      <c r="I611" s="64"/>
      <c r="J611" s="64"/>
      <c r="K611" s="68" t="str">
        <f t="shared" si="67"/>
        <v/>
      </c>
    </row>
    <row r="612" spans="2:11">
      <c r="B612" s="64"/>
      <c r="C612" s="64"/>
      <c r="D612" s="64"/>
      <c r="E612" s="68" t="str">
        <f t="shared" si="65"/>
        <v/>
      </c>
      <c r="F612" s="68" t="str">
        <f t="shared" si="66"/>
        <v/>
      </c>
      <c r="H612" s="64"/>
      <c r="I612" s="64"/>
      <c r="J612" s="64"/>
      <c r="K612" s="68" t="str">
        <f t="shared" si="67"/>
        <v/>
      </c>
    </row>
    <row r="613" spans="2:11">
      <c r="B613" s="64"/>
      <c r="C613" s="64"/>
      <c r="D613" s="64"/>
      <c r="E613" s="68" t="str">
        <f t="shared" si="65"/>
        <v/>
      </c>
      <c r="F613" s="68" t="str">
        <f t="shared" si="66"/>
        <v/>
      </c>
      <c r="H613" s="64"/>
      <c r="I613" s="64"/>
      <c r="J613" s="64"/>
      <c r="K613" s="68" t="str">
        <f t="shared" si="67"/>
        <v/>
      </c>
    </row>
    <row r="614" spans="2:11">
      <c r="B614" s="64"/>
      <c r="C614" s="64"/>
      <c r="D614" s="64"/>
      <c r="E614" s="68" t="str">
        <f t="shared" si="65"/>
        <v/>
      </c>
      <c r="F614" s="68" t="str">
        <f t="shared" si="66"/>
        <v/>
      </c>
      <c r="H614" s="64"/>
      <c r="I614" s="64"/>
      <c r="J614" s="64"/>
      <c r="K614" s="68" t="str">
        <f t="shared" si="67"/>
        <v/>
      </c>
    </row>
    <row r="615" spans="2:11">
      <c r="B615" s="64"/>
      <c r="C615" s="64"/>
      <c r="D615" s="64"/>
      <c r="E615" s="68" t="str">
        <f t="shared" si="65"/>
        <v/>
      </c>
      <c r="F615" s="68" t="str">
        <f t="shared" si="66"/>
        <v/>
      </c>
      <c r="H615" s="64"/>
      <c r="I615" s="64"/>
      <c r="J615" s="64"/>
      <c r="K615" s="68" t="str">
        <f t="shared" si="67"/>
        <v/>
      </c>
    </row>
    <row r="616" spans="2:11">
      <c r="B616" s="64"/>
      <c r="C616" s="64"/>
      <c r="D616" s="64"/>
      <c r="E616" s="68" t="str">
        <f t="shared" si="65"/>
        <v/>
      </c>
      <c r="F616" s="68" t="str">
        <f t="shared" si="66"/>
        <v/>
      </c>
      <c r="H616" s="64"/>
      <c r="I616" s="64"/>
      <c r="J616" s="64"/>
      <c r="K616" s="68" t="str">
        <f t="shared" si="67"/>
        <v/>
      </c>
    </row>
    <row r="617" spans="2:11">
      <c r="B617" s="64"/>
      <c r="C617" s="64"/>
      <c r="D617" s="64"/>
      <c r="E617" s="68" t="str">
        <f t="shared" si="65"/>
        <v/>
      </c>
      <c r="F617" s="68" t="str">
        <f t="shared" si="66"/>
        <v/>
      </c>
      <c r="H617" s="64"/>
      <c r="I617" s="64"/>
      <c r="J617" s="64"/>
      <c r="K617" s="68" t="str">
        <f t="shared" si="67"/>
        <v/>
      </c>
    </row>
    <row r="618" spans="2:11">
      <c r="B618" s="64"/>
      <c r="C618" s="64"/>
      <c r="D618" s="64"/>
      <c r="E618" s="68" t="str">
        <f t="shared" si="65"/>
        <v/>
      </c>
      <c r="F618" s="68" t="str">
        <f t="shared" si="66"/>
        <v/>
      </c>
      <c r="H618" s="64"/>
      <c r="I618" s="64"/>
      <c r="J618" s="64"/>
      <c r="K618" s="68" t="str">
        <f t="shared" si="67"/>
        <v/>
      </c>
    </row>
    <row r="619" spans="2:11">
      <c r="B619" s="64"/>
      <c r="C619" s="64"/>
      <c r="D619" s="64"/>
      <c r="E619" s="68" t="str">
        <f t="shared" si="65"/>
        <v/>
      </c>
      <c r="F619" s="68" t="str">
        <f t="shared" si="66"/>
        <v/>
      </c>
      <c r="H619" s="64"/>
      <c r="I619" s="64"/>
      <c r="J619" s="64"/>
      <c r="K619" s="68" t="str">
        <f t="shared" si="67"/>
        <v/>
      </c>
    </row>
    <row r="620" spans="2:11">
      <c r="B620" s="64"/>
      <c r="C620" s="64"/>
      <c r="D620" s="64"/>
      <c r="E620" s="68" t="str">
        <f t="shared" si="65"/>
        <v/>
      </c>
      <c r="F620" s="68" t="str">
        <f t="shared" si="66"/>
        <v/>
      </c>
      <c r="H620" s="64"/>
      <c r="I620" s="64"/>
      <c r="J620" s="64"/>
      <c r="K620" s="68" t="str">
        <f t="shared" si="67"/>
        <v/>
      </c>
    </row>
    <row r="621" spans="2:11">
      <c r="B621" s="64"/>
      <c r="C621" s="64"/>
      <c r="D621" s="64"/>
      <c r="E621" s="68" t="str">
        <f t="shared" si="65"/>
        <v/>
      </c>
      <c r="F621" s="68" t="str">
        <f t="shared" si="66"/>
        <v/>
      </c>
      <c r="H621" s="64"/>
      <c r="I621" s="64"/>
      <c r="J621" s="64"/>
      <c r="K621" s="68" t="str">
        <f t="shared" si="67"/>
        <v/>
      </c>
    </row>
    <row r="622" spans="2:11">
      <c r="B622" s="64"/>
      <c r="C622" s="64"/>
      <c r="D622" s="64"/>
      <c r="E622" s="68" t="str">
        <f t="shared" si="65"/>
        <v/>
      </c>
      <c r="F622" s="68" t="str">
        <f t="shared" si="66"/>
        <v/>
      </c>
      <c r="H622" s="64"/>
      <c r="I622" s="64"/>
      <c r="J622" s="64"/>
      <c r="K622" s="68" t="str">
        <f t="shared" si="67"/>
        <v/>
      </c>
    </row>
    <row r="623" spans="2:11">
      <c r="B623" s="64"/>
      <c r="C623" s="64"/>
      <c r="D623" s="64"/>
      <c r="E623" s="68" t="str">
        <f t="shared" si="65"/>
        <v/>
      </c>
      <c r="F623" s="68" t="str">
        <f t="shared" si="66"/>
        <v/>
      </c>
      <c r="H623" s="64"/>
      <c r="I623" s="64"/>
      <c r="J623" s="64"/>
      <c r="K623" s="68" t="str">
        <f t="shared" si="67"/>
        <v/>
      </c>
    </row>
    <row r="624" spans="2:11">
      <c r="B624" s="64"/>
      <c r="C624" s="64"/>
      <c r="D624" s="64"/>
      <c r="E624" s="68" t="str">
        <f t="shared" si="65"/>
        <v/>
      </c>
      <c r="F624" s="68" t="str">
        <f t="shared" si="66"/>
        <v/>
      </c>
      <c r="H624" s="64"/>
      <c r="I624" s="64"/>
      <c r="J624" s="64"/>
      <c r="K624" s="68" t="str">
        <f t="shared" si="67"/>
        <v/>
      </c>
    </row>
    <row r="625" spans="2:11">
      <c r="B625" s="64"/>
      <c r="C625" s="64"/>
      <c r="D625" s="64"/>
      <c r="E625" s="68" t="str">
        <f t="shared" si="65"/>
        <v/>
      </c>
      <c r="F625" s="68" t="str">
        <f t="shared" si="66"/>
        <v/>
      </c>
      <c r="H625" s="64"/>
      <c r="I625" s="64"/>
      <c r="J625" s="64"/>
      <c r="K625" s="68" t="str">
        <f t="shared" si="67"/>
        <v/>
      </c>
    </row>
    <row r="626" spans="2:11">
      <c r="B626" s="64"/>
      <c r="C626" s="64"/>
      <c r="D626" s="64"/>
      <c r="E626" s="68" t="str">
        <f t="shared" ref="E626:E689" si="68">IF(D626="","",IF(C626="Monday",E625+1,E625))</f>
        <v/>
      </c>
      <c r="F626" s="68" t="str">
        <f t="shared" ref="F626:F689" si="69">IF(D626="","",CONCATENATE(C626,E626))</f>
        <v/>
      </c>
      <c r="H626" s="64"/>
      <c r="I626" s="64"/>
      <c r="J626" s="64"/>
      <c r="K626" s="68" t="str">
        <f t="shared" si="67"/>
        <v/>
      </c>
    </row>
    <row r="627" spans="2:11">
      <c r="B627" s="64"/>
      <c r="C627" s="64"/>
      <c r="D627" s="64"/>
      <c r="E627" s="68" t="str">
        <f t="shared" si="68"/>
        <v/>
      </c>
      <c r="F627" s="68" t="str">
        <f t="shared" si="69"/>
        <v/>
      </c>
      <c r="H627" s="64"/>
      <c r="I627" s="64"/>
      <c r="J627" s="64"/>
      <c r="K627" s="68" t="str">
        <f t="shared" si="67"/>
        <v/>
      </c>
    </row>
    <row r="628" spans="2:11">
      <c r="B628" s="64"/>
      <c r="C628" s="64"/>
      <c r="D628" s="64"/>
      <c r="E628" s="68" t="str">
        <f t="shared" si="68"/>
        <v/>
      </c>
      <c r="F628" s="68" t="str">
        <f t="shared" si="69"/>
        <v/>
      </c>
      <c r="H628" s="64"/>
      <c r="I628" s="64"/>
      <c r="J628" s="64"/>
      <c r="K628" s="68" t="str">
        <f t="shared" si="67"/>
        <v/>
      </c>
    </row>
    <row r="629" spans="2:11">
      <c r="B629" s="64"/>
      <c r="C629" s="64"/>
      <c r="D629" s="64"/>
      <c r="E629" s="68" t="str">
        <f t="shared" si="68"/>
        <v/>
      </c>
      <c r="F629" s="68" t="str">
        <f t="shared" si="69"/>
        <v/>
      </c>
      <c r="H629" s="64"/>
      <c r="I629" s="64"/>
      <c r="J629" s="64"/>
      <c r="K629" s="68" t="str">
        <f t="shared" si="67"/>
        <v/>
      </c>
    </row>
    <row r="630" spans="2:11">
      <c r="B630" s="64"/>
      <c r="C630" s="64"/>
      <c r="D630" s="64"/>
      <c r="E630" s="68" t="str">
        <f t="shared" si="68"/>
        <v/>
      </c>
      <c r="F630" s="68" t="str">
        <f t="shared" si="69"/>
        <v/>
      </c>
      <c r="H630" s="64"/>
      <c r="I630" s="64"/>
      <c r="J630" s="64"/>
      <c r="K630" s="68" t="str">
        <f t="shared" si="67"/>
        <v/>
      </c>
    </row>
    <row r="631" spans="2:11">
      <c r="B631" s="64"/>
      <c r="C631" s="64"/>
      <c r="D631" s="64"/>
      <c r="E631" s="68" t="str">
        <f t="shared" si="68"/>
        <v/>
      </c>
      <c r="F631" s="68" t="str">
        <f t="shared" si="69"/>
        <v/>
      </c>
      <c r="H631" s="64"/>
      <c r="I631" s="64"/>
      <c r="J631" s="64"/>
      <c r="K631" s="68" t="str">
        <f t="shared" si="67"/>
        <v/>
      </c>
    </row>
    <row r="632" spans="2:11">
      <c r="B632" s="64"/>
      <c r="C632" s="64"/>
      <c r="D632" s="64"/>
      <c r="E632" s="68" t="str">
        <f t="shared" si="68"/>
        <v/>
      </c>
      <c r="F632" s="68" t="str">
        <f t="shared" si="69"/>
        <v/>
      </c>
      <c r="H632" s="64"/>
      <c r="I632" s="64"/>
      <c r="J632" s="64"/>
      <c r="K632" s="68" t="str">
        <f t="shared" si="67"/>
        <v/>
      </c>
    </row>
    <row r="633" spans="2:11">
      <c r="B633" s="64"/>
      <c r="C633" s="64"/>
      <c r="D633" s="64"/>
      <c r="E633" s="68" t="str">
        <f t="shared" si="68"/>
        <v/>
      </c>
      <c r="F633" s="68" t="str">
        <f t="shared" si="69"/>
        <v/>
      </c>
      <c r="H633" s="64"/>
      <c r="I633" s="64"/>
      <c r="J633" s="64"/>
      <c r="K633" s="68" t="str">
        <f t="shared" si="67"/>
        <v/>
      </c>
    </row>
    <row r="634" spans="2:11">
      <c r="B634" s="64"/>
      <c r="C634" s="64"/>
      <c r="D634" s="64"/>
      <c r="E634" s="68" t="str">
        <f t="shared" si="68"/>
        <v/>
      </c>
      <c r="F634" s="68" t="str">
        <f t="shared" si="69"/>
        <v/>
      </c>
      <c r="H634" s="64"/>
      <c r="I634" s="64"/>
      <c r="J634" s="64"/>
      <c r="K634" s="68" t="str">
        <f t="shared" si="67"/>
        <v/>
      </c>
    </row>
    <row r="635" spans="2:11">
      <c r="B635" s="64"/>
      <c r="C635" s="64"/>
      <c r="D635" s="64"/>
      <c r="E635" s="68" t="str">
        <f t="shared" si="68"/>
        <v/>
      </c>
      <c r="F635" s="68" t="str">
        <f t="shared" si="69"/>
        <v/>
      </c>
      <c r="H635" s="64"/>
      <c r="I635" s="64"/>
      <c r="J635" s="64"/>
      <c r="K635" s="68" t="str">
        <f t="shared" si="67"/>
        <v/>
      </c>
    </row>
    <row r="636" spans="2:11">
      <c r="B636" s="64"/>
      <c r="C636" s="64"/>
      <c r="D636" s="64"/>
      <c r="E636" s="68" t="str">
        <f t="shared" si="68"/>
        <v/>
      </c>
      <c r="F636" s="68" t="str">
        <f t="shared" si="69"/>
        <v/>
      </c>
      <c r="H636" s="64"/>
      <c r="I636" s="64"/>
      <c r="J636" s="64"/>
      <c r="K636" s="68" t="str">
        <f t="shared" si="67"/>
        <v/>
      </c>
    </row>
    <row r="637" spans="2:11">
      <c r="B637" s="64"/>
      <c r="C637" s="64"/>
      <c r="D637" s="64"/>
      <c r="E637" s="68" t="str">
        <f t="shared" si="68"/>
        <v/>
      </c>
      <c r="F637" s="68" t="str">
        <f t="shared" si="69"/>
        <v/>
      </c>
      <c r="H637" s="64"/>
      <c r="I637" s="64"/>
      <c r="J637" s="64"/>
      <c r="K637" s="68" t="str">
        <f t="shared" si="67"/>
        <v/>
      </c>
    </row>
    <row r="638" spans="2:11">
      <c r="B638" s="64"/>
      <c r="C638" s="64"/>
      <c r="D638" s="64"/>
      <c r="E638" s="68" t="str">
        <f t="shared" si="68"/>
        <v/>
      </c>
      <c r="F638" s="68" t="str">
        <f t="shared" si="69"/>
        <v/>
      </c>
      <c r="H638" s="64"/>
      <c r="I638" s="64"/>
      <c r="J638" s="64"/>
      <c r="K638" s="68" t="str">
        <f t="shared" si="67"/>
        <v/>
      </c>
    </row>
    <row r="639" spans="2:11">
      <c r="B639" s="64"/>
      <c r="C639" s="64"/>
      <c r="D639" s="64"/>
      <c r="E639" s="68" t="str">
        <f t="shared" si="68"/>
        <v/>
      </c>
      <c r="F639" s="68" t="str">
        <f t="shared" si="69"/>
        <v/>
      </c>
      <c r="H639" s="64"/>
      <c r="I639" s="64"/>
      <c r="J639" s="64"/>
      <c r="K639" s="68" t="str">
        <f t="shared" si="67"/>
        <v/>
      </c>
    </row>
    <row r="640" spans="2:11">
      <c r="B640" s="64"/>
      <c r="C640" s="64"/>
      <c r="D640" s="64"/>
      <c r="E640" s="68" t="str">
        <f t="shared" si="68"/>
        <v/>
      </c>
      <c r="F640" s="68" t="str">
        <f t="shared" si="69"/>
        <v/>
      </c>
      <c r="H640" s="64"/>
      <c r="I640" s="64"/>
      <c r="J640" s="64"/>
      <c r="K640" s="68" t="str">
        <f t="shared" si="67"/>
        <v/>
      </c>
    </row>
    <row r="641" spans="2:11">
      <c r="B641" s="64"/>
      <c r="C641" s="64"/>
      <c r="D641" s="64"/>
      <c r="E641" s="68" t="str">
        <f t="shared" si="68"/>
        <v/>
      </c>
      <c r="F641" s="68" t="str">
        <f t="shared" si="69"/>
        <v/>
      </c>
      <c r="H641" s="64"/>
      <c r="I641" s="64"/>
      <c r="J641" s="64"/>
      <c r="K641" s="68" t="str">
        <f t="shared" si="67"/>
        <v/>
      </c>
    </row>
    <row r="642" spans="2:11">
      <c r="B642" s="64"/>
      <c r="C642" s="64"/>
      <c r="D642" s="64"/>
      <c r="E642" s="68" t="str">
        <f t="shared" si="68"/>
        <v/>
      </c>
      <c r="F642" s="68" t="str">
        <f t="shared" si="69"/>
        <v/>
      </c>
      <c r="H642" s="64"/>
      <c r="I642" s="64"/>
      <c r="J642" s="64"/>
      <c r="K642" s="68" t="str">
        <f t="shared" si="67"/>
        <v/>
      </c>
    </row>
    <row r="643" spans="2:11">
      <c r="B643" s="64"/>
      <c r="C643" s="64"/>
      <c r="D643" s="64"/>
      <c r="E643" s="68" t="str">
        <f t="shared" si="68"/>
        <v/>
      </c>
      <c r="F643" s="68" t="str">
        <f t="shared" si="69"/>
        <v/>
      </c>
      <c r="H643" s="64"/>
      <c r="I643" s="64"/>
      <c r="J643" s="64"/>
      <c r="K643" s="68" t="str">
        <f t="shared" si="67"/>
        <v/>
      </c>
    </row>
    <row r="644" spans="2:11">
      <c r="B644" s="64"/>
      <c r="C644" s="64"/>
      <c r="D644" s="64"/>
      <c r="E644" s="68" t="str">
        <f t="shared" si="68"/>
        <v/>
      </c>
      <c r="F644" s="68" t="str">
        <f t="shared" si="69"/>
        <v/>
      </c>
      <c r="H644" s="64"/>
      <c r="I644" s="64"/>
      <c r="J644" s="64"/>
      <c r="K644" s="68" t="str">
        <f t="shared" si="67"/>
        <v/>
      </c>
    </row>
    <row r="645" spans="2:11">
      <c r="B645" s="64"/>
      <c r="C645" s="64"/>
      <c r="D645" s="64"/>
      <c r="E645" s="68" t="str">
        <f t="shared" si="68"/>
        <v/>
      </c>
      <c r="F645" s="68" t="str">
        <f t="shared" si="69"/>
        <v/>
      </c>
      <c r="H645" s="64"/>
      <c r="I645" s="64"/>
      <c r="J645" s="64"/>
      <c r="K645" s="68" t="str">
        <f t="shared" si="67"/>
        <v/>
      </c>
    </row>
    <row r="646" spans="2:11">
      <c r="B646" s="64"/>
      <c r="C646" s="64"/>
      <c r="D646" s="64"/>
      <c r="E646" s="68" t="str">
        <f t="shared" si="68"/>
        <v/>
      </c>
      <c r="F646" s="68" t="str">
        <f t="shared" si="69"/>
        <v/>
      </c>
      <c r="H646" s="64"/>
      <c r="I646" s="64"/>
      <c r="J646" s="64"/>
      <c r="K646" s="68" t="str">
        <f t="shared" ref="K646:K709" si="70">CONCATENATE(H646,I646)</f>
        <v/>
      </c>
    </row>
    <row r="647" spans="2:11">
      <c r="B647" s="64"/>
      <c r="C647" s="64"/>
      <c r="D647" s="64"/>
      <c r="E647" s="68" t="str">
        <f t="shared" si="68"/>
        <v/>
      </c>
      <c r="F647" s="68" t="str">
        <f t="shared" si="69"/>
        <v/>
      </c>
      <c r="H647" s="64"/>
      <c r="I647" s="64"/>
      <c r="J647" s="64"/>
      <c r="K647" s="68" t="str">
        <f t="shared" si="70"/>
        <v/>
      </c>
    </row>
    <row r="648" spans="2:11">
      <c r="B648" s="64"/>
      <c r="C648" s="64"/>
      <c r="D648" s="64"/>
      <c r="E648" s="68" t="str">
        <f t="shared" si="68"/>
        <v/>
      </c>
      <c r="F648" s="68" t="str">
        <f t="shared" si="69"/>
        <v/>
      </c>
      <c r="H648" s="64"/>
      <c r="I648" s="64"/>
      <c r="J648" s="64"/>
      <c r="K648" s="68" t="str">
        <f t="shared" si="70"/>
        <v/>
      </c>
    </row>
    <row r="649" spans="2:11">
      <c r="B649" s="64"/>
      <c r="C649" s="64"/>
      <c r="D649" s="64"/>
      <c r="E649" s="68" t="str">
        <f t="shared" si="68"/>
        <v/>
      </c>
      <c r="F649" s="68" t="str">
        <f t="shared" si="69"/>
        <v/>
      </c>
      <c r="H649" s="64"/>
      <c r="I649" s="64"/>
      <c r="J649" s="64"/>
      <c r="K649" s="68" t="str">
        <f t="shared" si="70"/>
        <v/>
      </c>
    </row>
    <row r="650" spans="2:11">
      <c r="B650" s="64"/>
      <c r="C650" s="64"/>
      <c r="D650" s="64"/>
      <c r="E650" s="68" t="str">
        <f t="shared" si="68"/>
        <v/>
      </c>
      <c r="F650" s="68" t="str">
        <f t="shared" si="69"/>
        <v/>
      </c>
      <c r="H650" s="64"/>
      <c r="I650" s="64"/>
      <c r="J650" s="64"/>
      <c r="K650" s="68" t="str">
        <f t="shared" si="70"/>
        <v/>
      </c>
    </row>
    <row r="651" spans="2:11">
      <c r="B651" s="64"/>
      <c r="C651" s="64"/>
      <c r="D651" s="64"/>
      <c r="E651" s="68" t="str">
        <f t="shared" si="68"/>
        <v/>
      </c>
      <c r="F651" s="68" t="str">
        <f t="shared" si="69"/>
        <v/>
      </c>
      <c r="H651" s="64"/>
      <c r="I651" s="64"/>
      <c r="J651" s="64"/>
      <c r="K651" s="68" t="str">
        <f t="shared" si="70"/>
        <v/>
      </c>
    </row>
    <row r="652" spans="2:11">
      <c r="B652" s="64"/>
      <c r="C652" s="64"/>
      <c r="D652" s="64"/>
      <c r="E652" s="68" t="str">
        <f t="shared" si="68"/>
        <v/>
      </c>
      <c r="F652" s="68" t="str">
        <f t="shared" si="69"/>
        <v/>
      </c>
      <c r="H652" s="64"/>
      <c r="I652" s="64"/>
      <c r="J652" s="64"/>
      <c r="K652" s="68" t="str">
        <f t="shared" si="70"/>
        <v/>
      </c>
    </row>
    <row r="653" spans="2:11">
      <c r="B653" s="64"/>
      <c r="C653" s="64"/>
      <c r="D653" s="64"/>
      <c r="E653" s="68" t="str">
        <f t="shared" si="68"/>
        <v/>
      </c>
      <c r="F653" s="68" t="str">
        <f t="shared" si="69"/>
        <v/>
      </c>
      <c r="H653" s="64"/>
      <c r="I653" s="64"/>
      <c r="J653" s="64"/>
      <c r="K653" s="68" t="str">
        <f t="shared" si="70"/>
        <v/>
      </c>
    </row>
    <row r="654" spans="2:11">
      <c r="B654" s="64"/>
      <c r="C654" s="64"/>
      <c r="D654" s="64"/>
      <c r="E654" s="68" t="str">
        <f t="shared" si="68"/>
        <v/>
      </c>
      <c r="F654" s="68" t="str">
        <f t="shared" si="69"/>
        <v/>
      </c>
      <c r="H654" s="64"/>
      <c r="I654" s="64"/>
      <c r="J654" s="64"/>
      <c r="K654" s="68" t="str">
        <f t="shared" si="70"/>
        <v/>
      </c>
    </row>
    <row r="655" spans="2:11">
      <c r="B655" s="64"/>
      <c r="C655" s="64"/>
      <c r="D655" s="64"/>
      <c r="E655" s="68" t="str">
        <f t="shared" si="68"/>
        <v/>
      </c>
      <c r="F655" s="68" t="str">
        <f t="shared" si="69"/>
        <v/>
      </c>
      <c r="H655" s="64"/>
      <c r="I655" s="64"/>
      <c r="J655" s="64"/>
      <c r="K655" s="68" t="str">
        <f t="shared" si="70"/>
        <v/>
      </c>
    </row>
    <row r="656" spans="2:11">
      <c r="B656" s="64"/>
      <c r="C656" s="64"/>
      <c r="D656" s="64"/>
      <c r="E656" s="68" t="str">
        <f t="shared" si="68"/>
        <v/>
      </c>
      <c r="F656" s="68" t="str">
        <f t="shared" si="69"/>
        <v/>
      </c>
      <c r="H656" s="64"/>
      <c r="I656" s="64"/>
      <c r="J656" s="64"/>
      <c r="K656" s="68" t="str">
        <f t="shared" si="70"/>
        <v/>
      </c>
    </row>
    <row r="657" spans="2:11">
      <c r="B657" s="64"/>
      <c r="C657" s="64"/>
      <c r="D657" s="64"/>
      <c r="E657" s="68" t="str">
        <f t="shared" si="68"/>
        <v/>
      </c>
      <c r="F657" s="68" t="str">
        <f t="shared" si="69"/>
        <v/>
      </c>
      <c r="H657" s="64"/>
      <c r="I657" s="64"/>
      <c r="J657" s="64"/>
      <c r="K657" s="68" t="str">
        <f t="shared" si="70"/>
        <v/>
      </c>
    </row>
    <row r="658" spans="2:11">
      <c r="B658" s="64"/>
      <c r="C658" s="64"/>
      <c r="D658" s="64"/>
      <c r="E658" s="68" t="str">
        <f t="shared" si="68"/>
        <v/>
      </c>
      <c r="F658" s="68" t="str">
        <f t="shared" si="69"/>
        <v/>
      </c>
      <c r="H658" s="64"/>
      <c r="I658" s="64"/>
      <c r="J658" s="64"/>
      <c r="K658" s="68" t="str">
        <f t="shared" si="70"/>
        <v/>
      </c>
    </row>
    <row r="659" spans="2:11">
      <c r="B659" s="64"/>
      <c r="C659" s="64"/>
      <c r="D659" s="64"/>
      <c r="E659" s="68" t="str">
        <f t="shared" si="68"/>
        <v/>
      </c>
      <c r="F659" s="68" t="str">
        <f t="shared" si="69"/>
        <v/>
      </c>
      <c r="H659" s="64"/>
      <c r="I659" s="64"/>
      <c r="J659" s="64"/>
      <c r="K659" s="68" t="str">
        <f t="shared" si="70"/>
        <v/>
      </c>
    </row>
    <row r="660" spans="2:11">
      <c r="B660" s="64"/>
      <c r="C660" s="64"/>
      <c r="D660" s="64"/>
      <c r="E660" s="68" t="str">
        <f t="shared" si="68"/>
        <v/>
      </c>
      <c r="F660" s="68" t="str">
        <f t="shared" si="69"/>
        <v/>
      </c>
      <c r="H660" s="64"/>
      <c r="I660" s="64"/>
      <c r="J660" s="64"/>
      <c r="K660" s="68" t="str">
        <f t="shared" si="70"/>
        <v/>
      </c>
    </row>
    <row r="661" spans="2:11">
      <c r="B661" s="64"/>
      <c r="C661" s="64"/>
      <c r="D661" s="64"/>
      <c r="E661" s="68" t="str">
        <f t="shared" si="68"/>
        <v/>
      </c>
      <c r="F661" s="68" t="str">
        <f t="shared" si="69"/>
        <v/>
      </c>
      <c r="H661" s="64"/>
      <c r="I661" s="64"/>
      <c r="J661" s="64"/>
      <c r="K661" s="68" t="str">
        <f t="shared" si="70"/>
        <v/>
      </c>
    </row>
    <row r="662" spans="2:11">
      <c r="B662" s="64"/>
      <c r="C662" s="64"/>
      <c r="D662" s="64"/>
      <c r="E662" s="68" t="str">
        <f t="shared" si="68"/>
        <v/>
      </c>
      <c r="F662" s="68" t="str">
        <f t="shared" si="69"/>
        <v/>
      </c>
      <c r="H662" s="64"/>
      <c r="I662" s="64"/>
      <c r="J662" s="64"/>
      <c r="K662" s="68" t="str">
        <f t="shared" si="70"/>
        <v/>
      </c>
    </row>
    <row r="663" spans="2:11">
      <c r="B663" s="64"/>
      <c r="C663" s="64"/>
      <c r="D663" s="64"/>
      <c r="E663" s="68" t="str">
        <f t="shared" si="68"/>
        <v/>
      </c>
      <c r="F663" s="68" t="str">
        <f t="shared" si="69"/>
        <v/>
      </c>
      <c r="H663" s="64"/>
      <c r="I663" s="64"/>
      <c r="J663" s="64"/>
      <c r="K663" s="68" t="str">
        <f t="shared" si="70"/>
        <v/>
      </c>
    </row>
    <row r="664" spans="2:11">
      <c r="B664" s="64"/>
      <c r="C664" s="64"/>
      <c r="D664" s="64"/>
      <c r="E664" s="68" t="str">
        <f t="shared" si="68"/>
        <v/>
      </c>
      <c r="F664" s="68" t="str">
        <f t="shared" si="69"/>
        <v/>
      </c>
      <c r="H664" s="64"/>
      <c r="I664" s="64"/>
      <c r="J664" s="64"/>
      <c r="K664" s="68" t="str">
        <f t="shared" si="70"/>
        <v/>
      </c>
    </row>
    <row r="665" spans="2:11">
      <c r="B665" s="64"/>
      <c r="C665" s="64"/>
      <c r="D665" s="64"/>
      <c r="E665" s="68" t="str">
        <f t="shared" si="68"/>
        <v/>
      </c>
      <c r="F665" s="68" t="str">
        <f t="shared" si="69"/>
        <v/>
      </c>
      <c r="H665" s="64"/>
      <c r="I665" s="64"/>
      <c r="J665" s="64"/>
      <c r="K665" s="68" t="str">
        <f t="shared" si="70"/>
        <v/>
      </c>
    </row>
    <row r="666" spans="2:11">
      <c r="B666" s="64"/>
      <c r="C666" s="64"/>
      <c r="D666" s="64"/>
      <c r="E666" s="68" t="str">
        <f t="shared" si="68"/>
        <v/>
      </c>
      <c r="F666" s="68" t="str">
        <f t="shared" si="69"/>
        <v/>
      </c>
      <c r="H666" s="64"/>
      <c r="I666" s="64"/>
      <c r="J666" s="64"/>
      <c r="K666" s="68" t="str">
        <f t="shared" si="70"/>
        <v/>
      </c>
    </row>
    <row r="667" spans="2:11">
      <c r="B667" s="64"/>
      <c r="C667" s="64"/>
      <c r="D667" s="64"/>
      <c r="E667" s="68" t="str">
        <f t="shared" si="68"/>
        <v/>
      </c>
      <c r="F667" s="68" t="str">
        <f t="shared" si="69"/>
        <v/>
      </c>
      <c r="H667" s="64"/>
      <c r="I667" s="64"/>
      <c r="J667" s="64"/>
      <c r="K667" s="68" t="str">
        <f t="shared" si="70"/>
        <v/>
      </c>
    </row>
    <row r="668" spans="2:11">
      <c r="B668" s="64"/>
      <c r="C668" s="64"/>
      <c r="D668" s="64"/>
      <c r="E668" s="68" t="str">
        <f t="shared" si="68"/>
        <v/>
      </c>
      <c r="F668" s="68" t="str">
        <f t="shared" si="69"/>
        <v/>
      </c>
      <c r="H668" s="64"/>
      <c r="I668" s="64"/>
      <c r="J668" s="64"/>
      <c r="K668" s="68" t="str">
        <f t="shared" si="70"/>
        <v/>
      </c>
    </row>
    <row r="669" spans="2:11">
      <c r="B669" s="64"/>
      <c r="C669" s="64"/>
      <c r="D669" s="64"/>
      <c r="E669" s="68" t="str">
        <f t="shared" si="68"/>
        <v/>
      </c>
      <c r="F669" s="68" t="str">
        <f t="shared" si="69"/>
        <v/>
      </c>
      <c r="H669" s="64"/>
      <c r="I669" s="64"/>
      <c r="J669" s="64"/>
      <c r="K669" s="68" t="str">
        <f t="shared" si="70"/>
        <v/>
      </c>
    </row>
    <row r="670" spans="2:11">
      <c r="B670" s="64"/>
      <c r="C670" s="64"/>
      <c r="D670" s="64"/>
      <c r="E670" s="68" t="str">
        <f t="shared" si="68"/>
        <v/>
      </c>
      <c r="F670" s="68" t="str">
        <f t="shared" si="69"/>
        <v/>
      </c>
      <c r="H670" s="64"/>
      <c r="I670" s="64"/>
      <c r="J670" s="64"/>
      <c r="K670" s="68" t="str">
        <f t="shared" si="70"/>
        <v/>
      </c>
    </row>
    <row r="671" spans="2:11">
      <c r="B671" s="64"/>
      <c r="C671" s="64"/>
      <c r="D671" s="64"/>
      <c r="E671" s="68" t="str">
        <f t="shared" si="68"/>
        <v/>
      </c>
      <c r="F671" s="68" t="str">
        <f t="shared" si="69"/>
        <v/>
      </c>
      <c r="H671" s="64"/>
      <c r="I671" s="64"/>
      <c r="J671" s="64"/>
      <c r="K671" s="68" t="str">
        <f t="shared" si="70"/>
        <v/>
      </c>
    </row>
    <row r="672" spans="2:11">
      <c r="B672" s="64"/>
      <c r="C672" s="64"/>
      <c r="D672" s="64"/>
      <c r="E672" s="68" t="str">
        <f t="shared" si="68"/>
        <v/>
      </c>
      <c r="F672" s="68" t="str">
        <f t="shared" si="69"/>
        <v/>
      </c>
      <c r="H672" s="64"/>
      <c r="I672" s="64"/>
      <c r="J672" s="64"/>
      <c r="K672" s="68" t="str">
        <f t="shared" si="70"/>
        <v/>
      </c>
    </row>
    <row r="673" spans="2:11">
      <c r="B673" s="64"/>
      <c r="C673" s="64"/>
      <c r="D673" s="64"/>
      <c r="E673" s="68" t="str">
        <f t="shared" si="68"/>
        <v/>
      </c>
      <c r="F673" s="68" t="str">
        <f t="shared" si="69"/>
        <v/>
      </c>
      <c r="H673" s="64"/>
      <c r="I673" s="64"/>
      <c r="J673" s="64"/>
      <c r="K673" s="68" t="str">
        <f t="shared" si="70"/>
        <v/>
      </c>
    </row>
    <row r="674" spans="2:11">
      <c r="B674" s="64"/>
      <c r="C674" s="64"/>
      <c r="D674" s="64"/>
      <c r="E674" s="68" t="str">
        <f t="shared" si="68"/>
        <v/>
      </c>
      <c r="F674" s="68" t="str">
        <f t="shared" si="69"/>
        <v/>
      </c>
      <c r="H674" s="64"/>
      <c r="I674" s="64"/>
      <c r="J674" s="64"/>
      <c r="K674" s="68" t="str">
        <f t="shared" si="70"/>
        <v/>
      </c>
    </row>
    <row r="675" spans="2:11">
      <c r="B675" s="64"/>
      <c r="C675" s="64"/>
      <c r="D675" s="64"/>
      <c r="E675" s="68" t="str">
        <f t="shared" si="68"/>
        <v/>
      </c>
      <c r="F675" s="68" t="str">
        <f t="shared" si="69"/>
        <v/>
      </c>
      <c r="H675" s="64"/>
      <c r="I675" s="64"/>
      <c r="J675" s="64"/>
      <c r="K675" s="68" t="str">
        <f t="shared" si="70"/>
        <v/>
      </c>
    </row>
    <row r="676" spans="2:11">
      <c r="B676" s="64"/>
      <c r="C676" s="64"/>
      <c r="D676" s="64"/>
      <c r="E676" s="68" t="str">
        <f t="shared" si="68"/>
        <v/>
      </c>
      <c r="F676" s="68" t="str">
        <f t="shared" si="69"/>
        <v/>
      </c>
      <c r="H676" s="64"/>
      <c r="I676" s="64"/>
      <c r="J676" s="64"/>
      <c r="K676" s="68" t="str">
        <f t="shared" si="70"/>
        <v/>
      </c>
    </row>
    <row r="677" spans="2:11">
      <c r="B677" s="64"/>
      <c r="C677" s="64"/>
      <c r="D677" s="64"/>
      <c r="E677" s="68" t="str">
        <f t="shared" si="68"/>
        <v/>
      </c>
      <c r="F677" s="68" t="str">
        <f t="shared" si="69"/>
        <v/>
      </c>
      <c r="H677" s="64"/>
      <c r="I677" s="64"/>
      <c r="J677" s="64"/>
      <c r="K677" s="68" t="str">
        <f t="shared" si="70"/>
        <v/>
      </c>
    </row>
    <row r="678" spans="2:11">
      <c r="B678" s="64"/>
      <c r="C678" s="64"/>
      <c r="D678" s="64"/>
      <c r="E678" s="68" t="str">
        <f t="shared" si="68"/>
        <v/>
      </c>
      <c r="F678" s="68" t="str">
        <f t="shared" si="69"/>
        <v/>
      </c>
      <c r="H678" s="64"/>
      <c r="I678" s="64"/>
      <c r="J678" s="64"/>
      <c r="K678" s="68" t="str">
        <f t="shared" si="70"/>
        <v/>
      </c>
    </row>
    <row r="679" spans="2:11">
      <c r="B679" s="64"/>
      <c r="C679" s="64"/>
      <c r="D679" s="64"/>
      <c r="E679" s="68" t="str">
        <f t="shared" si="68"/>
        <v/>
      </c>
      <c r="F679" s="68" t="str">
        <f t="shared" si="69"/>
        <v/>
      </c>
      <c r="H679" s="64"/>
      <c r="I679" s="64"/>
      <c r="J679" s="64"/>
      <c r="K679" s="68" t="str">
        <f t="shared" si="70"/>
        <v/>
      </c>
    </row>
    <row r="680" spans="2:11">
      <c r="B680" s="64"/>
      <c r="C680" s="64"/>
      <c r="D680" s="64"/>
      <c r="E680" s="68" t="str">
        <f t="shared" si="68"/>
        <v/>
      </c>
      <c r="F680" s="68" t="str">
        <f t="shared" si="69"/>
        <v/>
      </c>
      <c r="H680" s="64"/>
      <c r="I680" s="64"/>
      <c r="J680" s="64"/>
      <c r="K680" s="68" t="str">
        <f t="shared" si="70"/>
        <v/>
      </c>
    </row>
    <row r="681" spans="2:11">
      <c r="B681" s="64"/>
      <c r="C681" s="64"/>
      <c r="D681" s="64"/>
      <c r="E681" s="68" t="str">
        <f t="shared" si="68"/>
        <v/>
      </c>
      <c r="F681" s="68" t="str">
        <f t="shared" si="69"/>
        <v/>
      </c>
      <c r="H681" s="64"/>
      <c r="I681" s="64"/>
      <c r="J681" s="64"/>
      <c r="K681" s="68" t="str">
        <f t="shared" si="70"/>
        <v/>
      </c>
    </row>
    <row r="682" spans="2:11">
      <c r="B682" s="64"/>
      <c r="C682" s="64"/>
      <c r="D682" s="64"/>
      <c r="E682" s="68" t="str">
        <f t="shared" si="68"/>
        <v/>
      </c>
      <c r="F682" s="68" t="str">
        <f t="shared" si="69"/>
        <v/>
      </c>
      <c r="H682" s="64"/>
      <c r="I682" s="64"/>
      <c r="J682" s="64"/>
      <c r="K682" s="68" t="str">
        <f t="shared" si="70"/>
        <v/>
      </c>
    </row>
    <row r="683" spans="2:11">
      <c r="B683" s="64"/>
      <c r="C683" s="64"/>
      <c r="D683" s="64"/>
      <c r="E683" s="68" t="str">
        <f t="shared" si="68"/>
        <v/>
      </c>
      <c r="F683" s="68" t="str">
        <f t="shared" si="69"/>
        <v/>
      </c>
      <c r="H683" s="64"/>
      <c r="I683" s="64"/>
      <c r="J683" s="64"/>
      <c r="K683" s="68" t="str">
        <f t="shared" si="70"/>
        <v/>
      </c>
    </row>
    <row r="684" spans="2:11">
      <c r="B684" s="64"/>
      <c r="C684" s="64"/>
      <c r="D684" s="64"/>
      <c r="E684" s="68" t="str">
        <f t="shared" si="68"/>
        <v/>
      </c>
      <c r="F684" s="68" t="str">
        <f t="shared" si="69"/>
        <v/>
      </c>
      <c r="H684" s="64"/>
      <c r="I684" s="64"/>
      <c r="J684" s="64"/>
      <c r="K684" s="68" t="str">
        <f t="shared" si="70"/>
        <v/>
      </c>
    </row>
    <row r="685" spans="2:11">
      <c r="B685" s="64"/>
      <c r="C685" s="64"/>
      <c r="D685" s="64"/>
      <c r="E685" s="68" t="str">
        <f t="shared" si="68"/>
        <v/>
      </c>
      <c r="F685" s="68" t="str">
        <f t="shared" si="69"/>
        <v/>
      </c>
      <c r="H685" s="64"/>
      <c r="I685" s="64"/>
      <c r="J685" s="64"/>
      <c r="K685" s="68" t="str">
        <f t="shared" si="70"/>
        <v/>
      </c>
    </row>
    <row r="686" spans="2:11">
      <c r="B686" s="64"/>
      <c r="C686" s="64"/>
      <c r="D686" s="64"/>
      <c r="E686" s="68" t="str">
        <f t="shared" si="68"/>
        <v/>
      </c>
      <c r="F686" s="68" t="str">
        <f t="shared" si="69"/>
        <v/>
      </c>
      <c r="H686" s="64"/>
      <c r="I686" s="64"/>
      <c r="J686" s="64"/>
      <c r="K686" s="68" t="str">
        <f t="shared" si="70"/>
        <v/>
      </c>
    </row>
    <row r="687" spans="2:11">
      <c r="B687" s="64"/>
      <c r="C687" s="64"/>
      <c r="D687" s="64"/>
      <c r="E687" s="68" t="str">
        <f t="shared" si="68"/>
        <v/>
      </c>
      <c r="F687" s="68" t="str">
        <f t="shared" si="69"/>
        <v/>
      </c>
      <c r="H687" s="64"/>
      <c r="I687" s="64"/>
      <c r="J687" s="64"/>
      <c r="K687" s="68" t="str">
        <f t="shared" si="70"/>
        <v/>
      </c>
    </row>
    <row r="688" spans="2:11">
      <c r="B688" s="64"/>
      <c r="C688" s="64"/>
      <c r="D688" s="64"/>
      <c r="E688" s="68" t="str">
        <f t="shared" si="68"/>
        <v/>
      </c>
      <c r="F688" s="68" t="str">
        <f t="shared" si="69"/>
        <v/>
      </c>
      <c r="H688" s="64"/>
      <c r="I688" s="64"/>
      <c r="J688" s="64"/>
      <c r="K688" s="68" t="str">
        <f t="shared" si="70"/>
        <v/>
      </c>
    </row>
    <row r="689" spans="2:11">
      <c r="B689" s="64"/>
      <c r="C689" s="64"/>
      <c r="D689" s="64"/>
      <c r="E689" s="68" t="str">
        <f t="shared" si="68"/>
        <v/>
      </c>
      <c r="F689" s="68" t="str">
        <f t="shared" si="69"/>
        <v/>
      </c>
      <c r="H689" s="64"/>
      <c r="I689" s="64"/>
      <c r="J689" s="64"/>
      <c r="K689" s="68" t="str">
        <f t="shared" si="70"/>
        <v/>
      </c>
    </row>
    <row r="690" spans="2:11">
      <c r="B690" s="64"/>
      <c r="C690" s="64"/>
      <c r="D690" s="64"/>
      <c r="E690" s="68" t="str">
        <f t="shared" ref="E690:E753" si="71">IF(D690="","",IF(C690="Monday",E689+1,E689))</f>
        <v/>
      </c>
      <c r="F690" s="68" t="str">
        <f t="shared" ref="F690:F753" si="72">IF(D690="","",CONCATENATE(C690,E690))</f>
        <v/>
      </c>
      <c r="H690" s="64"/>
      <c r="I690" s="64"/>
      <c r="J690" s="64"/>
      <c r="K690" s="68" t="str">
        <f t="shared" si="70"/>
        <v/>
      </c>
    </row>
    <row r="691" spans="2:11">
      <c r="B691" s="64"/>
      <c r="C691" s="64"/>
      <c r="D691" s="64"/>
      <c r="E691" s="68" t="str">
        <f t="shared" si="71"/>
        <v/>
      </c>
      <c r="F691" s="68" t="str">
        <f t="shared" si="72"/>
        <v/>
      </c>
      <c r="H691" s="64"/>
      <c r="I691" s="64"/>
      <c r="J691" s="64"/>
      <c r="K691" s="68" t="str">
        <f t="shared" si="70"/>
        <v/>
      </c>
    </row>
    <row r="692" spans="2:11">
      <c r="B692" s="64"/>
      <c r="C692" s="64"/>
      <c r="D692" s="64"/>
      <c r="E692" s="68" t="str">
        <f t="shared" si="71"/>
        <v/>
      </c>
      <c r="F692" s="68" t="str">
        <f t="shared" si="72"/>
        <v/>
      </c>
      <c r="H692" s="64"/>
      <c r="I692" s="64"/>
      <c r="J692" s="64"/>
      <c r="K692" s="68" t="str">
        <f t="shared" si="70"/>
        <v/>
      </c>
    </row>
    <row r="693" spans="2:11">
      <c r="B693" s="64"/>
      <c r="C693" s="64"/>
      <c r="D693" s="64"/>
      <c r="E693" s="68" t="str">
        <f t="shared" si="71"/>
        <v/>
      </c>
      <c r="F693" s="68" t="str">
        <f t="shared" si="72"/>
        <v/>
      </c>
      <c r="H693" s="64"/>
      <c r="I693" s="64"/>
      <c r="J693" s="64"/>
      <c r="K693" s="68" t="str">
        <f t="shared" si="70"/>
        <v/>
      </c>
    </row>
    <row r="694" spans="2:11">
      <c r="B694" s="64"/>
      <c r="C694" s="64"/>
      <c r="D694" s="64"/>
      <c r="E694" s="68" t="str">
        <f t="shared" si="71"/>
        <v/>
      </c>
      <c r="F694" s="68" t="str">
        <f t="shared" si="72"/>
        <v/>
      </c>
      <c r="H694" s="64"/>
      <c r="I694" s="64"/>
      <c r="J694" s="64"/>
      <c r="K694" s="68" t="str">
        <f t="shared" si="70"/>
        <v/>
      </c>
    </row>
    <row r="695" spans="2:11">
      <c r="B695" s="64"/>
      <c r="C695" s="64"/>
      <c r="D695" s="64"/>
      <c r="E695" s="68" t="str">
        <f t="shared" si="71"/>
        <v/>
      </c>
      <c r="F695" s="68" t="str">
        <f t="shared" si="72"/>
        <v/>
      </c>
      <c r="H695" s="64"/>
      <c r="I695" s="64"/>
      <c r="J695" s="64"/>
      <c r="K695" s="68" t="str">
        <f t="shared" si="70"/>
        <v/>
      </c>
    </row>
    <row r="696" spans="2:11">
      <c r="B696" s="64"/>
      <c r="C696" s="64"/>
      <c r="D696" s="64"/>
      <c r="E696" s="68" t="str">
        <f t="shared" si="71"/>
        <v/>
      </c>
      <c r="F696" s="68" t="str">
        <f t="shared" si="72"/>
        <v/>
      </c>
      <c r="H696" s="64"/>
      <c r="I696" s="64"/>
      <c r="J696" s="64"/>
      <c r="K696" s="68" t="str">
        <f t="shared" si="70"/>
        <v/>
      </c>
    </row>
    <row r="697" spans="2:11">
      <c r="B697" s="64"/>
      <c r="C697" s="64"/>
      <c r="D697" s="64"/>
      <c r="E697" s="68" t="str">
        <f t="shared" si="71"/>
        <v/>
      </c>
      <c r="F697" s="68" t="str">
        <f t="shared" si="72"/>
        <v/>
      </c>
      <c r="H697" s="64"/>
      <c r="I697" s="64"/>
      <c r="J697" s="64"/>
      <c r="K697" s="68" t="str">
        <f t="shared" si="70"/>
        <v/>
      </c>
    </row>
    <row r="698" spans="2:11">
      <c r="B698" s="64"/>
      <c r="C698" s="64"/>
      <c r="D698" s="64"/>
      <c r="E698" s="68" t="str">
        <f t="shared" si="71"/>
        <v/>
      </c>
      <c r="F698" s="68" t="str">
        <f t="shared" si="72"/>
        <v/>
      </c>
      <c r="H698" s="64"/>
      <c r="I698" s="64"/>
      <c r="J698" s="64"/>
      <c r="K698" s="68" t="str">
        <f t="shared" si="70"/>
        <v/>
      </c>
    </row>
    <row r="699" spans="2:11">
      <c r="B699" s="64"/>
      <c r="C699" s="64"/>
      <c r="D699" s="64"/>
      <c r="E699" s="68" t="str">
        <f t="shared" si="71"/>
        <v/>
      </c>
      <c r="F699" s="68" t="str">
        <f t="shared" si="72"/>
        <v/>
      </c>
      <c r="H699" s="64"/>
      <c r="I699" s="64"/>
      <c r="J699" s="64"/>
      <c r="K699" s="68" t="str">
        <f t="shared" si="70"/>
        <v/>
      </c>
    </row>
    <row r="700" spans="2:11">
      <c r="B700" s="64"/>
      <c r="C700" s="64"/>
      <c r="D700" s="64"/>
      <c r="E700" s="68" t="str">
        <f t="shared" si="71"/>
        <v/>
      </c>
      <c r="F700" s="68" t="str">
        <f t="shared" si="72"/>
        <v/>
      </c>
      <c r="H700" s="64"/>
      <c r="I700" s="64"/>
      <c r="J700" s="64"/>
      <c r="K700" s="68" t="str">
        <f t="shared" si="70"/>
        <v/>
      </c>
    </row>
    <row r="701" spans="2:11">
      <c r="B701" s="64"/>
      <c r="C701" s="64"/>
      <c r="D701" s="64"/>
      <c r="E701" s="68" t="str">
        <f t="shared" si="71"/>
        <v/>
      </c>
      <c r="F701" s="68" t="str">
        <f t="shared" si="72"/>
        <v/>
      </c>
      <c r="H701" s="64"/>
      <c r="I701" s="64"/>
      <c r="J701" s="64"/>
      <c r="K701" s="68" t="str">
        <f t="shared" si="70"/>
        <v/>
      </c>
    </row>
    <row r="702" spans="2:11">
      <c r="B702" s="64"/>
      <c r="C702" s="64"/>
      <c r="D702" s="64"/>
      <c r="E702" s="68" t="str">
        <f t="shared" si="71"/>
        <v/>
      </c>
      <c r="F702" s="68" t="str">
        <f t="shared" si="72"/>
        <v/>
      </c>
      <c r="H702" s="64"/>
      <c r="I702" s="64"/>
      <c r="J702" s="64"/>
      <c r="K702" s="68" t="str">
        <f t="shared" si="70"/>
        <v/>
      </c>
    </row>
    <row r="703" spans="2:11">
      <c r="B703" s="64"/>
      <c r="C703" s="64"/>
      <c r="D703" s="64"/>
      <c r="E703" s="68" t="str">
        <f t="shared" si="71"/>
        <v/>
      </c>
      <c r="F703" s="68" t="str">
        <f t="shared" si="72"/>
        <v/>
      </c>
      <c r="H703" s="64"/>
      <c r="I703" s="64"/>
      <c r="J703" s="64"/>
      <c r="K703" s="68" t="str">
        <f t="shared" si="70"/>
        <v/>
      </c>
    </row>
    <row r="704" spans="2:11">
      <c r="B704" s="64"/>
      <c r="C704" s="64"/>
      <c r="D704" s="64"/>
      <c r="E704" s="68" t="str">
        <f t="shared" si="71"/>
        <v/>
      </c>
      <c r="F704" s="68" t="str">
        <f t="shared" si="72"/>
        <v/>
      </c>
      <c r="H704" s="64"/>
      <c r="I704" s="64"/>
      <c r="J704" s="64"/>
      <c r="K704" s="68" t="str">
        <f t="shared" si="70"/>
        <v/>
      </c>
    </row>
    <row r="705" spans="2:11">
      <c r="B705" s="64"/>
      <c r="C705" s="64"/>
      <c r="D705" s="64"/>
      <c r="E705" s="68" t="str">
        <f t="shared" si="71"/>
        <v/>
      </c>
      <c r="F705" s="68" t="str">
        <f t="shared" si="72"/>
        <v/>
      </c>
      <c r="H705" s="64"/>
      <c r="I705" s="64"/>
      <c r="J705" s="64"/>
      <c r="K705" s="68" t="str">
        <f t="shared" si="70"/>
        <v/>
      </c>
    </row>
    <row r="706" spans="2:11">
      <c r="B706" s="64"/>
      <c r="C706" s="64"/>
      <c r="D706" s="64"/>
      <c r="E706" s="68" t="str">
        <f t="shared" si="71"/>
        <v/>
      </c>
      <c r="F706" s="68" t="str">
        <f t="shared" si="72"/>
        <v/>
      </c>
      <c r="H706" s="64"/>
      <c r="I706" s="64"/>
      <c r="J706" s="64"/>
      <c r="K706" s="68" t="str">
        <f t="shared" si="70"/>
        <v/>
      </c>
    </row>
    <row r="707" spans="2:11">
      <c r="B707" s="64"/>
      <c r="C707" s="64"/>
      <c r="D707" s="64"/>
      <c r="E707" s="68" t="str">
        <f t="shared" si="71"/>
        <v/>
      </c>
      <c r="F707" s="68" t="str">
        <f t="shared" si="72"/>
        <v/>
      </c>
      <c r="H707" s="64"/>
      <c r="I707" s="64"/>
      <c r="J707" s="64"/>
      <c r="K707" s="68" t="str">
        <f t="shared" si="70"/>
        <v/>
      </c>
    </row>
    <row r="708" spans="2:11">
      <c r="B708" s="64"/>
      <c r="C708" s="64"/>
      <c r="D708" s="64"/>
      <c r="E708" s="68" t="str">
        <f t="shared" si="71"/>
        <v/>
      </c>
      <c r="F708" s="68" t="str">
        <f t="shared" si="72"/>
        <v/>
      </c>
      <c r="H708" s="64"/>
      <c r="I708" s="64"/>
      <c r="J708" s="64"/>
      <c r="K708" s="68" t="str">
        <f t="shared" si="70"/>
        <v/>
      </c>
    </row>
    <row r="709" spans="2:11">
      <c r="B709" s="64"/>
      <c r="C709" s="64"/>
      <c r="D709" s="64"/>
      <c r="E709" s="68" t="str">
        <f t="shared" si="71"/>
        <v/>
      </c>
      <c r="F709" s="68" t="str">
        <f t="shared" si="72"/>
        <v/>
      </c>
      <c r="H709" s="64"/>
      <c r="I709" s="64"/>
      <c r="J709" s="64"/>
      <c r="K709" s="68" t="str">
        <f t="shared" si="70"/>
        <v/>
      </c>
    </row>
    <row r="710" spans="2:11">
      <c r="B710" s="64"/>
      <c r="C710" s="64"/>
      <c r="D710" s="64"/>
      <c r="E710" s="68" t="str">
        <f t="shared" si="71"/>
        <v/>
      </c>
      <c r="F710" s="68" t="str">
        <f t="shared" si="72"/>
        <v/>
      </c>
      <c r="H710" s="64"/>
      <c r="I710" s="64"/>
      <c r="J710" s="64"/>
      <c r="K710" s="68" t="str">
        <f t="shared" ref="K710:K773" si="73">CONCATENATE(H710,I710)</f>
        <v/>
      </c>
    </row>
    <row r="711" spans="2:11">
      <c r="B711" s="64"/>
      <c r="C711" s="64"/>
      <c r="D711" s="64"/>
      <c r="E711" s="68" t="str">
        <f t="shared" si="71"/>
        <v/>
      </c>
      <c r="F711" s="68" t="str">
        <f t="shared" si="72"/>
        <v/>
      </c>
      <c r="H711" s="64"/>
      <c r="I711" s="64"/>
      <c r="J711" s="64"/>
      <c r="K711" s="68" t="str">
        <f t="shared" si="73"/>
        <v/>
      </c>
    </row>
    <row r="712" spans="2:11">
      <c r="B712" s="64"/>
      <c r="C712" s="64"/>
      <c r="D712" s="64"/>
      <c r="E712" s="68" t="str">
        <f t="shared" si="71"/>
        <v/>
      </c>
      <c r="F712" s="68" t="str">
        <f t="shared" si="72"/>
        <v/>
      </c>
      <c r="H712" s="64"/>
      <c r="I712" s="64"/>
      <c r="J712" s="64"/>
      <c r="K712" s="68" t="str">
        <f t="shared" si="73"/>
        <v/>
      </c>
    </row>
    <row r="713" spans="2:11">
      <c r="B713" s="64"/>
      <c r="C713" s="64"/>
      <c r="D713" s="64"/>
      <c r="E713" s="68" t="str">
        <f t="shared" si="71"/>
        <v/>
      </c>
      <c r="F713" s="68" t="str">
        <f t="shared" si="72"/>
        <v/>
      </c>
      <c r="H713" s="64"/>
      <c r="I713" s="64"/>
      <c r="J713" s="64"/>
      <c r="K713" s="68" t="str">
        <f t="shared" si="73"/>
        <v/>
      </c>
    </row>
    <row r="714" spans="2:11">
      <c r="B714" s="64"/>
      <c r="C714" s="64"/>
      <c r="D714" s="64"/>
      <c r="E714" s="68" t="str">
        <f t="shared" si="71"/>
        <v/>
      </c>
      <c r="F714" s="68" t="str">
        <f t="shared" si="72"/>
        <v/>
      </c>
      <c r="H714" s="64"/>
      <c r="I714" s="64"/>
      <c r="J714" s="64"/>
      <c r="K714" s="68" t="str">
        <f t="shared" si="73"/>
        <v/>
      </c>
    </row>
    <row r="715" spans="2:11">
      <c r="B715" s="64"/>
      <c r="C715" s="64"/>
      <c r="D715" s="64"/>
      <c r="E715" s="68" t="str">
        <f t="shared" si="71"/>
        <v/>
      </c>
      <c r="F715" s="68" t="str">
        <f t="shared" si="72"/>
        <v/>
      </c>
      <c r="H715" s="64"/>
      <c r="I715" s="64"/>
      <c r="J715" s="64"/>
      <c r="K715" s="68" t="str">
        <f t="shared" si="73"/>
        <v/>
      </c>
    </row>
    <row r="716" spans="2:11">
      <c r="B716" s="64"/>
      <c r="C716" s="64"/>
      <c r="D716" s="64"/>
      <c r="E716" s="68" t="str">
        <f t="shared" si="71"/>
        <v/>
      </c>
      <c r="F716" s="68" t="str">
        <f t="shared" si="72"/>
        <v/>
      </c>
      <c r="H716" s="64"/>
      <c r="I716" s="64"/>
      <c r="J716" s="64"/>
      <c r="K716" s="68" t="str">
        <f t="shared" si="73"/>
        <v/>
      </c>
    </row>
    <row r="717" spans="2:11">
      <c r="B717" s="64"/>
      <c r="C717" s="64"/>
      <c r="D717" s="64"/>
      <c r="E717" s="68" t="str">
        <f t="shared" si="71"/>
        <v/>
      </c>
      <c r="F717" s="68" t="str">
        <f t="shared" si="72"/>
        <v/>
      </c>
      <c r="H717" s="64"/>
      <c r="I717" s="64"/>
      <c r="J717" s="64"/>
      <c r="K717" s="68" t="str">
        <f t="shared" si="73"/>
        <v/>
      </c>
    </row>
    <row r="718" spans="2:11">
      <c r="B718" s="64"/>
      <c r="C718" s="64"/>
      <c r="D718" s="64"/>
      <c r="E718" s="68" t="str">
        <f t="shared" si="71"/>
        <v/>
      </c>
      <c r="F718" s="68" t="str">
        <f t="shared" si="72"/>
        <v/>
      </c>
      <c r="H718" s="64"/>
      <c r="I718" s="64"/>
      <c r="J718" s="64"/>
      <c r="K718" s="68" t="str">
        <f t="shared" si="73"/>
        <v/>
      </c>
    </row>
    <row r="719" spans="2:11">
      <c r="B719" s="64"/>
      <c r="C719" s="64"/>
      <c r="D719" s="64"/>
      <c r="E719" s="68" t="str">
        <f t="shared" si="71"/>
        <v/>
      </c>
      <c r="F719" s="68" t="str">
        <f t="shared" si="72"/>
        <v/>
      </c>
      <c r="H719" s="64"/>
      <c r="I719" s="64"/>
      <c r="J719" s="64"/>
      <c r="K719" s="68" t="str">
        <f t="shared" si="73"/>
        <v/>
      </c>
    </row>
    <row r="720" spans="2:11">
      <c r="B720" s="64"/>
      <c r="C720" s="64"/>
      <c r="D720" s="64"/>
      <c r="E720" s="68" t="str">
        <f t="shared" si="71"/>
        <v/>
      </c>
      <c r="F720" s="68" t="str">
        <f t="shared" si="72"/>
        <v/>
      </c>
      <c r="H720" s="64"/>
      <c r="I720" s="64"/>
      <c r="J720" s="64"/>
      <c r="K720" s="68" t="str">
        <f t="shared" si="73"/>
        <v/>
      </c>
    </row>
    <row r="721" spans="2:11">
      <c r="B721" s="64"/>
      <c r="C721" s="64"/>
      <c r="D721" s="64"/>
      <c r="E721" s="68" t="str">
        <f t="shared" si="71"/>
        <v/>
      </c>
      <c r="F721" s="68" t="str">
        <f t="shared" si="72"/>
        <v/>
      </c>
      <c r="H721" s="64"/>
      <c r="I721" s="64"/>
      <c r="J721" s="64"/>
      <c r="K721" s="68" t="str">
        <f t="shared" si="73"/>
        <v/>
      </c>
    </row>
    <row r="722" spans="2:11">
      <c r="B722" s="64"/>
      <c r="C722" s="64"/>
      <c r="D722" s="64"/>
      <c r="E722" s="68" t="str">
        <f t="shared" si="71"/>
        <v/>
      </c>
      <c r="F722" s="68" t="str">
        <f t="shared" si="72"/>
        <v/>
      </c>
      <c r="H722" s="64"/>
      <c r="I722" s="64"/>
      <c r="J722" s="64"/>
      <c r="K722" s="68" t="str">
        <f t="shared" si="73"/>
        <v/>
      </c>
    </row>
    <row r="723" spans="2:11">
      <c r="B723" s="64"/>
      <c r="C723" s="64"/>
      <c r="D723" s="64"/>
      <c r="E723" s="68" t="str">
        <f t="shared" si="71"/>
        <v/>
      </c>
      <c r="F723" s="68" t="str">
        <f t="shared" si="72"/>
        <v/>
      </c>
      <c r="H723" s="64"/>
      <c r="I723" s="64"/>
      <c r="J723" s="64"/>
      <c r="K723" s="68" t="str">
        <f t="shared" si="73"/>
        <v/>
      </c>
    </row>
    <row r="724" spans="2:11">
      <c r="B724" s="64"/>
      <c r="C724" s="64"/>
      <c r="D724" s="64"/>
      <c r="E724" s="68" t="str">
        <f t="shared" si="71"/>
        <v/>
      </c>
      <c r="F724" s="68" t="str">
        <f t="shared" si="72"/>
        <v/>
      </c>
      <c r="H724" s="64"/>
      <c r="I724" s="64"/>
      <c r="J724" s="64"/>
      <c r="K724" s="68" t="str">
        <f t="shared" si="73"/>
        <v/>
      </c>
    </row>
    <row r="725" spans="2:11">
      <c r="B725" s="64"/>
      <c r="C725" s="64"/>
      <c r="D725" s="64"/>
      <c r="E725" s="68" t="str">
        <f t="shared" si="71"/>
        <v/>
      </c>
      <c r="F725" s="68" t="str">
        <f t="shared" si="72"/>
        <v/>
      </c>
      <c r="H725" s="64"/>
      <c r="I725" s="64"/>
      <c r="J725" s="64"/>
      <c r="K725" s="68" t="str">
        <f t="shared" si="73"/>
        <v/>
      </c>
    </row>
    <row r="726" spans="2:11">
      <c r="B726" s="64"/>
      <c r="C726" s="64"/>
      <c r="D726" s="64"/>
      <c r="E726" s="68" t="str">
        <f t="shared" si="71"/>
        <v/>
      </c>
      <c r="F726" s="68" t="str">
        <f t="shared" si="72"/>
        <v/>
      </c>
      <c r="H726" s="64"/>
      <c r="I726" s="64"/>
      <c r="J726" s="64"/>
      <c r="K726" s="68" t="str">
        <f t="shared" si="73"/>
        <v/>
      </c>
    </row>
    <row r="727" spans="2:11">
      <c r="B727" s="64"/>
      <c r="C727" s="64"/>
      <c r="D727" s="64"/>
      <c r="E727" s="68" t="str">
        <f t="shared" si="71"/>
        <v/>
      </c>
      <c r="F727" s="68" t="str">
        <f t="shared" si="72"/>
        <v/>
      </c>
      <c r="H727" s="64"/>
      <c r="I727" s="64"/>
      <c r="J727" s="64"/>
      <c r="K727" s="68" t="str">
        <f t="shared" si="73"/>
        <v/>
      </c>
    </row>
    <row r="728" spans="2:11">
      <c r="B728" s="64"/>
      <c r="C728" s="64"/>
      <c r="D728" s="64"/>
      <c r="E728" s="68" t="str">
        <f t="shared" si="71"/>
        <v/>
      </c>
      <c r="F728" s="68" t="str">
        <f t="shared" si="72"/>
        <v/>
      </c>
      <c r="H728" s="64"/>
      <c r="I728" s="64"/>
      <c r="J728" s="64"/>
      <c r="K728" s="68" t="str">
        <f t="shared" si="73"/>
        <v/>
      </c>
    </row>
    <row r="729" spans="2:11">
      <c r="B729" s="64"/>
      <c r="C729" s="64"/>
      <c r="D729" s="64"/>
      <c r="E729" s="68" t="str">
        <f t="shared" si="71"/>
        <v/>
      </c>
      <c r="F729" s="68" t="str">
        <f t="shared" si="72"/>
        <v/>
      </c>
      <c r="H729" s="64"/>
      <c r="I729" s="64"/>
      <c r="J729" s="64"/>
      <c r="K729" s="68" t="str">
        <f t="shared" si="73"/>
        <v/>
      </c>
    </row>
    <row r="730" spans="2:11">
      <c r="B730" s="64"/>
      <c r="C730" s="64"/>
      <c r="D730" s="64"/>
      <c r="E730" s="68" t="str">
        <f t="shared" si="71"/>
        <v/>
      </c>
      <c r="F730" s="68" t="str">
        <f t="shared" si="72"/>
        <v/>
      </c>
      <c r="H730" s="64"/>
      <c r="I730" s="64"/>
      <c r="J730" s="64"/>
      <c r="K730" s="68" t="str">
        <f t="shared" si="73"/>
        <v/>
      </c>
    </row>
    <row r="731" spans="2:11">
      <c r="B731" s="64"/>
      <c r="C731" s="64"/>
      <c r="D731" s="64"/>
      <c r="E731" s="68" t="str">
        <f t="shared" si="71"/>
        <v/>
      </c>
      <c r="F731" s="68" t="str">
        <f t="shared" si="72"/>
        <v/>
      </c>
      <c r="H731" s="64"/>
      <c r="I731" s="64"/>
      <c r="J731" s="64"/>
      <c r="K731" s="68" t="str">
        <f t="shared" si="73"/>
        <v/>
      </c>
    </row>
    <row r="732" spans="2:11">
      <c r="B732" s="64"/>
      <c r="C732" s="64"/>
      <c r="D732" s="64"/>
      <c r="E732" s="68" t="str">
        <f t="shared" si="71"/>
        <v/>
      </c>
      <c r="F732" s="68" t="str">
        <f t="shared" si="72"/>
        <v/>
      </c>
      <c r="H732" s="64"/>
      <c r="I732" s="64"/>
      <c r="J732" s="64"/>
      <c r="K732" s="68" t="str">
        <f t="shared" si="73"/>
        <v/>
      </c>
    </row>
    <row r="733" spans="2:11">
      <c r="B733" s="64"/>
      <c r="C733" s="64"/>
      <c r="D733" s="64"/>
      <c r="E733" s="68" t="str">
        <f t="shared" si="71"/>
        <v/>
      </c>
      <c r="F733" s="68" t="str">
        <f t="shared" si="72"/>
        <v/>
      </c>
      <c r="H733" s="64"/>
      <c r="I733" s="64"/>
      <c r="J733" s="64"/>
      <c r="K733" s="68" t="str">
        <f t="shared" si="73"/>
        <v/>
      </c>
    </row>
    <row r="734" spans="2:11">
      <c r="B734" s="64"/>
      <c r="C734" s="64"/>
      <c r="D734" s="64"/>
      <c r="E734" s="68" t="str">
        <f t="shared" si="71"/>
        <v/>
      </c>
      <c r="F734" s="68" t="str">
        <f t="shared" si="72"/>
        <v/>
      </c>
      <c r="H734" s="64"/>
      <c r="I734" s="64"/>
      <c r="J734" s="64"/>
      <c r="K734" s="68" t="str">
        <f t="shared" si="73"/>
        <v/>
      </c>
    </row>
    <row r="735" spans="2:11">
      <c r="B735" s="64"/>
      <c r="C735" s="64"/>
      <c r="D735" s="64"/>
      <c r="E735" s="68" t="str">
        <f t="shared" si="71"/>
        <v/>
      </c>
      <c r="F735" s="68" t="str">
        <f t="shared" si="72"/>
        <v/>
      </c>
      <c r="H735" s="64"/>
      <c r="I735" s="64"/>
      <c r="J735" s="64"/>
      <c r="K735" s="68" t="str">
        <f t="shared" si="73"/>
        <v/>
      </c>
    </row>
    <row r="736" spans="2:11">
      <c r="B736" s="64"/>
      <c r="C736" s="64"/>
      <c r="D736" s="64"/>
      <c r="E736" s="68" t="str">
        <f t="shared" si="71"/>
        <v/>
      </c>
      <c r="F736" s="68" t="str">
        <f t="shared" si="72"/>
        <v/>
      </c>
      <c r="H736" s="64"/>
      <c r="I736" s="64"/>
      <c r="J736" s="64"/>
      <c r="K736" s="68" t="str">
        <f t="shared" si="73"/>
        <v/>
      </c>
    </row>
    <row r="737" spans="2:11">
      <c r="B737" s="64"/>
      <c r="C737" s="64"/>
      <c r="D737" s="64"/>
      <c r="E737" s="68" t="str">
        <f t="shared" si="71"/>
        <v/>
      </c>
      <c r="F737" s="68" t="str">
        <f t="shared" si="72"/>
        <v/>
      </c>
      <c r="H737" s="64"/>
      <c r="I737" s="64"/>
      <c r="J737" s="64"/>
      <c r="K737" s="68" t="str">
        <f t="shared" si="73"/>
        <v/>
      </c>
    </row>
    <row r="738" spans="2:11">
      <c r="B738" s="64"/>
      <c r="C738" s="64"/>
      <c r="D738" s="64"/>
      <c r="E738" s="68" t="str">
        <f t="shared" si="71"/>
        <v/>
      </c>
      <c r="F738" s="68" t="str">
        <f t="shared" si="72"/>
        <v/>
      </c>
      <c r="H738" s="64"/>
      <c r="I738" s="64"/>
      <c r="J738" s="64"/>
      <c r="K738" s="68" t="str">
        <f t="shared" si="73"/>
        <v/>
      </c>
    </row>
    <row r="739" spans="2:11">
      <c r="B739" s="64"/>
      <c r="C739" s="64"/>
      <c r="D739" s="64"/>
      <c r="E739" s="68" t="str">
        <f t="shared" si="71"/>
        <v/>
      </c>
      <c r="F739" s="68" t="str">
        <f t="shared" si="72"/>
        <v/>
      </c>
      <c r="H739" s="64"/>
      <c r="I739" s="64"/>
      <c r="J739" s="64"/>
      <c r="K739" s="68" t="str">
        <f t="shared" si="73"/>
        <v/>
      </c>
    </row>
    <row r="740" spans="2:11">
      <c r="B740" s="64"/>
      <c r="C740" s="64"/>
      <c r="D740" s="64"/>
      <c r="E740" s="68" t="str">
        <f t="shared" si="71"/>
        <v/>
      </c>
      <c r="F740" s="68" t="str">
        <f t="shared" si="72"/>
        <v/>
      </c>
      <c r="H740" s="64"/>
      <c r="I740" s="64"/>
      <c r="J740" s="64"/>
      <c r="K740" s="68" t="str">
        <f t="shared" si="73"/>
        <v/>
      </c>
    </row>
    <row r="741" spans="2:11">
      <c r="B741" s="64"/>
      <c r="C741" s="64"/>
      <c r="D741" s="64"/>
      <c r="E741" s="68" t="str">
        <f t="shared" si="71"/>
        <v/>
      </c>
      <c r="F741" s="68" t="str">
        <f t="shared" si="72"/>
        <v/>
      </c>
      <c r="H741" s="64"/>
      <c r="I741" s="64"/>
      <c r="J741" s="64"/>
      <c r="K741" s="68" t="str">
        <f t="shared" si="73"/>
        <v/>
      </c>
    </row>
    <row r="742" spans="2:11">
      <c r="B742" s="64"/>
      <c r="C742" s="64"/>
      <c r="D742" s="64"/>
      <c r="E742" s="68" t="str">
        <f t="shared" si="71"/>
        <v/>
      </c>
      <c r="F742" s="68" t="str">
        <f t="shared" si="72"/>
        <v/>
      </c>
      <c r="H742" s="64"/>
      <c r="I742" s="64"/>
      <c r="J742" s="64"/>
      <c r="K742" s="68" t="str">
        <f t="shared" si="73"/>
        <v/>
      </c>
    </row>
    <row r="743" spans="2:11">
      <c r="B743" s="64"/>
      <c r="C743" s="64"/>
      <c r="D743" s="64"/>
      <c r="E743" s="68" t="str">
        <f t="shared" si="71"/>
        <v/>
      </c>
      <c r="F743" s="68" t="str">
        <f t="shared" si="72"/>
        <v/>
      </c>
      <c r="H743" s="64"/>
      <c r="I743" s="64"/>
      <c r="J743" s="64"/>
      <c r="K743" s="68" t="str">
        <f t="shared" si="73"/>
        <v/>
      </c>
    </row>
    <row r="744" spans="2:11">
      <c r="B744" s="64"/>
      <c r="C744" s="64"/>
      <c r="D744" s="64"/>
      <c r="E744" s="68" t="str">
        <f t="shared" si="71"/>
        <v/>
      </c>
      <c r="F744" s="68" t="str">
        <f t="shared" si="72"/>
        <v/>
      </c>
      <c r="H744" s="64"/>
      <c r="I744" s="64"/>
      <c r="J744" s="64"/>
      <c r="K744" s="68" t="str">
        <f t="shared" si="73"/>
        <v/>
      </c>
    </row>
    <row r="745" spans="2:11">
      <c r="B745" s="64"/>
      <c r="C745" s="64"/>
      <c r="D745" s="64"/>
      <c r="E745" s="68" t="str">
        <f t="shared" si="71"/>
        <v/>
      </c>
      <c r="F745" s="68" t="str">
        <f t="shared" si="72"/>
        <v/>
      </c>
      <c r="H745" s="64"/>
      <c r="I745" s="64"/>
      <c r="J745" s="64"/>
      <c r="K745" s="68" t="str">
        <f t="shared" si="73"/>
        <v/>
      </c>
    </row>
    <row r="746" spans="2:11">
      <c r="B746" s="64"/>
      <c r="C746" s="64"/>
      <c r="D746" s="64"/>
      <c r="E746" s="68" t="str">
        <f t="shared" si="71"/>
        <v/>
      </c>
      <c r="F746" s="68" t="str">
        <f t="shared" si="72"/>
        <v/>
      </c>
      <c r="H746" s="64"/>
      <c r="I746" s="64"/>
      <c r="J746" s="64"/>
      <c r="K746" s="68" t="str">
        <f t="shared" si="73"/>
        <v/>
      </c>
    </row>
    <row r="747" spans="2:11">
      <c r="B747" s="64"/>
      <c r="C747" s="64"/>
      <c r="D747" s="64"/>
      <c r="E747" s="68" t="str">
        <f t="shared" si="71"/>
        <v/>
      </c>
      <c r="F747" s="68" t="str">
        <f t="shared" si="72"/>
        <v/>
      </c>
      <c r="H747" s="64"/>
      <c r="I747" s="64"/>
      <c r="J747" s="64"/>
      <c r="K747" s="68" t="str">
        <f t="shared" si="73"/>
        <v/>
      </c>
    </row>
    <row r="748" spans="2:11">
      <c r="B748" s="64"/>
      <c r="C748" s="64"/>
      <c r="D748" s="64"/>
      <c r="E748" s="68" t="str">
        <f t="shared" si="71"/>
        <v/>
      </c>
      <c r="F748" s="68" t="str">
        <f t="shared" si="72"/>
        <v/>
      </c>
      <c r="H748" s="64"/>
      <c r="I748" s="64"/>
      <c r="J748" s="64"/>
      <c r="K748" s="68" t="str">
        <f t="shared" si="73"/>
        <v/>
      </c>
    </row>
    <row r="749" spans="2:11">
      <c r="B749" s="64"/>
      <c r="C749" s="64"/>
      <c r="D749" s="64"/>
      <c r="E749" s="68" t="str">
        <f t="shared" si="71"/>
        <v/>
      </c>
      <c r="F749" s="68" t="str">
        <f t="shared" si="72"/>
        <v/>
      </c>
      <c r="H749" s="64"/>
      <c r="I749" s="64"/>
      <c r="J749" s="64"/>
      <c r="K749" s="68" t="str">
        <f t="shared" si="73"/>
        <v/>
      </c>
    </row>
    <row r="750" spans="2:11">
      <c r="B750" s="64"/>
      <c r="C750" s="64"/>
      <c r="D750" s="64"/>
      <c r="E750" s="68" t="str">
        <f t="shared" si="71"/>
        <v/>
      </c>
      <c r="F750" s="68" t="str">
        <f t="shared" si="72"/>
        <v/>
      </c>
      <c r="H750" s="64"/>
      <c r="I750" s="64"/>
      <c r="J750" s="64"/>
      <c r="K750" s="68" t="str">
        <f t="shared" si="73"/>
        <v/>
      </c>
    </row>
    <row r="751" spans="2:11">
      <c r="B751" s="64"/>
      <c r="C751" s="64"/>
      <c r="D751" s="64"/>
      <c r="E751" s="68" t="str">
        <f t="shared" si="71"/>
        <v/>
      </c>
      <c r="F751" s="68" t="str">
        <f t="shared" si="72"/>
        <v/>
      </c>
      <c r="H751" s="64"/>
      <c r="I751" s="64"/>
      <c r="J751" s="64"/>
      <c r="K751" s="68" t="str">
        <f t="shared" si="73"/>
        <v/>
      </c>
    </row>
    <row r="752" spans="2:11">
      <c r="B752" s="64"/>
      <c r="C752" s="64"/>
      <c r="D752" s="64"/>
      <c r="E752" s="68" t="str">
        <f t="shared" si="71"/>
        <v/>
      </c>
      <c r="F752" s="68" t="str">
        <f t="shared" si="72"/>
        <v/>
      </c>
      <c r="H752" s="64"/>
      <c r="I752" s="64"/>
      <c r="J752" s="64"/>
      <c r="K752" s="68" t="str">
        <f t="shared" si="73"/>
        <v/>
      </c>
    </row>
    <row r="753" spans="2:11">
      <c r="B753" s="64"/>
      <c r="C753" s="64"/>
      <c r="D753" s="64"/>
      <c r="E753" s="68" t="str">
        <f t="shared" si="71"/>
        <v/>
      </c>
      <c r="F753" s="68" t="str">
        <f t="shared" si="72"/>
        <v/>
      </c>
      <c r="H753" s="64"/>
      <c r="I753" s="64"/>
      <c r="J753" s="64"/>
      <c r="K753" s="68" t="str">
        <f t="shared" si="73"/>
        <v/>
      </c>
    </row>
    <row r="754" spans="2:11">
      <c r="B754" s="64"/>
      <c r="C754" s="64"/>
      <c r="D754" s="64"/>
      <c r="E754" s="68" t="str">
        <f t="shared" ref="E754:E817" si="74">IF(D754="","",IF(C754="Monday",E753+1,E753))</f>
        <v/>
      </c>
      <c r="F754" s="68" t="str">
        <f t="shared" ref="F754:F817" si="75">IF(D754="","",CONCATENATE(C754,E754))</f>
        <v/>
      </c>
      <c r="H754" s="64"/>
      <c r="I754" s="64"/>
      <c r="J754" s="64"/>
      <c r="K754" s="68" t="str">
        <f t="shared" si="73"/>
        <v/>
      </c>
    </row>
    <row r="755" spans="2:11">
      <c r="B755" s="64"/>
      <c r="C755" s="64"/>
      <c r="D755" s="64"/>
      <c r="E755" s="68" t="str">
        <f t="shared" si="74"/>
        <v/>
      </c>
      <c r="F755" s="68" t="str">
        <f t="shared" si="75"/>
        <v/>
      </c>
      <c r="H755" s="64"/>
      <c r="I755" s="64"/>
      <c r="J755" s="64"/>
      <c r="K755" s="68" t="str">
        <f t="shared" si="73"/>
        <v/>
      </c>
    </row>
    <row r="756" spans="2:11">
      <c r="B756" s="64"/>
      <c r="C756" s="64"/>
      <c r="D756" s="64"/>
      <c r="E756" s="68" t="str">
        <f t="shared" si="74"/>
        <v/>
      </c>
      <c r="F756" s="68" t="str">
        <f t="shared" si="75"/>
        <v/>
      </c>
      <c r="H756" s="64"/>
      <c r="I756" s="64"/>
      <c r="J756" s="64"/>
      <c r="K756" s="68" t="str">
        <f t="shared" si="73"/>
        <v/>
      </c>
    </row>
    <row r="757" spans="2:11">
      <c r="B757" s="64"/>
      <c r="C757" s="64"/>
      <c r="D757" s="64"/>
      <c r="E757" s="68" t="str">
        <f t="shared" si="74"/>
        <v/>
      </c>
      <c r="F757" s="68" t="str">
        <f t="shared" si="75"/>
        <v/>
      </c>
      <c r="H757" s="64"/>
      <c r="I757" s="64"/>
      <c r="J757" s="64"/>
      <c r="K757" s="68" t="str">
        <f t="shared" si="73"/>
        <v/>
      </c>
    </row>
    <row r="758" spans="2:11">
      <c r="B758" s="64"/>
      <c r="C758" s="64"/>
      <c r="D758" s="64"/>
      <c r="E758" s="68" t="str">
        <f t="shared" si="74"/>
        <v/>
      </c>
      <c r="F758" s="68" t="str">
        <f t="shared" si="75"/>
        <v/>
      </c>
      <c r="H758" s="64"/>
      <c r="I758" s="64"/>
      <c r="J758" s="64"/>
      <c r="K758" s="68" t="str">
        <f t="shared" si="73"/>
        <v/>
      </c>
    </row>
    <row r="759" spans="2:11">
      <c r="B759" s="64"/>
      <c r="C759" s="64"/>
      <c r="D759" s="64"/>
      <c r="E759" s="68" t="str">
        <f t="shared" si="74"/>
        <v/>
      </c>
      <c r="F759" s="68" t="str">
        <f t="shared" si="75"/>
        <v/>
      </c>
      <c r="H759" s="64"/>
      <c r="I759" s="64"/>
      <c r="J759" s="64"/>
      <c r="K759" s="68" t="str">
        <f t="shared" si="73"/>
        <v/>
      </c>
    </row>
    <row r="760" spans="2:11">
      <c r="B760" s="64"/>
      <c r="C760" s="64"/>
      <c r="D760" s="64"/>
      <c r="E760" s="68" t="str">
        <f t="shared" si="74"/>
        <v/>
      </c>
      <c r="F760" s="68" t="str">
        <f t="shared" si="75"/>
        <v/>
      </c>
      <c r="H760" s="64"/>
      <c r="I760" s="64"/>
      <c r="J760" s="64"/>
      <c r="K760" s="68" t="str">
        <f t="shared" si="73"/>
        <v/>
      </c>
    </row>
    <row r="761" spans="2:11">
      <c r="B761" s="64"/>
      <c r="C761" s="64"/>
      <c r="D761" s="64"/>
      <c r="E761" s="68" t="str">
        <f t="shared" si="74"/>
        <v/>
      </c>
      <c r="F761" s="68" t="str">
        <f t="shared" si="75"/>
        <v/>
      </c>
      <c r="H761" s="64"/>
      <c r="I761" s="64"/>
      <c r="J761" s="64"/>
      <c r="K761" s="68" t="str">
        <f t="shared" si="73"/>
        <v/>
      </c>
    </row>
    <row r="762" spans="2:11">
      <c r="B762" s="64"/>
      <c r="C762" s="64"/>
      <c r="D762" s="64"/>
      <c r="E762" s="68" t="str">
        <f t="shared" si="74"/>
        <v/>
      </c>
      <c r="F762" s="68" t="str">
        <f t="shared" si="75"/>
        <v/>
      </c>
      <c r="H762" s="64"/>
      <c r="I762" s="64"/>
      <c r="J762" s="64"/>
      <c r="K762" s="68" t="str">
        <f t="shared" si="73"/>
        <v/>
      </c>
    </row>
    <row r="763" spans="2:11">
      <c r="B763" s="64"/>
      <c r="C763" s="64"/>
      <c r="D763" s="64"/>
      <c r="E763" s="68" t="str">
        <f t="shared" si="74"/>
        <v/>
      </c>
      <c r="F763" s="68" t="str">
        <f t="shared" si="75"/>
        <v/>
      </c>
      <c r="H763" s="64"/>
      <c r="I763" s="64"/>
      <c r="J763" s="64"/>
      <c r="K763" s="68" t="str">
        <f t="shared" si="73"/>
        <v/>
      </c>
    </row>
    <row r="764" spans="2:11">
      <c r="B764" s="64"/>
      <c r="C764" s="64"/>
      <c r="D764" s="64"/>
      <c r="E764" s="68" t="str">
        <f t="shared" si="74"/>
        <v/>
      </c>
      <c r="F764" s="68" t="str">
        <f t="shared" si="75"/>
        <v/>
      </c>
      <c r="H764" s="64"/>
      <c r="I764" s="64"/>
      <c r="J764" s="64"/>
      <c r="K764" s="68" t="str">
        <f t="shared" si="73"/>
        <v/>
      </c>
    </row>
    <row r="765" spans="2:11">
      <c r="B765" s="64"/>
      <c r="C765" s="64"/>
      <c r="D765" s="64"/>
      <c r="E765" s="68" t="str">
        <f t="shared" si="74"/>
        <v/>
      </c>
      <c r="F765" s="68" t="str">
        <f t="shared" si="75"/>
        <v/>
      </c>
      <c r="H765" s="64"/>
      <c r="I765" s="64"/>
      <c r="J765" s="64"/>
      <c r="K765" s="68" t="str">
        <f t="shared" si="73"/>
        <v/>
      </c>
    </row>
    <row r="766" spans="2:11">
      <c r="B766" s="64"/>
      <c r="C766" s="64"/>
      <c r="D766" s="64"/>
      <c r="E766" s="68" t="str">
        <f t="shared" si="74"/>
        <v/>
      </c>
      <c r="F766" s="68" t="str">
        <f t="shared" si="75"/>
        <v/>
      </c>
      <c r="H766" s="64"/>
      <c r="I766" s="64"/>
      <c r="J766" s="64"/>
      <c r="K766" s="68" t="str">
        <f t="shared" si="73"/>
        <v/>
      </c>
    </row>
    <row r="767" spans="2:11">
      <c r="B767" s="64"/>
      <c r="C767" s="64"/>
      <c r="D767" s="64"/>
      <c r="E767" s="68" t="str">
        <f t="shared" si="74"/>
        <v/>
      </c>
      <c r="F767" s="68" t="str">
        <f t="shared" si="75"/>
        <v/>
      </c>
      <c r="H767" s="64"/>
      <c r="I767" s="64"/>
      <c r="J767" s="64"/>
      <c r="K767" s="68" t="str">
        <f t="shared" si="73"/>
        <v/>
      </c>
    </row>
    <row r="768" spans="2:11">
      <c r="B768" s="64"/>
      <c r="C768" s="64"/>
      <c r="D768" s="64"/>
      <c r="E768" s="68" t="str">
        <f t="shared" si="74"/>
        <v/>
      </c>
      <c r="F768" s="68" t="str">
        <f t="shared" si="75"/>
        <v/>
      </c>
      <c r="H768" s="64"/>
      <c r="I768" s="64"/>
      <c r="J768" s="64"/>
      <c r="K768" s="68" t="str">
        <f t="shared" si="73"/>
        <v/>
      </c>
    </row>
    <row r="769" spans="2:11">
      <c r="B769" s="64"/>
      <c r="C769" s="64"/>
      <c r="D769" s="64"/>
      <c r="E769" s="68" t="str">
        <f t="shared" si="74"/>
        <v/>
      </c>
      <c r="F769" s="68" t="str">
        <f t="shared" si="75"/>
        <v/>
      </c>
      <c r="H769" s="64"/>
      <c r="I769" s="64"/>
      <c r="J769" s="64"/>
      <c r="K769" s="68" t="str">
        <f t="shared" si="73"/>
        <v/>
      </c>
    </row>
    <row r="770" spans="2:11">
      <c r="B770" s="64"/>
      <c r="C770" s="64"/>
      <c r="D770" s="64"/>
      <c r="E770" s="68" t="str">
        <f t="shared" si="74"/>
        <v/>
      </c>
      <c r="F770" s="68" t="str">
        <f t="shared" si="75"/>
        <v/>
      </c>
      <c r="H770" s="64"/>
      <c r="I770" s="64"/>
      <c r="J770" s="64"/>
      <c r="K770" s="68" t="str">
        <f t="shared" si="73"/>
        <v/>
      </c>
    </row>
    <row r="771" spans="2:11">
      <c r="B771" s="64"/>
      <c r="C771" s="64"/>
      <c r="D771" s="64"/>
      <c r="E771" s="68" t="str">
        <f t="shared" si="74"/>
        <v/>
      </c>
      <c r="F771" s="68" t="str">
        <f t="shared" si="75"/>
        <v/>
      </c>
      <c r="H771" s="64"/>
      <c r="I771" s="64"/>
      <c r="J771" s="64"/>
      <c r="K771" s="68" t="str">
        <f t="shared" si="73"/>
        <v/>
      </c>
    </row>
    <row r="772" spans="2:11">
      <c r="B772" s="64"/>
      <c r="C772" s="64"/>
      <c r="D772" s="64"/>
      <c r="E772" s="68" t="str">
        <f t="shared" si="74"/>
        <v/>
      </c>
      <c r="F772" s="68" t="str">
        <f t="shared" si="75"/>
        <v/>
      </c>
      <c r="H772" s="64"/>
      <c r="I772" s="64"/>
      <c r="J772" s="64"/>
      <c r="K772" s="68" t="str">
        <f t="shared" si="73"/>
        <v/>
      </c>
    </row>
    <row r="773" spans="2:11">
      <c r="B773" s="64"/>
      <c r="C773" s="64"/>
      <c r="D773" s="64"/>
      <c r="E773" s="68" t="str">
        <f t="shared" si="74"/>
        <v/>
      </c>
      <c r="F773" s="68" t="str">
        <f t="shared" si="75"/>
        <v/>
      </c>
      <c r="H773" s="64"/>
      <c r="I773" s="64"/>
      <c r="J773" s="64"/>
      <c r="K773" s="68" t="str">
        <f t="shared" si="73"/>
        <v/>
      </c>
    </row>
    <row r="774" spans="2:11">
      <c r="B774" s="64"/>
      <c r="C774" s="64"/>
      <c r="D774" s="64"/>
      <c r="E774" s="68" t="str">
        <f t="shared" si="74"/>
        <v/>
      </c>
      <c r="F774" s="68" t="str">
        <f t="shared" si="75"/>
        <v/>
      </c>
      <c r="H774" s="64"/>
      <c r="I774" s="64"/>
      <c r="J774" s="64"/>
      <c r="K774" s="68" t="str">
        <f t="shared" ref="K774:K837" si="76">CONCATENATE(H774,I774)</f>
        <v/>
      </c>
    </row>
    <row r="775" spans="2:11">
      <c r="B775" s="64"/>
      <c r="C775" s="64"/>
      <c r="D775" s="64"/>
      <c r="E775" s="68" t="str">
        <f t="shared" si="74"/>
        <v/>
      </c>
      <c r="F775" s="68" t="str">
        <f t="shared" si="75"/>
        <v/>
      </c>
      <c r="H775" s="64"/>
      <c r="I775" s="64"/>
      <c r="J775" s="64"/>
      <c r="K775" s="68" t="str">
        <f t="shared" si="76"/>
        <v/>
      </c>
    </row>
    <row r="776" spans="2:11">
      <c r="B776" s="64"/>
      <c r="C776" s="64"/>
      <c r="D776" s="64"/>
      <c r="E776" s="68" t="str">
        <f t="shared" si="74"/>
        <v/>
      </c>
      <c r="F776" s="68" t="str">
        <f t="shared" si="75"/>
        <v/>
      </c>
      <c r="H776" s="64"/>
      <c r="I776" s="64"/>
      <c r="J776" s="64"/>
      <c r="K776" s="68" t="str">
        <f t="shared" si="76"/>
        <v/>
      </c>
    </row>
    <row r="777" spans="2:11">
      <c r="B777" s="64"/>
      <c r="C777" s="64"/>
      <c r="D777" s="64"/>
      <c r="E777" s="68" t="str">
        <f t="shared" si="74"/>
        <v/>
      </c>
      <c r="F777" s="68" t="str">
        <f t="shared" si="75"/>
        <v/>
      </c>
      <c r="H777" s="64"/>
      <c r="I777" s="64"/>
      <c r="J777" s="64"/>
      <c r="K777" s="68" t="str">
        <f t="shared" si="76"/>
        <v/>
      </c>
    </row>
    <row r="778" spans="2:11">
      <c r="B778" s="64"/>
      <c r="C778" s="64"/>
      <c r="D778" s="64"/>
      <c r="E778" s="68" t="str">
        <f t="shared" si="74"/>
        <v/>
      </c>
      <c r="F778" s="68" t="str">
        <f t="shared" si="75"/>
        <v/>
      </c>
      <c r="H778" s="64"/>
      <c r="I778" s="64"/>
      <c r="J778" s="64"/>
      <c r="K778" s="68" t="str">
        <f t="shared" si="76"/>
        <v/>
      </c>
    </row>
    <row r="779" spans="2:11">
      <c r="B779" s="64"/>
      <c r="C779" s="64"/>
      <c r="D779" s="64"/>
      <c r="E779" s="68" t="str">
        <f t="shared" si="74"/>
        <v/>
      </c>
      <c r="F779" s="68" t="str">
        <f t="shared" si="75"/>
        <v/>
      </c>
      <c r="H779" s="64"/>
      <c r="I779" s="64"/>
      <c r="J779" s="64"/>
      <c r="K779" s="68" t="str">
        <f t="shared" si="76"/>
        <v/>
      </c>
    </row>
    <row r="780" spans="2:11">
      <c r="B780" s="64"/>
      <c r="C780" s="64"/>
      <c r="D780" s="64"/>
      <c r="E780" s="68" t="str">
        <f t="shared" si="74"/>
        <v/>
      </c>
      <c r="F780" s="68" t="str">
        <f t="shared" si="75"/>
        <v/>
      </c>
      <c r="H780" s="64"/>
      <c r="I780" s="64"/>
      <c r="J780" s="64"/>
      <c r="K780" s="68" t="str">
        <f t="shared" si="76"/>
        <v/>
      </c>
    </row>
    <row r="781" spans="2:11">
      <c r="B781" s="64"/>
      <c r="C781" s="64"/>
      <c r="D781" s="64"/>
      <c r="E781" s="68" t="str">
        <f t="shared" si="74"/>
        <v/>
      </c>
      <c r="F781" s="68" t="str">
        <f t="shared" si="75"/>
        <v/>
      </c>
      <c r="H781" s="64"/>
      <c r="I781" s="64"/>
      <c r="J781" s="64"/>
      <c r="K781" s="68" t="str">
        <f t="shared" si="76"/>
        <v/>
      </c>
    </row>
    <row r="782" spans="2:11">
      <c r="B782" s="64"/>
      <c r="C782" s="64"/>
      <c r="D782" s="64"/>
      <c r="E782" s="68" t="str">
        <f t="shared" si="74"/>
        <v/>
      </c>
      <c r="F782" s="68" t="str">
        <f t="shared" si="75"/>
        <v/>
      </c>
      <c r="H782" s="64"/>
      <c r="I782" s="64"/>
      <c r="J782" s="64"/>
      <c r="K782" s="68" t="str">
        <f t="shared" si="76"/>
        <v/>
      </c>
    </row>
    <row r="783" spans="2:11">
      <c r="B783" s="64"/>
      <c r="C783" s="64"/>
      <c r="D783" s="64"/>
      <c r="E783" s="68" t="str">
        <f t="shared" si="74"/>
        <v/>
      </c>
      <c r="F783" s="68" t="str">
        <f t="shared" si="75"/>
        <v/>
      </c>
      <c r="H783" s="64"/>
      <c r="I783" s="64"/>
      <c r="J783" s="64"/>
      <c r="K783" s="68" t="str">
        <f t="shared" si="76"/>
        <v/>
      </c>
    </row>
    <row r="784" spans="2:11">
      <c r="B784" s="64"/>
      <c r="C784" s="64"/>
      <c r="D784" s="64"/>
      <c r="E784" s="68" t="str">
        <f t="shared" si="74"/>
        <v/>
      </c>
      <c r="F784" s="68" t="str">
        <f t="shared" si="75"/>
        <v/>
      </c>
      <c r="H784" s="64"/>
      <c r="I784" s="64"/>
      <c r="J784" s="64"/>
      <c r="K784" s="68" t="str">
        <f t="shared" si="76"/>
        <v/>
      </c>
    </row>
    <row r="785" spans="2:11">
      <c r="B785" s="64"/>
      <c r="C785" s="64"/>
      <c r="D785" s="64"/>
      <c r="E785" s="68" t="str">
        <f t="shared" si="74"/>
        <v/>
      </c>
      <c r="F785" s="68" t="str">
        <f t="shared" si="75"/>
        <v/>
      </c>
      <c r="H785" s="64"/>
      <c r="I785" s="64"/>
      <c r="J785" s="64"/>
      <c r="K785" s="68" t="str">
        <f t="shared" si="76"/>
        <v/>
      </c>
    </row>
    <row r="786" spans="2:11">
      <c r="B786" s="64"/>
      <c r="C786" s="64"/>
      <c r="D786" s="64"/>
      <c r="E786" s="68" t="str">
        <f t="shared" si="74"/>
        <v/>
      </c>
      <c r="F786" s="68" t="str">
        <f t="shared" si="75"/>
        <v/>
      </c>
      <c r="H786" s="64"/>
      <c r="I786" s="64"/>
      <c r="J786" s="64"/>
      <c r="K786" s="68" t="str">
        <f t="shared" si="76"/>
        <v/>
      </c>
    </row>
    <row r="787" spans="2:11">
      <c r="B787" s="64"/>
      <c r="C787" s="64"/>
      <c r="D787" s="64"/>
      <c r="E787" s="68" t="str">
        <f t="shared" si="74"/>
        <v/>
      </c>
      <c r="F787" s="68" t="str">
        <f t="shared" si="75"/>
        <v/>
      </c>
      <c r="H787" s="64"/>
      <c r="I787" s="64"/>
      <c r="J787" s="64"/>
      <c r="K787" s="68" t="str">
        <f t="shared" si="76"/>
        <v/>
      </c>
    </row>
    <row r="788" spans="2:11">
      <c r="B788" s="64"/>
      <c r="C788" s="64"/>
      <c r="D788" s="64"/>
      <c r="E788" s="68" t="str">
        <f t="shared" si="74"/>
        <v/>
      </c>
      <c r="F788" s="68" t="str">
        <f t="shared" si="75"/>
        <v/>
      </c>
      <c r="H788" s="64"/>
      <c r="I788" s="64"/>
      <c r="J788" s="64"/>
      <c r="K788" s="68" t="str">
        <f t="shared" si="76"/>
        <v/>
      </c>
    </row>
    <row r="789" spans="2:11">
      <c r="B789" s="64"/>
      <c r="C789" s="64"/>
      <c r="D789" s="64"/>
      <c r="E789" s="68" t="str">
        <f t="shared" si="74"/>
        <v/>
      </c>
      <c r="F789" s="68" t="str">
        <f t="shared" si="75"/>
        <v/>
      </c>
      <c r="H789" s="64"/>
      <c r="I789" s="64"/>
      <c r="J789" s="64"/>
      <c r="K789" s="68" t="str">
        <f t="shared" si="76"/>
        <v/>
      </c>
    </row>
    <row r="790" spans="2:11">
      <c r="B790" s="64"/>
      <c r="C790" s="64"/>
      <c r="D790" s="64"/>
      <c r="E790" s="68" t="str">
        <f t="shared" si="74"/>
        <v/>
      </c>
      <c r="F790" s="68" t="str">
        <f t="shared" si="75"/>
        <v/>
      </c>
      <c r="H790" s="64"/>
      <c r="I790" s="64"/>
      <c r="J790" s="64"/>
      <c r="K790" s="68" t="str">
        <f t="shared" si="76"/>
        <v/>
      </c>
    </row>
    <row r="791" spans="2:11">
      <c r="B791" s="64"/>
      <c r="C791" s="64"/>
      <c r="D791" s="64"/>
      <c r="E791" s="68" t="str">
        <f t="shared" si="74"/>
        <v/>
      </c>
      <c r="F791" s="68" t="str">
        <f t="shared" si="75"/>
        <v/>
      </c>
      <c r="H791" s="64"/>
      <c r="I791" s="64"/>
      <c r="J791" s="64"/>
      <c r="K791" s="68" t="str">
        <f t="shared" si="76"/>
        <v/>
      </c>
    </row>
    <row r="792" spans="2:11">
      <c r="B792" s="64"/>
      <c r="C792" s="64"/>
      <c r="D792" s="64"/>
      <c r="E792" s="68" t="str">
        <f t="shared" si="74"/>
        <v/>
      </c>
      <c r="F792" s="68" t="str">
        <f t="shared" si="75"/>
        <v/>
      </c>
      <c r="H792" s="64"/>
      <c r="I792" s="64"/>
      <c r="J792" s="64"/>
      <c r="K792" s="68" t="str">
        <f t="shared" si="76"/>
        <v/>
      </c>
    </row>
    <row r="793" spans="2:11">
      <c r="B793" s="64"/>
      <c r="C793" s="64"/>
      <c r="D793" s="64"/>
      <c r="E793" s="68" t="str">
        <f t="shared" si="74"/>
        <v/>
      </c>
      <c r="F793" s="68" t="str">
        <f t="shared" si="75"/>
        <v/>
      </c>
      <c r="H793" s="64"/>
      <c r="I793" s="64"/>
      <c r="J793" s="64"/>
      <c r="K793" s="68" t="str">
        <f t="shared" si="76"/>
        <v/>
      </c>
    </row>
    <row r="794" spans="2:11">
      <c r="B794" s="64"/>
      <c r="C794" s="64"/>
      <c r="D794" s="64"/>
      <c r="E794" s="68" t="str">
        <f t="shared" si="74"/>
        <v/>
      </c>
      <c r="F794" s="68" t="str">
        <f t="shared" si="75"/>
        <v/>
      </c>
      <c r="H794" s="64"/>
      <c r="I794" s="64"/>
      <c r="J794" s="64"/>
      <c r="K794" s="68" t="str">
        <f t="shared" si="76"/>
        <v/>
      </c>
    </row>
    <row r="795" spans="2:11">
      <c r="B795" s="64"/>
      <c r="C795" s="64"/>
      <c r="D795" s="64"/>
      <c r="E795" s="68" t="str">
        <f t="shared" si="74"/>
        <v/>
      </c>
      <c r="F795" s="68" t="str">
        <f t="shared" si="75"/>
        <v/>
      </c>
      <c r="H795" s="64"/>
      <c r="I795" s="64"/>
      <c r="J795" s="64"/>
      <c r="K795" s="68" t="str">
        <f t="shared" si="76"/>
        <v/>
      </c>
    </row>
    <row r="796" spans="2:11">
      <c r="B796" s="64"/>
      <c r="C796" s="64"/>
      <c r="D796" s="64"/>
      <c r="E796" s="68" t="str">
        <f t="shared" si="74"/>
        <v/>
      </c>
      <c r="F796" s="68" t="str">
        <f t="shared" si="75"/>
        <v/>
      </c>
      <c r="H796" s="64"/>
      <c r="I796" s="64"/>
      <c r="J796" s="64"/>
      <c r="K796" s="68" t="str">
        <f t="shared" si="76"/>
        <v/>
      </c>
    </row>
    <row r="797" spans="2:11">
      <c r="B797" s="64"/>
      <c r="C797" s="64"/>
      <c r="D797" s="64"/>
      <c r="E797" s="68" t="str">
        <f t="shared" si="74"/>
        <v/>
      </c>
      <c r="F797" s="68" t="str">
        <f t="shared" si="75"/>
        <v/>
      </c>
      <c r="H797" s="64"/>
      <c r="I797" s="64"/>
      <c r="J797" s="64"/>
      <c r="K797" s="68" t="str">
        <f t="shared" si="76"/>
        <v/>
      </c>
    </row>
    <row r="798" spans="2:11">
      <c r="B798" s="64"/>
      <c r="C798" s="64"/>
      <c r="D798" s="64"/>
      <c r="E798" s="68" t="str">
        <f t="shared" si="74"/>
        <v/>
      </c>
      <c r="F798" s="68" t="str">
        <f t="shared" si="75"/>
        <v/>
      </c>
      <c r="H798" s="64"/>
      <c r="I798" s="64"/>
      <c r="J798" s="64"/>
      <c r="K798" s="68" t="str">
        <f t="shared" si="76"/>
        <v/>
      </c>
    </row>
    <row r="799" spans="2:11">
      <c r="B799" s="64"/>
      <c r="C799" s="64"/>
      <c r="D799" s="64"/>
      <c r="E799" s="68" t="str">
        <f t="shared" si="74"/>
        <v/>
      </c>
      <c r="F799" s="68" t="str">
        <f t="shared" si="75"/>
        <v/>
      </c>
      <c r="H799" s="64"/>
      <c r="I799" s="64"/>
      <c r="J799" s="64"/>
      <c r="K799" s="68" t="str">
        <f t="shared" si="76"/>
        <v/>
      </c>
    </row>
    <row r="800" spans="2:11">
      <c r="B800" s="64"/>
      <c r="C800" s="64"/>
      <c r="D800" s="64"/>
      <c r="E800" s="68" t="str">
        <f t="shared" si="74"/>
        <v/>
      </c>
      <c r="F800" s="68" t="str">
        <f t="shared" si="75"/>
        <v/>
      </c>
      <c r="H800" s="64"/>
      <c r="I800" s="64"/>
      <c r="J800" s="64"/>
      <c r="K800" s="68" t="str">
        <f t="shared" si="76"/>
        <v/>
      </c>
    </row>
    <row r="801" spans="2:11">
      <c r="B801" s="64"/>
      <c r="C801" s="64"/>
      <c r="D801" s="64"/>
      <c r="E801" s="68" t="str">
        <f t="shared" si="74"/>
        <v/>
      </c>
      <c r="F801" s="68" t="str">
        <f t="shared" si="75"/>
        <v/>
      </c>
      <c r="H801" s="64"/>
      <c r="I801" s="64"/>
      <c r="J801" s="64"/>
      <c r="K801" s="68" t="str">
        <f t="shared" si="76"/>
        <v/>
      </c>
    </row>
    <row r="802" spans="2:11">
      <c r="B802" s="64"/>
      <c r="C802" s="64"/>
      <c r="D802" s="64"/>
      <c r="E802" s="68" t="str">
        <f t="shared" si="74"/>
        <v/>
      </c>
      <c r="F802" s="68" t="str">
        <f t="shared" si="75"/>
        <v/>
      </c>
      <c r="H802" s="64"/>
      <c r="I802" s="64"/>
      <c r="J802" s="64"/>
      <c r="K802" s="68" t="str">
        <f t="shared" si="76"/>
        <v/>
      </c>
    </row>
    <row r="803" spans="2:11">
      <c r="B803" s="64"/>
      <c r="C803" s="64"/>
      <c r="D803" s="64"/>
      <c r="E803" s="68" t="str">
        <f t="shared" si="74"/>
        <v/>
      </c>
      <c r="F803" s="68" t="str">
        <f t="shared" si="75"/>
        <v/>
      </c>
      <c r="H803" s="64"/>
      <c r="I803" s="64"/>
      <c r="J803" s="64"/>
      <c r="K803" s="68" t="str">
        <f t="shared" si="76"/>
        <v/>
      </c>
    </row>
    <row r="804" spans="2:11">
      <c r="B804" s="64"/>
      <c r="C804" s="64"/>
      <c r="D804" s="64"/>
      <c r="E804" s="68" t="str">
        <f t="shared" si="74"/>
        <v/>
      </c>
      <c r="F804" s="68" t="str">
        <f t="shared" si="75"/>
        <v/>
      </c>
      <c r="H804" s="64"/>
      <c r="I804" s="64"/>
      <c r="J804" s="64"/>
      <c r="K804" s="68" t="str">
        <f t="shared" si="76"/>
        <v/>
      </c>
    </row>
    <row r="805" spans="2:11">
      <c r="B805" s="64"/>
      <c r="C805" s="64"/>
      <c r="D805" s="64"/>
      <c r="E805" s="68" t="str">
        <f t="shared" si="74"/>
        <v/>
      </c>
      <c r="F805" s="68" t="str">
        <f t="shared" si="75"/>
        <v/>
      </c>
      <c r="H805" s="64"/>
      <c r="I805" s="64"/>
      <c r="J805" s="64"/>
      <c r="K805" s="68" t="str">
        <f t="shared" si="76"/>
        <v/>
      </c>
    </row>
    <row r="806" spans="2:11">
      <c r="B806" s="64"/>
      <c r="C806" s="64"/>
      <c r="D806" s="64"/>
      <c r="E806" s="68" t="str">
        <f t="shared" si="74"/>
        <v/>
      </c>
      <c r="F806" s="68" t="str">
        <f t="shared" si="75"/>
        <v/>
      </c>
      <c r="H806" s="64"/>
      <c r="I806" s="64"/>
      <c r="J806" s="64"/>
      <c r="K806" s="68" t="str">
        <f t="shared" si="76"/>
        <v/>
      </c>
    </row>
    <row r="807" spans="2:11">
      <c r="B807" s="64"/>
      <c r="C807" s="64"/>
      <c r="D807" s="64"/>
      <c r="E807" s="68" t="str">
        <f t="shared" si="74"/>
        <v/>
      </c>
      <c r="F807" s="68" t="str">
        <f t="shared" si="75"/>
        <v/>
      </c>
      <c r="H807" s="64"/>
      <c r="I807" s="64"/>
      <c r="J807" s="64"/>
      <c r="K807" s="68" t="str">
        <f t="shared" si="76"/>
        <v/>
      </c>
    </row>
    <row r="808" spans="2:11">
      <c r="B808" s="64"/>
      <c r="C808" s="64"/>
      <c r="D808" s="64"/>
      <c r="E808" s="68" t="str">
        <f t="shared" si="74"/>
        <v/>
      </c>
      <c r="F808" s="68" t="str">
        <f t="shared" si="75"/>
        <v/>
      </c>
      <c r="H808" s="64"/>
      <c r="I808" s="64"/>
      <c r="J808" s="64"/>
      <c r="K808" s="68" t="str">
        <f t="shared" si="76"/>
        <v/>
      </c>
    </row>
    <row r="809" spans="2:11">
      <c r="B809" s="64"/>
      <c r="C809" s="64"/>
      <c r="D809" s="64"/>
      <c r="E809" s="68" t="str">
        <f t="shared" si="74"/>
        <v/>
      </c>
      <c r="F809" s="68" t="str">
        <f t="shared" si="75"/>
        <v/>
      </c>
      <c r="H809" s="64"/>
      <c r="I809" s="64"/>
      <c r="J809" s="64"/>
      <c r="K809" s="68" t="str">
        <f t="shared" si="76"/>
        <v/>
      </c>
    </row>
    <row r="810" spans="2:11">
      <c r="B810" s="64"/>
      <c r="C810" s="64"/>
      <c r="D810" s="64"/>
      <c r="E810" s="68" t="str">
        <f t="shared" si="74"/>
        <v/>
      </c>
      <c r="F810" s="68" t="str">
        <f t="shared" si="75"/>
        <v/>
      </c>
      <c r="H810" s="64"/>
      <c r="I810" s="64"/>
      <c r="J810" s="64"/>
      <c r="K810" s="68" t="str">
        <f t="shared" si="76"/>
        <v/>
      </c>
    </row>
    <row r="811" spans="2:11">
      <c r="B811" s="64"/>
      <c r="C811" s="64"/>
      <c r="D811" s="64"/>
      <c r="E811" s="68" t="str">
        <f t="shared" si="74"/>
        <v/>
      </c>
      <c r="F811" s="68" t="str">
        <f t="shared" si="75"/>
        <v/>
      </c>
      <c r="H811" s="64"/>
      <c r="I811" s="64"/>
      <c r="J811" s="64"/>
      <c r="K811" s="68" t="str">
        <f t="shared" si="76"/>
        <v/>
      </c>
    </row>
    <row r="812" spans="2:11">
      <c r="B812" s="64"/>
      <c r="C812" s="64"/>
      <c r="D812" s="64"/>
      <c r="E812" s="68" t="str">
        <f t="shared" si="74"/>
        <v/>
      </c>
      <c r="F812" s="68" t="str">
        <f t="shared" si="75"/>
        <v/>
      </c>
      <c r="H812" s="64"/>
      <c r="I812" s="64"/>
      <c r="J812" s="64"/>
      <c r="K812" s="68" t="str">
        <f t="shared" si="76"/>
        <v/>
      </c>
    </row>
    <row r="813" spans="2:11">
      <c r="B813" s="64"/>
      <c r="C813" s="64"/>
      <c r="D813" s="64"/>
      <c r="E813" s="68" t="str">
        <f t="shared" si="74"/>
        <v/>
      </c>
      <c r="F813" s="68" t="str">
        <f t="shared" si="75"/>
        <v/>
      </c>
      <c r="H813" s="64"/>
      <c r="I813" s="64"/>
      <c r="J813" s="64"/>
      <c r="K813" s="68" t="str">
        <f t="shared" si="76"/>
        <v/>
      </c>
    </row>
    <row r="814" spans="2:11">
      <c r="B814" s="64"/>
      <c r="C814" s="64"/>
      <c r="D814" s="64"/>
      <c r="E814" s="68" t="str">
        <f t="shared" si="74"/>
        <v/>
      </c>
      <c r="F814" s="68" t="str">
        <f t="shared" si="75"/>
        <v/>
      </c>
      <c r="H814" s="64"/>
      <c r="I814" s="64"/>
      <c r="J814" s="64"/>
      <c r="K814" s="68" t="str">
        <f t="shared" si="76"/>
        <v/>
      </c>
    </row>
    <row r="815" spans="2:11">
      <c r="B815" s="64"/>
      <c r="C815" s="64"/>
      <c r="D815" s="64"/>
      <c r="E815" s="68" t="str">
        <f t="shared" si="74"/>
        <v/>
      </c>
      <c r="F815" s="68" t="str">
        <f t="shared" si="75"/>
        <v/>
      </c>
      <c r="H815" s="64"/>
      <c r="I815" s="64"/>
      <c r="J815" s="64"/>
      <c r="K815" s="68" t="str">
        <f t="shared" si="76"/>
        <v/>
      </c>
    </row>
    <row r="816" spans="2:11">
      <c r="B816" s="64"/>
      <c r="C816" s="64"/>
      <c r="D816" s="64"/>
      <c r="E816" s="68" t="str">
        <f t="shared" si="74"/>
        <v/>
      </c>
      <c r="F816" s="68" t="str">
        <f t="shared" si="75"/>
        <v/>
      </c>
      <c r="H816" s="64"/>
      <c r="I816" s="64"/>
      <c r="J816" s="64"/>
      <c r="K816" s="68" t="str">
        <f t="shared" si="76"/>
        <v/>
      </c>
    </row>
    <row r="817" spans="2:11">
      <c r="B817" s="64"/>
      <c r="C817" s="64"/>
      <c r="D817" s="64"/>
      <c r="E817" s="68" t="str">
        <f t="shared" si="74"/>
        <v/>
      </c>
      <c r="F817" s="68" t="str">
        <f t="shared" si="75"/>
        <v/>
      </c>
      <c r="H817" s="64"/>
      <c r="I817" s="64"/>
      <c r="J817" s="64"/>
      <c r="K817" s="68" t="str">
        <f t="shared" si="76"/>
        <v/>
      </c>
    </row>
    <row r="818" spans="2:11">
      <c r="B818" s="64"/>
      <c r="C818" s="64"/>
      <c r="D818" s="64"/>
      <c r="E818" s="68" t="str">
        <f t="shared" ref="E818:E830" si="77">IF(D818="","",IF(C818="Monday",E817+1,E817))</f>
        <v/>
      </c>
      <c r="F818" s="68" t="str">
        <f t="shared" ref="F818:F830" si="78">IF(D818="","",CONCATENATE(C818,E818))</f>
        <v/>
      </c>
      <c r="H818" s="64"/>
      <c r="I818" s="64"/>
      <c r="J818" s="64"/>
      <c r="K818" s="68" t="str">
        <f t="shared" si="76"/>
        <v/>
      </c>
    </row>
    <row r="819" spans="2:11">
      <c r="B819" s="64"/>
      <c r="C819" s="64"/>
      <c r="D819" s="64"/>
      <c r="E819" s="68" t="str">
        <f t="shared" si="77"/>
        <v/>
      </c>
      <c r="F819" s="68" t="str">
        <f t="shared" si="78"/>
        <v/>
      </c>
      <c r="H819" s="64"/>
      <c r="I819" s="64"/>
      <c r="J819" s="64"/>
      <c r="K819" s="68" t="str">
        <f t="shared" si="76"/>
        <v/>
      </c>
    </row>
    <row r="820" spans="2:11">
      <c r="B820" s="64"/>
      <c r="C820" s="64"/>
      <c r="D820" s="64"/>
      <c r="E820" s="68" t="str">
        <f t="shared" si="77"/>
        <v/>
      </c>
      <c r="F820" s="68" t="str">
        <f t="shared" si="78"/>
        <v/>
      </c>
      <c r="H820" s="64"/>
      <c r="I820" s="64"/>
      <c r="J820" s="64"/>
      <c r="K820" s="68" t="str">
        <f t="shared" si="76"/>
        <v/>
      </c>
    </row>
    <row r="821" spans="2:11">
      <c r="B821" s="64"/>
      <c r="C821" s="64"/>
      <c r="D821" s="64"/>
      <c r="E821" s="68" t="str">
        <f t="shared" si="77"/>
        <v/>
      </c>
      <c r="F821" s="68" t="str">
        <f t="shared" si="78"/>
        <v/>
      </c>
      <c r="H821" s="64"/>
      <c r="I821" s="64"/>
      <c r="J821" s="64"/>
      <c r="K821" s="68" t="str">
        <f t="shared" si="76"/>
        <v/>
      </c>
    </row>
    <row r="822" spans="2:11">
      <c r="B822" s="64"/>
      <c r="C822" s="64"/>
      <c r="D822" s="64"/>
      <c r="E822" s="68" t="str">
        <f t="shared" si="77"/>
        <v/>
      </c>
      <c r="F822" s="68" t="str">
        <f t="shared" si="78"/>
        <v/>
      </c>
      <c r="H822" s="64"/>
      <c r="I822" s="64"/>
      <c r="J822" s="64"/>
      <c r="K822" s="68" t="str">
        <f t="shared" si="76"/>
        <v/>
      </c>
    </row>
    <row r="823" spans="2:11">
      <c r="B823" s="64"/>
      <c r="C823" s="64"/>
      <c r="D823" s="64"/>
      <c r="E823" s="68" t="str">
        <f t="shared" si="77"/>
        <v/>
      </c>
      <c r="F823" s="68" t="str">
        <f t="shared" si="78"/>
        <v/>
      </c>
      <c r="H823" s="64"/>
      <c r="I823" s="64"/>
      <c r="J823" s="64"/>
      <c r="K823" s="68" t="str">
        <f t="shared" si="76"/>
        <v/>
      </c>
    </row>
    <row r="824" spans="2:11">
      <c r="B824" s="64"/>
      <c r="C824" s="64"/>
      <c r="D824" s="64"/>
      <c r="E824" s="68" t="str">
        <f t="shared" si="77"/>
        <v/>
      </c>
      <c r="F824" s="68" t="str">
        <f t="shared" si="78"/>
        <v/>
      </c>
      <c r="H824" s="64"/>
      <c r="I824" s="64"/>
      <c r="J824" s="64"/>
      <c r="K824" s="68" t="str">
        <f t="shared" si="76"/>
        <v/>
      </c>
    </row>
    <row r="825" spans="2:11">
      <c r="B825" s="64"/>
      <c r="C825" s="64"/>
      <c r="D825" s="64"/>
      <c r="E825" s="68" t="str">
        <f t="shared" si="77"/>
        <v/>
      </c>
      <c r="F825" s="68" t="str">
        <f t="shared" si="78"/>
        <v/>
      </c>
      <c r="H825" s="64"/>
      <c r="I825" s="64"/>
      <c r="J825" s="64"/>
      <c r="K825" s="68" t="str">
        <f t="shared" si="76"/>
        <v/>
      </c>
    </row>
    <row r="826" spans="2:11">
      <c r="B826" s="64"/>
      <c r="C826" s="64"/>
      <c r="D826" s="64"/>
      <c r="E826" s="68" t="str">
        <f t="shared" si="77"/>
        <v/>
      </c>
      <c r="F826" s="68" t="str">
        <f t="shared" si="78"/>
        <v/>
      </c>
      <c r="H826" s="64"/>
      <c r="I826" s="64"/>
      <c r="J826" s="64"/>
      <c r="K826" s="68" t="str">
        <f t="shared" si="76"/>
        <v/>
      </c>
    </row>
    <row r="827" spans="2:11">
      <c r="B827" s="64"/>
      <c r="C827" s="64"/>
      <c r="D827" s="64"/>
      <c r="E827" s="68" t="str">
        <f t="shared" si="77"/>
        <v/>
      </c>
      <c r="F827" s="68" t="str">
        <f t="shared" si="78"/>
        <v/>
      </c>
      <c r="H827" s="64"/>
      <c r="I827" s="64"/>
      <c r="J827" s="64"/>
      <c r="K827" s="68" t="str">
        <f t="shared" si="76"/>
        <v/>
      </c>
    </row>
    <row r="828" spans="2:11">
      <c r="B828" s="64"/>
      <c r="C828" s="64"/>
      <c r="D828" s="64"/>
      <c r="E828" s="68" t="str">
        <f t="shared" si="77"/>
        <v/>
      </c>
      <c r="F828" s="68" t="str">
        <f t="shared" si="78"/>
        <v/>
      </c>
      <c r="H828" s="64"/>
      <c r="I828" s="64"/>
      <c r="J828" s="64"/>
      <c r="K828" s="68" t="str">
        <f t="shared" si="76"/>
        <v/>
      </c>
    </row>
    <row r="829" spans="2:11">
      <c r="B829" s="64"/>
      <c r="C829" s="64"/>
      <c r="D829" s="64"/>
      <c r="E829" s="68" t="str">
        <f t="shared" si="77"/>
        <v/>
      </c>
      <c r="F829" s="68" t="str">
        <f t="shared" si="78"/>
        <v/>
      </c>
      <c r="H829" s="64"/>
      <c r="I829" s="64"/>
      <c r="J829" s="64"/>
      <c r="K829" s="68" t="str">
        <f t="shared" si="76"/>
        <v/>
      </c>
    </row>
    <row r="830" spans="2:11">
      <c r="B830" s="64"/>
      <c r="C830" s="64"/>
      <c r="D830" s="64"/>
      <c r="E830" s="68" t="str">
        <f t="shared" si="77"/>
        <v/>
      </c>
      <c r="F830" s="68" t="str">
        <f t="shared" si="78"/>
        <v/>
      </c>
      <c r="H830" s="64"/>
      <c r="I830" s="64"/>
      <c r="J830" s="64"/>
      <c r="K830" s="68" t="str">
        <f t="shared" si="76"/>
        <v/>
      </c>
    </row>
    <row r="831" spans="2:11">
      <c r="B831" s="64"/>
      <c r="C831" s="64"/>
      <c r="D831" s="64"/>
      <c r="E831" s="65"/>
      <c r="F831" s="65"/>
      <c r="H831" s="64"/>
      <c r="I831" s="64"/>
      <c r="J831" s="64"/>
      <c r="K831" s="65" t="str">
        <f t="shared" si="76"/>
        <v/>
      </c>
    </row>
    <row r="832" spans="2:11">
      <c r="B832" s="64"/>
      <c r="C832" s="64"/>
      <c r="D832" s="64"/>
      <c r="E832" s="65"/>
      <c r="F832" s="65"/>
      <c r="H832" s="64"/>
      <c r="I832" s="64"/>
      <c r="J832" s="64"/>
      <c r="K832" s="65" t="str">
        <f t="shared" si="76"/>
        <v/>
      </c>
    </row>
    <row r="833" spans="2:11">
      <c r="B833" s="64"/>
      <c r="C833" s="64"/>
      <c r="D833" s="64"/>
      <c r="E833" s="65"/>
      <c r="F833" s="65"/>
      <c r="H833" s="64"/>
      <c r="I833" s="64"/>
      <c r="J833" s="64"/>
      <c r="K833" s="65" t="str">
        <f t="shared" si="76"/>
        <v/>
      </c>
    </row>
    <row r="834" spans="2:11">
      <c r="B834" s="64"/>
      <c r="C834" s="64"/>
      <c r="D834" s="64"/>
      <c r="E834" s="65"/>
      <c r="F834" s="65"/>
      <c r="H834" s="64"/>
      <c r="I834" s="64"/>
      <c r="J834" s="64"/>
      <c r="K834" s="65" t="str">
        <f t="shared" si="76"/>
        <v/>
      </c>
    </row>
    <row r="835" spans="2:11">
      <c r="B835" s="64"/>
      <c r="C835" s="64"/>
      <c r="D835" s="64"/>
      <c r="E835" s="65"/>
      <c r="F835" s="65"/>
      <c r="H835" s="64"/>
      <c r="I835" s="64"/>
      <c r="J835" s="64"/>
      <c r="K835" s="65" t="str">
        <f t="shared" si="76"/>
        <v/>
      </c>
    </row>
    <row r="836" spans="2:11">
      <c r="B836" s="64"/>
      <c r="C836" s="64"/>
      <c r="D836" s="64"/>
      <c r="E836" s="65"/>
      <c r="F836" s="65"/>
      <c r="H836" s="64"/>
      <c r="I836" s="64"/>
      <c r="J836" s="64"/>
      <c r="K836" s="65" t="str">
        <f t="shared" si="76"/>
        <v/>
      </c>
    </row>
    <row r="837" spans="2:11">
      <c r="B837" s="64"/>
      <c r="C837" s="64"/>
      <c r="D837" s="64"/>
      <c r="E837" s="65"/>
      <c r="F837" s="65"/>
      <c r="H837" s="64"/>
      <c r="I837" s="64"/>
      <c r="J837" s="64"/>
      <c r="K837" s="65" t="str">
        <f t="shared" si="76"/>
        <v/>
      </c>
    </row>
    <row r="838" spans="2:11">
      <c r="B838" s="64"/>
      <c r="C838" s="64"/>
      <c r="D838" s="64"/>
      <c r="E838" s="65"/>
      <c r="F838" s="65"/>
      <c r="H838" s="64"/>
      <c r="I838" s="64"/>
      <c r="J838" s="64"/>
      <c r="K838" s="65" t="str">
        <f t="shared" ref="K838:K901" si="79">CONCATENATE(H838,I838)</f>
        <v/>
      </c>
    </row>
    <row r="839" spans="2:11">
      <c r="B839" s="64"/>
      <c r="C839" s="64"/>
      <c r="D839" s="64"/>
      <c r="E839" s="65"/>
      <c r="F839" s="65"/>
      <c r="H839" s="64"/>
      <c r="I839" s="64"/>
      <c r="J839" s="64"/>
      <c r="K839" s="65" t="str">
        <f t="shared" si="79"/>
        <v/>
      </c>
    </row>
    <row r="840" spans="2:11">
      <c r="B840" s="64"/>
      <c r="C840" s="64"/>
      <c r="D840" s="64"/>
      <c r="E840" s="65"/>
      <c r="F840" s="65"/>
      <c r="H840" s="64"/>
      <c r="I840" s="64"/>
      <c r="J840" s="64"/>
      <c r="K840" s="65" t="str">
        <f t="shared" si="79"/>
        <v/>
      </c>
    </row>
    <row r="841" spans="2:11">
      <c r="B841" s="64"/>
      <c r="C841" s="64"/>
      <c r="D841" s="64"/>
      <c r="E841" s="65"/>
      <c r="F841" s="65"/>
      <c r="H841" s="64"/>
      <c r="I841" s="64"/>
      <c r="J841" s="64"/>
      <c r="K841" s="65" t="str">
        <f t="shared" si="79"/>
        <v/>
      </c>
    </row>
    <row r="842" spans="2:11">
      <c r="B842" s="64"/>
      <c r="C842" s="64"/>
      <c r="D842" s="64"/>
      <c r="E842" s="65"/>
      <c r="F842" s="65"/>
      <c r="H842" s="64"/>
      <c r="I842" s="64"/>
      <c r="J842" s="64"/>
      <c r="K842" s="65" t="str">
        <f t="shared" si="79"/>
        <v/>
      </c>
    </row>
    <row r="843" spans="2:11">
      <c r="B843" s="64"/>
      <c r="C843" s="64"/>
      <c r="D843" s="64"/>
      <c r="E843" s="65"/>
      <c r="F843" s="65"/>
      <c r="H843" s="64"/>
      <c r="I843" s="64"/>
      <c r="J843" s="64"/>
      <c r="K843" s="65" t="str">
        <f t="shared" si="79"/>
        <v/>
      </c>
    </row>
    <row r="844" spans="2:11">
      <c r="B844" s="64"/>
      <c r="C844" s="64"/>
      <c r="D844" s="64"/>
      <c r="E844" s="65"/>
      <c r="F844" s="65"/>
      <c r="H844" s="64"/>
      <c r="I844" s="64"/>
      <c r="J844" s="64"/>
      <c r="K844" s="65" t="str">
        <f t="shared" si="79"/>
        <v/>
      </c>
    </row>
    <row r="845" spans="2:11">
      <c r="B845" s="64"/>
      <c r="C845" s="64"/>
      <c r="D845" s="64"/>
      <c r="E845" s="65"/>
      <c r="F845" s="65"/>
      <c r="H845" s="64"/>
      <c r="I845" s="64"/>
      <c r="J845" s="64"/>
      <c r="K845" s="65" t="str">
        <f t="shared" si="79"/>
        <v/>
      </c>
    </row>
    <row r="846" spans="2:11">
      <c r="B846" s="64"/>
      <c r="C846" s="64"/>
      <c r="D846" s="64"/>
      <c r="E846" s="65"/>
      <c r="F846" s="65"/>
      <c r="H846" s="64"/>
      <c r="I846" s="64"/>
      <c r="J846" s="64"/>
      <c r="K846" s="65" t="str">
        <f t="shared" si="79"/>
        <v/>
      </c>
    </row>
    <row r="847" spans="2:11">
      <c r="B847" s="64"/>
      <c r="C847" s="64"/>
      <c r="D847" s="64"/>
      <c r="E847" s="65"/>
      <c r="F847" s="65"/>
      <c r="H847" s="64"/>
      <c r="I847" s="64"/>
      <c r="J847" s="64"/>
      <c r="K847" s="65" t="str">
        <f t="shared" si="79"/>
        <v/>
      </c>
    </row>
    <row r="848" spans="2:11">
      <c r="B848" s="64"/>
      <c r="C848" s="64"/>
      <c r="D848" s="64"/>
      <c r="E848" s="65"/>
      <c r="F848" s="65"/>
      <c r="H848" s="64"/>
      <c r="I848" s="64"/>
      <c r="J848" s="64"/>
      <c r="K848" s="65" t="str">
        <f t="shared" si="79"/>
        <v/>
      </c>
    </row>
    <row r="849" spans="2:11">
      <c r="B849" s="64"/>
      <c r="C849" s="64"/>
      <c r="D849" s="64"/>
      <c r="E849" s="65"/>
      <c r="F849" s="65"/>
      <c r="H849" s="64"/>
      <c r="I849" s="64"/>
      <c r="J849" s="64"/>
      <c r="K849" s="65" t="str">
        <f t="shared" si="79"/>
        <v/>
      </c>
    </row>
    <row r="850" spans="2:11">
      <c r="B850" s="64"/>
      <c r="C850" s="64"/>
      <c r="D850" s="64"/>
      <c r="E850" s="65"/>
      <c r="F850" s="65"/>
      <c r="H850" s="64"/>
      <c r="I850" s="64"/>
      <c r="J850" s="64"/>
      <c r="K850" s="65" t="str">
        <f t="shared" si="79"/>
        <v/>
      </c>
    </row>
    <row r="851" spans="2:11">
      <c r="B851" s="64"/>
      <c r="C851" s="64"/>
      <c r="D851" s="64"/>
      <c r="E851" s="65"/>
      <c r="F851" s="65"/>
      <c r="H851" s="64"/>
      <c r="I851" s="64"/>
      <c r="J851" s="64"/>
      <c r="K851" s="65" t="str">
        <f t="shared" si="79"/>
        <v/>
      </c>
    </row>
    <row r="852" spans="2:11">
      <c r="B852" s="64"/>
      <c r="C852" s="64"/>
      <c r="D852" s="64"/>
      <c r="E852" s="65"/>
      <c r="F852" s="65"/>
      <c r="H852" s="64"/>
      <c r="I852" s="64"/>
      <c r="J852" s="64"/>
      <c r="K852" s="65" t="str">
        <f t="shared" si="79"/>
        <v/>
      </c>
    </row>
    <row r="853" spans="2:11">
      <c r="B853" s="64"/>
      <c r="C853" s="64"/>
      <c r="D853" s="64"/>
      <c r="E853" s="65"/>
      <c r="F853" s="65"/>
      <c r="H853" s="64"/>
      <c r="I853" s="64"/>
      <c r="J853" s="64"/>
      <c r="K853" s="65" t="str">
        <f t="shared" si="79"/>
        <v/>
      </c>
    </row>
    <row r="854" spans="2:11">
      <c r="B854" s="64"/>
      <c r="C854" s="64"/>
      <c r="D854" s="64"/>
      <c r="E854" s="65"/>
      <c r="F854" s="65"/>
      <c r="H854" s="64"/>
      <c r="I854" s="64"/>
      <c r="J854" s="64"/>
      <c r="K854" s="65" t="str">
        <f t="shared" si="79"/>
        <v/>
      </c>
    </row>
    <row r="855" spans="2:11">
      <c r="B855" s="64"/>
      <c r="C855" s="64"/>
      <c r="D855" s="64"/>
      <c r="E855" s="65"/>
      <c r="F855" s="65"/>
      <c r="H855" s="64"/>
      <c r="I855" s="64"/>
      <c r="J855" s="64"/>
      <c r="K855" s="65" t="str">
        <f t="shared" si="79"/>
        <v/>
      </c>
    </row>
    <row r="856" spans="2:11">
      <c r="B856" s="64"/>
      <c r="C856" s="64"/>
      <c r="D856" s="64"/>
      <c r="E856" s="65"/>
      <c r="F856" s="65"/>
      <c r="H856" s="64"/>
      <c r="I856" s="64"/>
      <c r="J856" s="64"/>
      <c r="K856" s="65" t="str">
        <f t="shared" si="79"/>
        <v/>
      </c>
    </row>
    <row r="857" spans="2:11">
      <c r="B857" s="64"/>
      <c r="C857" s="64"/>
      <c r="D857" s="64"/>
      <c r="E857" s="65"/>
      <c r="F857" s="65"/>
      <c r="H857" s="64"/>
      <c r="I857" s="64"/>
      <c r="J857" s="64"/>
      <c r="K857" s="65" t="str">
        <f t="shared" si="79"/>
        <v/>
      </c>
    </row>
    <row r="858" spans="2:11">
      <c r="B858" s="64"/>
      <c r="C858" s="64"/>
      <c r="D858" s="64"/>
      <c r="E858" s="65"/>
      <c r="F858" s="65"/>
      <c r="H858" s="64"/>
      <c r="I858" s="64"/>
      <c r="J858" s="64"/>
      <c r="K858" s="65" t="str">
        <f t="shared" si="79"/>
        <v/>
      </c>
    </row>
    <row r="859" spans="2:11">
      <c r="B859" s="64"/>
      <c r="C859" s="64"/>
      <c r="D859" s="64"/>
      <c r="E859" s="65"/>
      <c r="F859" s="65"/>
      <c r="H859" s="64"/>
      <c r="I859" s="64"/>
      <c r="J859" s="64"/>
      <c r="K859" s="65" t="str">
        <f t="shared" si="79"/>
        <v/>
      </c>
    </row>
    <row r="860" spans="2:11">
      <c r="B860" s="64"/>
      <c r="C860" s="64"/>
      <c r="D860" s="64"/>
      <c r="E860" s="65"/>
      <c r="F860" s="65"/>
      <c r="H860" s="64"/>
      <c r="I860" s="64"/>
      <c r="J860" s="64"/>
      <c r="K860" s="65" t="str">
        <f t="shared" si="79"/>
        <v/>
      </c>
    </row>
    <row r="861" spans="2:11">
      <c r="B861" s="64"/>
      <c r="C861" s="64"/>
      <c r="D861" s="64"/>
      <c r="E861" s="65"/>
      <c r="F861" s="65"/>
      <c r="H861" s="64"/>
      <c r="I861" s="64"/>
      <c r="J861" s="64"/>
      <c r="K861" s="65" t="str">
        <f t="shared" si="79"/>
        <v/>
      </c>
    </row>
    <row r="862" spans="2:11">
      <c r="B862" s="64"/>
      <c r="C862" s="64"/>
      <c r="D862" s="64"/>
      <c r="E862" s="65"/>
      <c r="F862" s="65"/>
      <c r="H862" s="64"/>
      <c r="I862" s="64"/>
      <c r="J862" s="64"/>
      <c r="K862" s="65" t="str">
        <f t="shared" si="79"/>
        <v/>
      </c>
    </row>
    <row r="863" spans="2:11">
      <c r="B863" s="64"/>
      <c r="C863" s="64"/>
      <c r="D863" s="64"/>
      <c r="E863" s="65"/>
      <c r="F863" s="65"/>
      <c r="H863" s="64"/>
      <c r="I863" s="64"/>
      <c r="J863" s="64"/>
      <c r="K863" s="65" t="str">
        <f t="shared" si="79"/>
        <v/>
      </c>
    </row>
    <row r="864" spans="2:11">
      <c r="B864" s="64"/>
      <c r="C864" s="64"/>
      <c r="D864" s="64"/>
      <c r="E864" s="65"/>
      <c r="F864" s="65"/>
      <c r="H864" s="64"/>
      <c r="I864" s="64"/>
      <c r="J864" s="64"/>
      <c r="K864" s="65" t="str">
        <f t="shared" si="79"/>
        <v/>
      </c>
    </row>
    <row r="865" spans="2:11">
      <c r="B865" s="64"/>
      <c r="C865" s="64"/>
      <c r="D865" s="64"/>
      <c r="E865" s="65"/>
      <c r="F865" s="65"/>
      <c r="H865" s="64"/>
      <c r="I865" s="64"/>
      <c r="J865" s="64"/>
      <c r="K865" s="65" t="str">
        <f t="shared" si="79"/>
        <v/>
      </c>
    </row>
    <row r="866" spans="2:11">
      <c r="B866" s="64"/>
      <c r="C866" s="64"/>
      <c r="D866" s="64"/>
      <c r="E866" s="65"/>
      <c r="F866" s="65"/>
      <c r="H866" s="64"/>
      <c r="I866" s="64"/>
      <c r="J866" s="64"/>
      <c r="K866" s="65" t="str">
        <f t="shared" si="79"/>
        <v/>
      </c>
    </row>
    <row r="867" spans="2:11">
      <c r="B867" s="64"/>
      <c r="C867" s="64"/>
      <c r="D867" s="64"/>
      <c r="E867" s="65"/>
      <c r="F867" s="65"/>
      <c r="H867" s="64"/>
      <c r="I867" s="64"/>
      <c r="J867" s="64"/>
      <c r="K867" s="65" t="str">
        <f t="shared" si="79"/>
        <v/>
      </c>
    </row>
    <row r="868" spans="2:11">
      <c r="B868" s="64"/>
      <c r="C868" s="64"/>
      <c r="D868" s="64"/>
      <c r="E868" s="65"/>
      <c r="F868" s="65"/>
      <c r="H868" s="64"/>
      <c r="I868" s="64"/>
      <c r="J868" s="64"/>
      <c r="K868" s="65" t="str">
        <f t="shared" si="79"/>
        <v/>
      </c>
    </row>
    <row r="869" spans="2:11">
      <c r="B869" s="64"/>
      <c r="C869" s="64"/>
      <c r="D869" s="64"/>
      <c r="E869" s="65"/>
      <c r="F869" s="65"/>
      <c r="H869" s="64"/>
      <c r="I869" s="64"/>
      <c r="J869" s="64"/>
      <c r="K869" s="65" t="str">
        <f t="shared" si="79"/>
        <v/>
      </c>
    </row>
    <row r="870" spans="2:11">
      <c r="B870" s="64"/>
      <c r="C870" s="64"/>
      <c r="D870" s="64"/>
      <c r="E870" s="65"/>
      <c r="F870" s="65"/>
      <c r="H870" s="64"/>
      <c r="I870" s="64"/>
      <c r="J870" s="64"/>
      <c r="K870" s="65" t="str">
        <f t="shared" si="79"/>
        <v/>
      </c>
    </row>
    <row r="871" spans="2:11">
      <c r="B871" s="64"/>
      <c r="C871" s="64"/>
      <c r="D871" s="64"/>
      <c r="E871" s="65"/>
      <c r="F871" s="65"/>
      <c r="H871" s="64"/>
      <c r="I871" s="64"/>
      <c r="J871" s="64"/>
      <c r="K871" s="65" t="str">
        <f t="shared" si="79"/>
        <v/>
      </c>
    </row>
    <row r="872" spans="2:11">
      <c r="B872" s="64"/>
      <c r="C872" s="64"/>
      <c r="D872" s="64"/>
      <c r="E872" s="65"/>
      <c r="F872" s="65"/>
      <c r="H872" s="64"/>
      <c r="I872" s="64"/>
      <c r="J872" s="64"/>
      <c r="K872" s="65" t="str">
        <f t="shared" si="79"/>
        <v/>
      </c>
    </row>
    <row r="873" spans="2:11">
      <c r="B873" s="64"/>
      <c r="C873" s="64"/>
      <c r="D873" s="64"/>
      <c r="E873" s="65"/>
      <c r="F873" s="65"/>
      <c r="H873" s="64"/>
      <c r="I873" s="64"/>
      <c r="J873" s="64"/>
      <c r="K873" s="65" t="str">
        <f t="shared" si="79"/>
        <v/>
      </c>
    </row>
    <row r="874" spans="2:11">
      <c r="B874" s="64"/>
      <c r="C874" s="64"/>
      <c r="D874" s="64"/>
      <c r="E874" s="65"/>
      <c r="F874" s="65"/>
      <c r="H874" s="64"/>
      <c r="I874" s="64"/>
      <c r="J874" s="64"/>
      <c r="K874" s="65" t="str">
        <f t="shared" si="79"/>
        <v/>
      </c>
    </row>
    <row r="875" spans="2:11">
      <c r="B875" s="64"/>
      <c r="C875" s="64"/>
      <c r="D875" s="64"/>
      <c r="E875" s="65"/>
      <c r="F875" s="65"/>
      <c r="H875" s="64"/>
      <c r="I875" s="64"/>
      <c r="J875" s="64"/>
      <c r="K875" s="65" t="str">
        <f t="shared" si="79"/>
        <v/>
      </c>
    </row>
    <row r="876" spans="2:11">
      <c r="B876" s="64"/>
      <c r="C876" s="64"/>
      <c r="D876" s="64"/>
      <c r="E876" s="65"/>
      <c r="F876" s="65"/>
      <c r="H876" s="64"/>
      <c r="I876" s="64"/>
      <c r="J876" s="64"/>
      <c r="K876" s="65" t="str">
        <f t="shared" si="79"/>
        <v/>
      </c>
    </row>
    <row r="877" spans="2:11">
      <c r="B877" s="64"/>
      <c r="C877" s="64"/>
      <c r="D877" s="64"/>
      <c r="E877" s="65"/>
      <c r="F877" s="65"/>
      <c r="H877" s="64"/>
      <c r="I877" s="64"/>
      <c r="J877" s="64"/>
      <c r="K877" s="65" t="str">
        <f t="shared" si="79"/>
        <v/>
      </c>
    </row>
    <row r="878" spans="2:11">
      <c r="B878" s="64"/>
      <c r="C878" s="64"/>
      <c r="D878" s="64"/>
      <c r="E878" s="65"/>
      <c r="F878" s="65"/>
      <c r="H878" s="64"/>
      <c r="I878" s="64"/>
      <c r="J878" s="64"/>
      <c r="K878" s="65" t="str">
        <f t="shared" si="79"/>
        <v/>
      </c>
    </row>
    <row r="879" spans="2:11">
      <c r="B879" s="64"/>
      <c r="C879" s="64"/>
      <c r="D879" s="64"/>
      <c r="E879" s="65"/>
      <c r="F879" s="65"/>
      <c r="H879" s="64"/>
      <c r="I879" s="64"/>
      <c r="J879" s="64"/>
      <c r="K879" s="65" t="str">
        <f t="shared" si="79"/>
        <v/>
      </c>
    </row>
    <row r="880" spans="2:11">
      <c r="B880" s="64"/>
      <c r="C880" s="64"/>
      <c r="D880" s="64"/>
      <c r="E880" s="65"/>
      <c r="F880" s="65"/>
      <c r="H880" s="64"/>
      <c r="I880" s="64"/>
      <c r="J880" s="64"/>
      <c r="K880" s="65" t="str">
        <f t="shared" si="79"/>
        <v/>
      </c>
    </row>
    <row r="881" spans="2:11">
      <c r="B881" s="64"/>
      <c r="C881" s="64"/>
      <c r="D881" s="64"/>
      <c r="E881" s="65"/>
      <c r="F881" s="65"/>
      <c r="H881" s="64"/>
      <c r="I881" s="64"/>
      <c r="J881" s="64"/>
      <c r="K881" s="65" t="str">
        <f t="shared" si="79"/>
        <v/>
      </c>
    </row>
    <row r="882" spans="2:11">
      <c r="B882" s="64"/>
      <c r="C882" s="64"/>
      <c r="D882" s="64"/>
      <c r="E882" s="65"/>
      <c r="F882" s="65"/>
      <c r="H882" s="64"/>
      <c r="I882" s="64"/>
      <c r="J882" s="64"/>
      <c r="K882" s="65" t="str">
        <f t="shared" si="79"/>
        <v/>
      </c>
    </row>
    <row r="883" spans="2:11">
      <c r="B883" s="64"/>
      <c r="C883" s="64"/>
      <c r="D883" s="64"/>
      <c r="E883" s="65"/>
      <c r="F883" s="65"/>
      <c r="H883" s="64"/>
      <c r="I883" s="64"/>
      <c r="J883" s="64"/>
      <c r="K883" s="65" t="str">
        <f t="shared" si="79"/>
        <v/>
      </c>
    </row>
    <row r="884" spans="2:11">
      <c r="B884" s="64"/>
      <c r="C884" s="64"/>
      <c r="D884" s="64"/>
      <c r="E884" s="65"/>
      <c r="F884" s="65"/>
      <c r="H884" s="64"/>
      <c r="I884" s="64"/>
      <c r="J884" s="64"/>
      <c r="K884" s="65" t="str">
        <f t="shared" si="79"/>
        <v/>
      </c>
    </row>
    <row r="885" spans="2:11">
      <c r="B885" s="64"/>
      <c r="C885" s="64"/>
      <c r="D885" s="64"/>
      <c r="E885" s="65"/>
      <c r="F885" s="65"/>
      <c r="H885" s="64"/>
      <c r="I885" s="64"/>
      <c r="J885" s="64"/>
      <c r="K885" s="65" t="str">
        <f t="shared" si="79"/>
        <v/>
      </c>
    </row>
    <row r="886" spans="2:11">
      <c r="B886" s="64"/>
      <c r="C886" s="64"/>
      <c r="D886" s="64"/>
      <c r="E886" s="65"/>
      <c r="F886" s="65"/>
      <c r="H886" s="64"/>
      <c r="I886" s="64"/>
      <c r="J886" s="64"/>
      <c r="K886" s="65" t="str">
        <f t="shared" si="79"/>
        <v/>
      </c>
    </row>
    <row r="887" spans="2:11">
      <c r="B887" s="64"/>
      <c r="C887" s="64"/>
      <c r="D887" s="64"/>
      <c r="E887" s="65"/>
      <c r="F887" s="65"/>
      <c r="H887" s="64"/>
      <c r="I887" s="64"/>
      <c r="J887" s="64"/>
      <c r="K887" s="65" t="str">
        <f t="shared" si="79"/>
        <v/>
      </c>
    </row>
    <row r="888" spans="2:11">
      <c r="B888" s="64"/>
      <c r="C888" s="64"/>
      <c r="D888" s="64"/>
      <c r="E888" s="65"/>
      <c r="F888" s="65"/>
      <c r="H888" s="64"/>
      <c r="I888" s="64"/>
      <c r="J888" s="64"/>
      <c r="K888" s="65" t="str">
        <f t="shared" si="79"/>
        <v/>
      </c>
    </row>
    <row r="889" spans="2:11">
      <c r="B889" s="64"/>
      <c r="C889" s="64"/>
      <c r="D889" s="64"/>
      <c r="E889" s="65"/>
      <c r="F889" s="65"/>
      <c r="H889" s="64"/>
      <c r="I889" s="64"/>
      <c r="J889" s="64"/>
      <c r="K889" s="65" t="str">
        <f t="shared" si="79"/>
        <v/>
      </c>
    </row>
    <row r="890" spans="2:11">
      <c r="B890" s="64"/>
      <c r="C890" s="64"/>
      <c r="D890" s="64"/>
      <c r="E890" s="65"/>
      <c r="F890" s="65"/>
      <c r="H890" s="64"/>
      <c r="I890" s="64"/>
      <c r="J890" s="64"/>
      <c r="K890" s="65" t="str">
        <f t="shared" si="79"/>
        <v/>
      </c>
    </row>
    <row r="891" spans="2:11">
      <c r="B891" s="64"/>
      <c r="C891" s="64"/>
      <c r="D891" s="64"/>
      <c r="E891" s="65"/>
      <c r="F891" s="65"/>
      <c r="H891" s="64"/>
      <c r="I891" s="64"/>
      <c r="J891" s="64"/>
      <c r="K891" s="65" t="str">
        <f t="shared" si="79"/>
        <v/>
      </c>
    </row>
    <row r="892" spans="2:11">
      <c r="B892" s="64"/>
      <c r="C892" s="64"/>
      <c r="D892" s="64"/>
      <c r="E892" s="65"/>
      <c r="F892" s="65"/>
      <c r="H892" s="64"/>
      <c r="I892" s="64"/>
      <c r="J892" s="64"/>
      <c r="K892" s="65" t="str">
        <f t="shared" si="79"/>
        <v/>
      </c>
    </row>
    <row r="893" spans="2:11">
      <c r="B893" s="64"/>
      <c r="C893" s="64"/>
      <c r="D893" s="64"/>
      <c r="E893" s="65"/>
      <c r="F893" s="65"/>
      <c r="H893" s="64"/>
      <c r="I893" s="64"/>
      <c r="J893" s="64"/>
      <c r="K893" s="65" t="str">
        <f t="shared" si="79"/>
        <v/>
      </c>
    </row>
    <row r="894" spans="2:11">
      <c r="B894" s="64"/>
      <c r="C894" s="64"/>
      <c r="D894" s="64"/>
      <c r="E894" s="65"/>
      <c r="F894" s="65"/>
      <c r="H894" s="64"/>
      <c r="I894" s="64"/>
      <c r="J894" s="64"/>
      <c r="K894" s="65" t="str">
        <f t="shared" si="79"/>
        <v/>
      </c>
    </row>
    <row r="895" spans="2:11">
      <c r="B895" s="64"/>
      <c r="C895" s="64"/>
      <c r="D895" s="64"/>
      <c r="E895" s="65"/>
      <c r="F895" s="65"/>
      <c r="H895" s="64"/>
      <c r="I895" s="64"/>
      <c r="J895" s="64"/>
      <c r="K895" s="65" t="str">
        <f t="shared" si="79"/>
        <v/>
      </c>
    </row>
    <row r="896" spans="2:11">
      <c r="B896" s="64"/>
      <c r="C896" s="64"/>
      <c r="D896" s="64"/>
      <c r="E896" s="65"/>
      <c r="F896" s="65"/>
      <c r="H896" s="64"/>
      <c r="I896" s="64"/>
      <c r="J896" s="64"/>
      <c r="K896" s="65" t="str">
        <f t="shared" si="79"/>
        <v/>
      </c>
    </row>
    <row r="897" spans="2:11">
      <c r="B897" s="64"/>
      <c r="C897" s="64"/>
      <c r="D897" s="64"/>
      <c r="E897" s="65"/>
      <c r="F897" s="65"/>
      <c r="H897" s="64"/>
      <c r="I897" s="64"/>
      <c r="J897" s="64"/>
      <c r="K897" s="65" t="str">
        <f t="shared" si="79"/>
        <v/>
      </c>
    </row>
    <row r="898" spans="2:11">
      <c r="B898" s="64"/>
      <c r="C898" s="64"/>
      <c r="D898" s="64"/>
      <c r="E898" s="65"/>
      <c r="F898" s="65"/>
      <c r="H898" s="64"/>
      <c r="I898" s="64"/>
      <c r="J898" s="64"/>
      <c r="K898" s="65" t="str">
        <f t="shared" si="79"/>
        <v/>
      </c>
    </row>
    <row r="899" spans="2:11">
      <c r="B899" s="64"/>
      <c r="C899" s="64"/>
      <c r="D899" s="64"/>
      <c r="E899" s="65"/>
      <c r="F899" s="65"/>
      <c r="H899" s="64"/>
      <c r="I899" s="64"/>
      <c r="J899" s="64"/>
      <c r="K899" s="65" t="str">
        <f t="shared" si="79"/>
        <v/>
      </c>
    </row>
    <row r="900" spans="2:11">
      <c r="B900" s="64"/>
      <c r="C900" s="64"/>
      <c r="D900" s="64"/>
      <c r="E900" s="65"/>
      <c r="F900" s="65"/>
      <c r="H900" s="64"/>
      <c r="I900" s="64"/>
      <c r="J900" s="64"/>
      <c r="K900" s="65" t="str">
        <f t="shared" si="79"/>
        <v/>
      </c>
    </row>
    <row r="901" spans="2:11">
      <c r="B901" s="64"/>
      <c r="C901" s="64"/>
      <c r="D901" s="64"/>
      <c r="E901" s="65"/>
      <c r="F901" s="65"/>
      <c r="H901" s="64"/>
      <c r="I901" s="64"/>
      <c r="J901" s="64"/>
      <c r="K901" s="65" t="str">
        <f t="shared" si="79"/>
        <v/>
      </c>
    </row>
    <row r="902" spans="2:11">
      <c r="B902" s="64"/>
      <c r="C902" s="64"/>
      <c r="D902" s="64"/>
      <c r="E902" s="65"/>
      <c r="F902" s="65"/>
      <c r="H902" s="64"/>
      <c r="I902" s="64"/>
      <c r="J902" s="64"/>
      <c r="K902" s="65" t="str">
        <f t="shared" ref="K902:K965" si="80">CONCATENATE(H902,I902)</f>
        <v/>
      </c>
    </row>
    <row r="903" spans="2:11">
      <c r="B903" s="64"/>
      <c r="C903" s="64"/>
      <c r="D903" s="64"/>
      <c r="E903" s="65"/>
      <c r="F903" s="65"/>
      <c r="H903" s="64"/>
      <c r="I903" s="64"/>
      <c r="J903" s="64"/>
      <c r="K903" s="65" t="str">
        <f t="shared" si="80"/>
        <v/>
      </c>
    </row>
    <row r="904" spans="2:11">
      <c r="B904" s="64"/>
      <c r="C904" s="64"/>
      <c r="D904" s="64"/>
      <c r="E904" s="65"/>
      <c r="F904" s="65"/>
      <c r="H904" s="64"/>
      <c r="I904" s="64"/>
      <c r="J904" s="64"/>
      <c r="K904" s="65" t="str">
        <f t="shared" si="80"/>
        <v/>
      </c>
    </row>
    <row r="905" spans="2:11">
      <c r="B905" s="64"/>
      <c r="C905" s="64"/>
      <c r="D905" s="64"/>
      <c r="E905" s="65"/>
      <c r="F905" s="65"/>
      <c r="H905" s="64"/>
      <c r="I905" s="64"/>
      <c r="J905" s="64"/>
      <c r="K905" s="65" t="str">
        <f t="shared" si="80"/>
        <v/>
      </c>
    </row>
    <row r="906" spans="2:11">
      <c r="B906" s="64"/>
      <c r="C906" s="64"/>
      <c r="D906" s="64"/>
      <c r="E906" s="65"/>
      <c r="F906" s="65"/>
      <c r="H906" s="64"/>
      <c r="I906" s="64"/>
      <c r="J906" s="64"/>
      <c r="K906" s="65" t="str">
        <f t="shared" si="80"/>
        <v/>
      </c>
    </row>
    <row r="907" spans="2:11">
      <c r="B907" s="64"/>
      <c r="C907" s="64"/>
      <c r="D907" s="64"/>
      <c r="E907" s="65"/>
      <c r="F907" s="65"/>
      <c r="H907" s="64"/>
      <c r="I907" s="64"/>
      <c r="J907" s="64"/>
      <c r="K907" s="65" t="str">
        <f t="shared" si="80"/>
        <v/>
      </c>
    </row>
    <row r="908" spans="2:11">
      <c r="B908" s="64"/>
      <c r="C908" s="64"/>
      <c r="D908" s="64"/>
      <c r="E908" s="65"/>
      <c r="F908" s="65"/>
      <c r="H908" s="64"/>
      <c r="I908" s="64"/>
      <c r="J908" s="64"/>
      <c r="K908" s="65" t="str">
        <f t="shared" si="80"/>
        <v/>
      </c>
    </row>
    <row r="909" spans="2:11">
      <c r="B909" s="64"/>
      <c r="C909" s="64"/>
      <c r="D909" s="64"/>
      <c r="E909" s="65"/>
      <c r="F909" s="65"/>
      <c r="H909" s="64"/>
      <c r="I909" s="64"/>
      <c r="J909" s="64"/>
      <c r="K909" s="65" t="str">
        <f t="shared" si="80"/>
        <v/>
      </c>
    </row>
    <row r="910" spans="2:11">
      <c r="B910" s="64"/>
      <c r="C910" s="64"/>
      <c r="D910" s="64"/>
      <c r="E910" s="65"/>
      <c r="F910" s="65"/>
      <c r="H910" s="64"/>
      <c r="I910" s="64"/>
      <c r="J910" s="64"/>
      <c r="K910" s="65" t="str">
        <f t="shared" si="80"/>
        <v/>
      </c>
    </row>
    <row r="911" spans="2:11">
      <c r="B911" s="64"/>
      <c r="C911" s="64"/>
      <c r="D911" s="64"/>
      <c r="E911" s="65"/>
      <c r="F911" s="65"/>
      <c r="H911" s="64"/>
      <c r="I911" s="64"/>
      <c r="J911" s="64"/>
      <c r="K911" s="65" t="str">
        <f t="shared" si="80"/>
        <v/>
      </c>
    </row>
    <row r="912" spans="2:11">
      <c r="B912" s="64"/>
      <c r="C912" s="64"/>
      <c r="D912" s="64"/>
      <c r="E912" s="65"/>
      <c r="F912" s="65"/>
      <c r="H912" s="64"/>
      <c r="I912" s="64"/>
      <c r="J912" s="64"/>
      <c r="K912" s="65" t="str">
        <f t="shared" si="80"/>
        <v/>
      </c>
    </row>
    <row r="913" spans="2:11">
      <c r="B913" s="64"/>
      <c r="C913" s="64"/>
      <c r="D913" s="64"/>
      <c r="E913" s="65"/>
      <c r="F913" s="65"/>
      <c r="H913" s="64"/>
      <c r="I913" s="64"/>
      <c r="J913" s="64"/>
      <c r="K913" s="65" t="str">
        <f t="shared" si="80"/>
        <v/>
      </c>
    </row>
    <row r="914" spans="2:11">
      <c r="B914" s="64"/>
      <c r="C914" s="64"/>
      <c r="D914" s="64"/>
      <c r="E914" s="65"/>
      <c r="F914" s="65"/>
      <c r="H914" s="64"/>
      <c r="I914" s="64"/>
      <c r="J914" s="64"/>
      <c r="K914" s="65" t="str">
        <f t="shared" si="80"/>
        <v/>
      </c>
    </row>
    <row r="915" spans="2:11">
      <c r="B915" s="64"/>
      <c r="C915" s="64"/>
      <c r="D915" s="64"/>
      <c r="E915" s="65"/>
      <c r="F915" s="65"/>
      <c r="H915" s="64"/>
      <c r="I915" s="64"/>
      <c r="J915" s="64"/>
      <c r="K915" s="65" t="str">
        <f t="shared" si="80"/>
        <v/>
      </c>
    </row>
    <row r="916" spans="2:11">
      <c r="B916" s="64"/>
      <c r="C916" s="64"/>
      <c r="D916" s="64"/>
      <c r="E916" s="65"/>
      <c r="F916" s="65"/>
      <c r="H916" s="64"/>
      <c r="I916" s="64"/>
      <c r="J916" s="64"/>
      <c r="K916" s="65" t="str">
        <f t="shared" si="80"/>
        <v/>
      </c>
    </row>
    <row r="917" spans="2:11">
      <c r="B917" s="64"/>
      <c r="C917" s="64"/>
      <c r="D917" s="64"/>
      <c r="E917" s="65"/>
      <c r="F917" s="65"/>
      <c r="H917" s="64"/>
      <c r="I917" s="64"/>
      <c r="J917" s="64"/>
      <c r="K917" s="65" t="str">
        <f t="shared" si="80"/>
        <v/>
      </c>
    </row>
    <row r="918" spans="2:11">
      <c r="B918" s="64"/>
      <c r="C918" s="64"/>
      <c r="D918" s="64"/>
      <c r="E918" s="65"/>
      <c r="F918" s="65"/>
      <c r="H918" s="64"/>
      <c r="I918" s="64"/>
      <c r="J918" s="64"/>
      <c r="K918" s="65" t="str">
        <f t="shared" si="80"/>
        <v/>
      </c>
    </row>
    <row r="919" spans="2:11">
      <c r="B919" s="64"/>
      <c r="C919" s="64"/>
      <c r="D919" s="64"/>
      <c r="E919" s="65"/>
      <c r="F919" s="65"/>
      <c r="H919" s="64"/>
      <c r="I919" s="64"/>
      <c r="J919" s="64"/>
      <c r="K919" s="65" t="str">
        <f t="shared" si="80"/>
        <v/>
      </c>
    </row>
    <row r="920" spans="2:11">
      <c r="B920" s="64"/>
      <c r="C920" s="64"/>
      <c r="D920" s="64"/>
      <c r="E920" s="65"/>
      <c r="F920" s="65"/>
      <c r="H920" s="64"/>
      <c r="I920" s="64"/>
      <c r="J920" s="64"/>
      <c r="K920" s="65" t="str">
        <f t="shared" si="80"/>
        <v/>
      </c>
    </row>
    <row r="921" spans="2:11">
      <c r="B921" s="64"/>
      <c r="C921" s="64"/>
      <c r="D921" s="64"/>
      <c r="E921" s="65"/>
      <c r="F921" s="65"/>
      <c r="H921" s="64"/>
      <c r="I921" s="64"/>
      <c r="J921" s="64"/>
      <c r="K921" s="65" t="str">
        <f t="shared" si="80"/>
        <v/>
      </c>
    </row>
    <row r="922" spans="2:11">
      <c r="B922" s="64"/>
      <c r="C922" s="64"/>
      <c r="D922" s="64"/>
      <c r="E922" s="65"/>
      <c r="F922" s="65"/>
      <c r="H922" s="64"/>
      <c r="I922" s="64"/>
      <c r="J922" s="64"/>
      <c r="K922" s="65" t="str">
        <f t="shared" si="80"/>
        <v/>
      </c>
    </row>
    <row r="923" spans="2:11">
      <c r="B923" s="64"/>
      <c r="C923" s="64"/>
      <c r="D923" s="64"/>
      <c r="E923" s="65"/>
      <c r="F923" s="65"/>
      <c r="H923" s="64"/>
      <c r="I923" s="64"/>
      <c r="J923" s="64"/>
      <c r="K923" s="65" t="str">
        <f t="shared" si="80"/>
        <v/>
      </c>
    </row>
    <row r="924" spans="2:11">
      <c r="B924" s="64"/>
      <c r="C924" s="64"/>
      <c r="D924" s="64"/>
      <c r="E924" s="65"/>
      <c r="F924" s="65"/>
      <c r="H924" s="64"/>
      <c r="I924" s="64"/>
      <c r="J924" s="64"/>
      <c r="K924" s="65" t="str">
        <f t="shared" si="80"/>
        <v/>
      </c>
    </row>
    <row r="925" spans="2:11">
      <c r="B925" s="64"/>
      <c r="C925" s="64"/>
      <c r="D925" s="64"/>
      <c r="E925" s="65"/>
      <c r="F925" s="65"/>
      <c r="H925" s="64"/>
      <c r="I925" s="64"/>
      <c r="J925" s="64"/>
      <c r="K925" s="65" t="str">
        <f t="shared" si="80"/>
        <v/>
      </c>
    </row>
    <row r="926" spans="2:11">
      <c r="B926" s="64"/>
      <c r="C926" s="64"/>
      <c r="D926" s="64"/>
      <c r="E926" s="65"/>
      <c r="F926" s="65"/>
      <c r="H926" s="64"/>
      <c r="I926" s="64"/>
      <c r="J926" s="64"/>
      <c r="K926" s="65" t="str">
        <f t="shared" si="80"/>
        <v/>
      </c>
    </row>
    <row r="927" spans="2:11">
      <c r="B927" s="64"/>
      <c r="C927" s="64"/>
      <c r="D927" s="64"/>
      <c r="E927" s="65"/>
      <c r="F927" s="65"/>
      <c r="H927" s="64"/>
      <c r="I927" s="64"/>
      <c r="J927" s="64"/>
      <c r="K927" s="65" t="str">
        <f t="shared" si="80"/>
        <v/>
      </c>
    </row>
    <row r="928" spans="2:11">
      <c r="B928" s="64"/>
      <c r="C928" s="64"/>
      <c r="D928" s="64"/>
      <c r="E928" s="65"/>
      <c r="F928" s="65"/>
      <c r="H928" s="64"/>
      <c r="I928" s="64"/>
      <c r="J928" s="64"/>
      <c r="K928" s="65" t="str">
        <f t="shared" si="80"/>
        <v/>
      </c>
    </row>
    <row r="929" spans="2:11">
      <c r="B929" s="64"/>
      <c r="C929" s="64"/>
      <c r="D929" s="64"/>
      <c r="E929" s="65"/>
      <c r="F929" s="65"/>
      <c r="H929" s="64"/>
      <c r="I929" s="64"/>
      <c r="J929" s="64"/>
      <c r="K929" s="65" t="str">
        <f t="shared" si="80"/>
        <v/>
      </c>
    </row>
    <row r="930" spans="2:11">
      <c r="B930" s="64"/>
      <c r="C930" s="64"/>
      <c r="D930" s="64"/>
      <c r="E930" s="65"/>
      <c r="F930" s="65"/>
      <c r="H930" s="64"/>
      <c r="I930" s="64"/>
      <c r="J930" s="64"/>
      <c r="K930" s="65" t="str">
        <f t="shared" si="80"/>
        <v/>
      </c>
    </row>
    <row r="931" spans="2:11">
      <c r="B931" s="64"/>
      <c r="C931" s="64"/>
      <c r="D931" s="64"/>
      <c r="E931" s="65"/>
      <c r="F931" s="65"/>
      <c r="H931" s="64"/>
      <c r="I931" s="64"/>
      <c r="J931" s="64"/>
      <c r="K931" s="65" t="str">
        <f t="shared" si="80"/>
        <v/>
      </c>
    </row>
    <row r="932" spans="2:11">
      <c r="B932" s="64"/>
      <c r="C932" s="64"/>
      <c r="D932" s="64"/>
      <c r="E932" s="65"/>
      <c r="F932" s="65"/>
      <c r="H932" s="64"/>
      <c r="I932" s="64"/>
      <c r="J932" s="64"/>
      <c r="K932" s="65" t="str">
        <f t="shared" si="80"/>
        <v/>
      </c>
    </row>
    <row r="933" spans="2:11">
      <c r="B933" s="64"/>
      <c r="C933" s="64"/>
      <c r="D933" s="64"/>
      <c r="E933" s="65"/>
      <c r="F933" s="65"/>
      <c r="H933" s="64"/>
      <c r="I933" s="64"/>
      <c r="J933" s="64"/>
      <c r="K933" s="65" t="str">
        <f t="shared" si="80"/>
        <v/>
      </c>
    </row>
    <row r="934" spans="2:11">
      <c r="B934" s="64"/>
      <c r="C934" s="64"/>
      <c r="D934" s="64"/>
      <c r="E934" s="65"/>
      <c r="F934" s="65"/>
      <c r="H934" s="64"/>
      <c r="I934" s="64"/>
      <c r="J934" s="64"/>
      <c r="K934" s="65" t="str">
        <f t="shared" si="80"/>
        <v/>
      </c>
    </row>
    <row r="935" spans="2:11">
      <c r="B935" s="64"/>
      <c r="C935" s="64"/>
      <c r="D935" s="64"/>
      <c r="E935" s="65"/>
      <c r="F935" s="65"/>
      <c r="H935" s="64"/>
      <c r="I935" s="64"/>
      <c r="J935" s="64"/>
      <c r="K935" s="65" t="str">
        <f t="shared" si="80"/>
        <v/>
      </c>
    </row>
    <row r="936" spans="2:11">
      <c r="B936" s="64"/>
      <c r="C936" s="64"/>
      <c r="D936" s="64"/>
      <c r="E936" s="65"/>
      <c r="F936" s="65"/>
      <c r="H936" s="64"/>
      <c r="I936" s="64"/>
      <c r="J936" s="64"/>
      <c r="K936" s="65" t="str">
        <f t="shared" si="80"/>
        <v/>
      </c>
    </row>
    <row r="937" spans="2:11">
      <c r="B937" s="64"/>
      <c r="C937" s="64"/>
      <c r="D937" s="64"/>
      <c r="E937" s="65"/>
      <c r="F937" s="65"/>
      <c r="H937" s="64"/>
      <c r="I937" s="64"/>
      <c r="J937" s="64"/>
      <c r="K937" s="65" t="str">
        <f t="shared" si="80"/>
        <v/>
      </c>
    </row>
    <row r="938" spans="2:11">
      <c r="B938" s="64"/>
      <c r="C938" s="64"/>
      <c r="D938" s="64"/>
      <c r="E938" s="65"/>
      <c r="F938" s="65"/>
      <c r="H938" s="64"/>
      <c r="I938" s="64"/>
      <c r="J938" s="64"/>
      <c r="K938" s="65" t="str">
        <f t="shared" si="80"/>
        <v/>
      </c>
    </row>
    <row r="939" spans="2:11">
      <c r="B939" s="64"/>
      <c r="C939" s="64"/>
      <c r="D939" s="64"/>
      <c r="E939" s="65"/>
      <c r="F939" s="65"/>
      <c r="H939" s="64"/>
      <c r="I939" s="64"/>
      <c r="J939" s="64"/>
      <c r="K939" s="65" t="str">
        <f t="shared" si="80"/>
        <v/>
      </c>
    </row>
    <row r="940" spans="2:11">
      <c r="B940" s="64"/>
      <c r="C940" s="64"/>
      <c r="D940" s="64"/>
      <c r="E940" s="65"/>
      <c r="F940" s="65"/>
      <c r="H940" s="64"/>
      <c r="I940" s="64"/>
      <c r="J940" s="64"/>
      <c r="K940" s="65" t="str">
        <f t="shared" si="80"/>
        <v/>
      </c>
    </row>
    <row r="941" spans="2:11">
      <c r="B941" s="64"/>
      <c r="C941" s="64"/>
      <c r="D941" s="64"/>
      <c r="E941" s="65"/>
      <c r="F941" s="65"/>
      <c r="H941" s="64"/>
      <c r="I941" s="64"/>
      <c r="J941" s="64"/>
      <c r="K941" s="65" t="str">
        <f t="shared" si="80"/>
        <v/>
      </c>
    </row>
    <row r="942" spans="2:11">
      <c r="B942" s="64"/>
      <c r="C942" s="64"/>
      <c r="D942" s="64"/>
      <c r="E942" s="65"/>
      <c r="F942" s="65"/>
      <c r="H942" s="64"/>
      <c r="I942" s="64"/>
      <c r="J942" s="64"/>
      <c r="K942" s="65" t="str">
        <f t="shared" si="80"/>
        <v/>
      </c>
    </row>
    <row r="943" spans="2:11">
      <c r="B943" s="64"/>
      <c r="C943" s="64"/>
      <c r="D943" s="64"/>
      <c r="E943" s="65"/>
      <c r="F943" s="65"/>
      <c r="H943" s="64"/>
      <c r="I943" s="64"/>
      <c r="J943" s="64"/>
      <c r="K943" s="65" t="str">
        <f t="shared" si="80"/>
        <v/>
      </c>
    </row>
    <row r="944" spans="2:11">
      <c r="B944" s="64"/>
      <c r="C944" s="64"/>
      <c r="D944" s="64"/>
      <c r="E944" s="65"/>
      <c r="F944" s="65"/>
      <c r="H944" s="64"/>
      <c r="I944" s="64"/>
      <c r="J944" s="64"/>
      <c r="K944" s="65" t="str">
        <f t="shared" si="80"/>
        <v/>
      </c>
    </row>
    <row r="945" spans="2:11">
      <c r="B945" s="64"/>
      <c r="C945" s="64"/>
      <c r="D945" s="64"/>
      <c r="E945" s="65"/>
      <c r="F945" s="65"/>
      <c r="H945" s="64"/>
      <c r="I945" s="64"/>
      <c r="J945" s="64"/>
      <c r="K945" s="65" t="str">
        <f t="shared" si="80"/>
        <v/>
      </c>
    </row>
    <row r="946" spans="2:11">
      <c r="B946" s="64"/>
      <c r="C946" s="64"/>
      <c r="D946" s="64"/>
      <c r="E946" s="65"/>
      <c r="F946" s="65"/>
      <c r="H946" s="64"/>
      <c r="I946" s="64"/>
      <c r="J946" s="64"/>
      <c r="K946" s="65" t="str">
        <f t="shared" si="80"/>
        <v/>
      </c>
    </row>
    <row r="947" spans="2:11">
      <c r="B947" s="64"/>
      <c r="C947" s="64"/>
      <c r="D947" s="64"/>
      <c r="E947" s="65"/>
      <c r="F947" s="65"/>
      <c r="H947" s="64"/>
      <c r="I947" s="64"/>
      <c r="J947" s="64"/>
      <c r="K947" s="65" t="str">
        <f t="shared" si="80"/>
        <v/>
      </c>
    </row>
    <row r="948" spans="2:11">
      <c r="B948" s="64"/>
      <c r="C948" s="64"/>
      <c r="D948" s="64"/>
      <c r="E948" s="65"/>
      <c r="F948" s="65"/>
      <c r="H948" s="64"/>
      <c r="I948" s="64"/>
      <c r="J948" s="64"/>
      <c r="K948" s="65" t="str">
        <f t="shared" si="80"/>
        <v/>
      </c>
    </row>
    <row r="949" spans="2:11">
      <c r="B949" s="64"/>
      <c r="C949" s="64"/>
      <c r="D949" s="64"/>
      <c r="E949" s="65"/>
      <c r="F949" s="65"/>
      <c r="H949" s="64"/>
      <c r="I949" s="64"/>
      <c r="J949" s="64"/>
      <c r="K949" s="65" t="str">
        <f t="shared" si="80"/>
        <v/>
      </c>
    </row>
    <row r="950" spans="2:11">
      <c r="B950" s="64"/>
      <c r="C950" s="64"/>
      <c r="D950" s="64"/>
      <c r="E950" s="65"/>
      <c r="F950" s="65"/>
      <c r="H950" s="64"/>
      <c r="I950" s="64"/>
      <c r="J950" s="64"/>
      <c r="K950" s="65" t="str">
        <f t="shared" si="80"/>
        <v/>
      </c>
    </row>
    <row r="951" spans="2:11">
      <c r="B951" s="64"/>
      <c r="C951" s="64"/>
      <c r="D951" s="64"/>
      <c r="E951" s="65"/>
      <c r="F951" s="65"/>
      <c r="H951" s="64"/>
      <c r="I951" s="64"/>
      <c r="J951" s="64"/>
      <c r="K951" s="65" t="str">
        <f t="shared" si="80"/>
        <v/>
      </c>
    </row>
    <row r="952" spans="2:11">
      <c r="B952" s="64"/>
      <c r="C952" s="64"/>
      <c r="D952" s="64"/>
      <c r="E952" s="65"/>
      <c r="F952" s="65"/>
      <c r="H952" s="64"/>
      <c r="I952" s="64"/>
      <c r="J952" s="64"/>
      <c r="K952" s="65" t="str">
        <f t="shared" si="80"/>
        <v/>
      </c>
    </row>
    <row r="953" spans="2:11">
      <c r="B953" s="64"/>
      <c r="C953" s="64"/>
      <c r="D953" s="64"/>
      <c r="E953" s="65"/>
      <c r="F953" s="65"/>
      <c r="H953" s="64"/>
      <c r="I953" s="64"/>
      <c r="J953" s="64"/>
      <c r="K953" s="65" t="str">
        <f t="shared" si="80"/>
        <v/>
      </c>
    </row>
    <row r="954" spans="2:11">
      <c r="B954" s="64"/>
      <c r="C954" s="64"/>
      <c r="D954" s="64"/>
      <c r="E954" s="65"/>
      <c r="F954" s="65"/>
      <c r="H954" s="64"/>
      <c r="I954" s="64"/>
      <c r="J954" s="64"/>
      <c r="K954" s="65" t="str">
        <f t="shared" si="80"/>
        <v/>
      </c>
    </row>
    <row r="955" spans="2:11">
      <c r="B955" s="64"/>
      <c r="C955" s="64"/>
      <c r="D955" s="64"/>
      <c r="E955" s="65"/>
      <c r="F955" s="65"/>
      <c r="H955" s="64"/>
      <c r="I955" s="64"/>
      <c r="J955" s="64"/>
      <c r="K955" s="65" t="str">
        <f t="shared" si="80"/>
        <v/>
      </c>
    </row>
    <row r="956" spans="2:11">
      <c r="B956" s="64"/>
      <c r="C956" s="64"/>
      <c r="D956" s="64"/>
      <c r="E956" s="65"/>
      <c r="F956" s="65"/>
      <c r="H956" s="64"/>
      <c r="I956" s="64"/>
      <c r="J956" s="64"/>
      <c r="K956" s="65" t="str">
        <f t="shared" si="80"/>
        <v/>
      </c>
    </row>
    <row r="957" spans="2:11">
      <c r="B957" s="64"/>
      <c r="C957" s="64"/>
      <c r="D957" s="64"/>
      <c r="E957" s="65"/>
      <c r="F957" s="65"/>
      <c r="H957" s="64"/>
      <c r="I957" s="64"/>
      <c r="J957" s="64"/>
      <c r="K957" s="65" t="str">
        <f t="shared" si="80"/>
        <v/>
      </c>
    </row>
    <row r="958" spans="2:11">
      <c r="B958" s="64"/>
      <c r="C958" s="64"/>
      <c r="D958" s="64"/>
      <c r="E958" s="65"/>
      <c r="F958" s="65"/>
      <c r="H958" s="64"/>
      <c r="I958" s="64"/>
      <c r="J958" s="64"/>
      <c r="K958" s="65" t="str">
        <f t="shared" si="80"/>
        <v/>
      </c>
    </row>
    <row r="959" spans="2:11">
      <c r="B959" s="64"/>
      <c r="C959" s="64"/>
      <c r="D959" s="64"/>
      <c r="E959" s="65"/>
      <c r="F959" s="65"/>
      <c r="H959" s="64"/>
      <c r="I959" s="64"/>
      <c r="J959" s="64"/>
      <c r="K959" s="65" t="str">
        <f t="shared" si="80"/>
        <v/>
      </c>
    </row>
    <row r="960" spans="2:11">
      <c r="B960" s="64"/>
      <c r="C960" s="64"/>
      <c r="D960" s="64"/>
      <c r="E960" s="65"/>
      <c r="F960" s="65"/>
      <c r="H960" s="64"/>
      <c r="I960" s="64"/>
      <c r="J960" s="64"/>
      <c r="K960" s="65" t="str">
        <f t="shared" si="80"/>
        <v/>
      </c>
    </row>
    <row r="961" spans="2:11">
      <c r="B961" s="64"/>
      <c r="C961" s="64"/>
      <c r="D961" s="64"/>
      <c r="E961" s="65"/>
      <c r="F961" s="65"/>
      <c r="H961" s="64"/>
      <c r="I961" s="64"/>
      <c r="J961" s="64"/>
      <c r="K961" s="65" t="str">
        <f t="shared" si="80"/>
        <v/>
      </c>
    </row>
    <row r="962" spans="2:11">
      <c r="B962" s="64"/>
      <c r="C962" s="64"/>
      <c r="D962" s="64"/>
      <c r="E962" s="65"/>
      <c r="F962" s="65"/>
      <c r="H962" s="64"/>
      <c r="I962" s="64"/>
      <c r="J962" s="64"/>
      <c r="K962" s="65" t="str">
        <f t="shared" si="80"/>
        <v/>
      </c>
    </row>
    <row r="963" spans="2:11">
      <c r="B963" s="64"/>
      <c r="C963" s="64"/>
      <c r="D963" s="64"/>
      <c r="E963" s="65"/>
      <c r="F963" s="65"/>
      <c r="H963" s="64"/>
      <c r="I963" s="64"/>
      <c r="J963" s="64"/>
      <c r="K963" s="65" t="str">
        <f t="shared" si="80"/>
        <v/>
      </c>
    </row>
    <row r="964" spans="2:11">
      <c r="B964" s="64"/>
      <c r="C964" s="64"/>
      <c r="D964" s="64"/>
      <c r="E964" s="65"/>
      <c r="F964" s="65"/>
      <c r="H964" s="64"/>
      <c r="I964" s="64"/>
      <c r="J964" s="64"/>
      <c r="K964" s="65" t="str">
        <f t="shared" si="80"/>
        <v/>
      </c>
    </row>
    <row r="965" spans="2:11">
      <c r="B965" s="64"/>
      <c r="C965" s="64"/>
      <c r="D965" s="64"/>
      <c r="E965" s="65"/>
      <c r="F965" s="65"/>
      <c r="H965" s="64"/>
      <c r="I965" s="64"/>
      <c r="J965" s="64"/>
      <c r="K965" s="65" t="str">
        <f t="shared" si="80"/>
        <v/>
      </c>
    </row>
    <row r="966" spans="2:11">
      <c r="B966" s="64"/>
      <c r="C966" s="64"/>
      <c r="D966" s="64"/>
      <c r="E966" s="65"/>
      <c r="F966" s="65"/>
      <c r="H966" s="64"/>
      <c r="I966" s="64"/>
      <c r="J966" s="64"/>
      <c r="K966" s="65" t="str">
        <f t="shared" ref="K966:K1029" si="81">CONCATENATE(H966,I966)</f>
        <v/>
      </c>
    </row>
    <row r="967" spans="2:11">
      <c r="B967" s="64"/>
      <c r="C967" s="64"/>
      <c r="D967" s="64"/>
      <c r="E967" s="65"/>
      <c r="F967" s="65"/>
      <c r="H967" s="64"/>
      <c r="I967" s="64"/>
      <c r="J967" s="64"/>
      <c r="K967" s="65" t="str">
        <f t="shared" si="81"/>
        <v/>
      </c>
    </row>
    <row r="968" spans="2:11">
      <c r="B968" s="64"/>
      <c r="C968" s="64"/>
      <c r="D968" s="64"/>
      <c r="E968" s="65"/>
      <c r="F968" s="65"/>
      <c r="H968" s="64"/>
      <c r="I968" s="64"/>
      <c r="J968" s="64"/>
      <c r="K968" s="65" t="str">
        <f t="shared" si="81"/>
        <v/>
      </c>
    </row>
    <row r="969" spans="2:11">
      <c r="B969" s="64"/>
      <c r="C969" s="64"/>
      <c r="D969" s="64"/>
      <c r="E969" s="65"/>
      <c r="F969" s="65"/>
      <c r="H969" s="64"/>
      <c r="I969" s="64"/>
      <c r="J969" s="64"/>
      <c r="K969" s="65" t="str">
        <f t="shared" si="81"/>
        <v/>
      </c>
    </row>
    <row r="970" spans="2:11">
      <c r="B970" s="64"/>
      <c r="C970" s="64"/>
      <c r="D970" s="64"/>
      <c r="E970" s="65"/>
      <c r="F970" s="65"/>
      <c r="H970" s="64"/>
      <c r="I970" s="64"/>
      <c r="J970" s="64"/>
      <c r="K970" s="65" t="str">
        <f t="shared" si="81"/>
        <v/>
      </c>
    </row>
    <row r="971" spans="2:11">
      <c r="B971" s="64"/>
      <c r="C971" s="64"/>
      <c r="D971" s="64"/>
      <c r="E971" s="65"/>
      <c r="F971" s="65"/>
      <c r="H971" s="64"/>
      <c r="I971" s="64"/>
      <c r="J971" s="64"/>
      <c r="K971" s="65" t="str">
        <f t="shared" si="81"/>
        <v/>
      </c>
    </row>
    <row r="972" spans="2:11">
      <c r="B972" s="64"/>
      <c r="C972" s="64"/>
      <c r="D972" s="64"/>
      <c r="E972" s="65"/>
      <c r="F972" s="65"/>
      <c r="H972" s="64"/>
      <c r="I972" s="64"/>
      <c r="J972" s="64"/>
      <c r="K972" s="65" t="str">
        <f t="shared" si="81"/>
        <v/>
      </c>
    </row>
    <row r="973" spans="2:11">
      <c r="B973" s="64"/>
      <c r="C973" s="64"/>
      <c r="D973" s="64"/>
      <c r="E973" s="65"/>
      <c r="F973" s="65"/>
      <c r="H973" s="64"/>
      <c r="I973" s="64"/>
      <c r="J973" s="64"/>
      <c r="K973" s="65" t="str">
        <f t="shared" si="81"/>
        <v/>
      </c>
    </row>
    <row r="974" spans="2:11">
      <c r="B974" s="64"/>
      <c r="C974" s="64"/>
      <c r="D974" s="64"/>
      <c r="E974" s="65"/>
      <c r="F974" s="65"/>
      <c r="H974" s="64"/>
      <c r="I974" s="64"/>
      <c r="J974" s="64"/>
      <c r="K974" s="65" t="str">
        <f t="shared" si="81"/>
        <v/>
      </c>
    </row>
    <row r="975" spans="2:11">
      <c r="B975" s="64"/>
      <c r="C975" s="64"/>
      <c r="D975" s="64"/>
      <c r="E975" s="65"/>
      <c r="F975" s="65"/>
      <c r="H975" s="64"/>
      <c r="I975" s="64"/>
      <c r="J975" s="64"/>
      <c r="K975" s="65" t="str">
        <f t="shared" si="81"/>
        <v/>
      </c>
    </row>
    <row r="976" spans="2:11">
      <c r="B976" s="64"/>
      <c r="C976" s="64"/>
      <c r="D976" s="64"/>
      <c r="E976" s="65"/>
      <c r="F976" s="65"/>
      <c r="H976" s="64"/>
      <c r="I976" s="64"/>
      <c r="J976" s="64"/>
      <c r="K976" s="65" t="str">
        <f t="shared" si="81"/>
        <v/>
      </c>
    </row>
    <row r="977" spans="2:11">
      <c r="B977" s="64"/>
      <c r="C977" s="64"/>
      <c r="D977" s="64"/>
      <c r="E977" s="65"/>
      <c r="F977" s="65"/>
      <c r="H977" s="64"/>
      <c r="I977" s="64"/>
      <c r="J977" s="64"/>
      <c r="K977" s="65" t="str">
        <f t="shared" si="81"/>
        <v/>
      </c>
    </row>
    <row r="978" spans="2:11">
      <c r="B978" s="64"/>
      <c r="C978" s="64"/>
      <c r="D978" s="64"/>
      <c r="E978" s="65"/>
      <c r="F978" s="65"/>
      <c r="H978" s="64"/>
      <c r="I978" s="64"/>
      <c r="J978" s="64"/>
      <c r="K978" s="65" t="str">
        <f t="shared" si="81"/>
        <v/>
      </c>
    </row>
    <row r="979" spans="2:11">
      <c r="B979" s="64"/>
      <c r="C979" s="64"/>
      <c r="D979" s="64"/>
      <c r="E979" s="65"/>
      <c r="F979" s="65"/>
      <c r="H979" s="64"/>
      <c r="I979" s="64"/>
      <c r="J979" s="64"/>
      <c r="K979" s="65" t="str">
        <f t="shared" si="81"/>
        <v/>
      </c>
    </row>
    <row r="980" spans="2:11">
      <c r="B980" s="64"/>
      <c r="C980" s="64"/>
      <c r="D980" s="64"/>
      <c r="E980" s="65"/>
      <c r="F980" s="65"/>
      <c r="H980" s="64"/>
      <c r="I980" s="64"/>
      <c r="J980" s="64"/>
      <c r="K980" s="65" t="str">
        <f t="shared" si="81"/>
        <v/>
      </c>
    </row>
    <row r="981" spans="2:11">
      <c r="B981" s="64"/>
      <c r="C981" s="64"/>
      <c r="D981" s="64"/>
      <c r="E981" s="65"/>
      <c r="F981" s="65"/>
      <c r="H981" s="64"/>
      <c r="I981" s="64"/>
      <c r="J981" s="64"/>
      <c r="K981" s="65" t="str">
        <f t="shared" si="81"/>
        <v/>
      </c>
    </row>
    <row r="982" spans="2:11">
      <c r="B982" s="64"/>
      <c r="C982" s="64"/>
      <c r="D982" s="64"/>
      <c r="E982" s="65"/>
      <c r="F982" s="65"/>
      <c r="H982" s="64"/>
      <c r="I982" s="64"/>
      <c r="J982" s="64"/>
      <c r="K982" s="65" t="str">
        <f t="shared" si="81"/>
        <v/>
      </c>
    </row>
    <row r="983" spans="2:11">
      <c r="B983" s="64"/>
      <c r="C983" s="64"/>
      <c r="D983" s="64"/>
      <c r="E983" s="65"/>
      <c r="F983" s="65"/>
      <c r="H983" s="64"/>
      <c r="I983" s="64"/>
      <c r="J983" s="64"/>
      <c r="K983" s="65" t="str">
        <f t="shared" si="81"/>
        <v/>
      </c>
    </row>
    <row r="984" spans="2:11">
      <c r="B984" s="64"/>
      <c r="C984" s="64"/>
      <c r="D984" s="64"/>
      <c r="E984" s="65"/>
      <c r="F984" s="65"/>
      <c r="H984" s="64"/>
      <c r="I984" s="64"/>
      <c r="J984" s="64"/>
      <c r="K984" s="65" t="str">
        <f t="shared" si="81"/>
        <v/>
      </c>
    </row>
    <row r="985" spans="2:11">
      <c r="B985" s="64"/>
      <c r="C985" s="64"/>
      <c r="D985" s="64"/>
      <c r="E985" s="65"/>
      <c r="F985" s="65"/>
      <c r="H985" s="64"/>
      <c r="I985" s="64"/>
      <c r="J985" s="64"/>
      <c r="K985" s="65" t="str">
        <f t="shared" si="81"/>
        <v/>
      </c>
    </row>
    <row r="986" spans="2:11">
      <c r="B986" s="64"/>
      <c r="C986" s="64"/>
      <c r="D986" s="64"/>
      <c r="E986" s="65"/>
      <c r="F986" s="65"/>
      <c r="H986" s="64"/>
      <c r="I986" s="64"/>
      <c r="J986" s="64"/>
      <c r="K986" s="65" t="str">
        <f t="shared" si="81"/>
        <v/>
      </c>
    </row>
    <row r="987" spans="2:11">
      <c r="B987" s="64"/>
      <c r="C987" s="64"/>
      <c r="D987" s="64"/>
      <c r="E987" s="65"/>
      <c r="F987" s="65"/>
      <c r="H987" s="64"/>
      <c r="I987" s="64"/>
      <c r="J987" s="64"/>
      <c r="K987" s="65" t="str">
        <f t="shared" si="81"/>
        <v/>
      </c>
    </row>
    <row r="988" spans="2:11">
      <c r="B988" s="64"/>
      <c r="C988" s="64"/>
      <c r="D988" s="64"/>
      <c r="E988" s="65"/>
      <c r="F988" s="65"/>
      <c r="H988" s="64"/>
      <c r="I988" s="64"/>
      <c r="J988" s="64"/>
      <c r="K988" s="65" t="str">
        <f t="shared" si="81"/>
        <v/>
      </c>
    </row>
    <row r="989" spans="2:11">
      <c r="B989" s="64"/>
      <c r="C989" s="64"/>
      <c r="D989" s="64"/>
      <c r="E989" s="65"/>
      <c r="F989" s="65"/>
      <c r="H989" s="64"/>
      <c r="I989" s="64"/>
      <c r="J989" s="64"/>
      <c r="K989" s="65" t="str">
        <f t="shared" si="81"/>
        <v/>
      </c>
    </row>
    <row r="990" spans="2:11">
      <c r="B990" s="64"/>
      <c r="C990" s="64"/>
      <c r="D990" s="64"/>
      <c r="E990" s="65"/>
      <c r="F990" s="65"/>
      <c r="H990" s="64"/>
      <c r="I990" s="64"/>
      <c r="J990" s="64"/>
      <c r="K990" s="65" t="str">
        <f t="shared" si="81"/>
        <v/>
      </c>
    </row>
    <row r="991" spans="2:11">
      <c r="B991" s="64"/>
      <c r="C991" s="64"/>
      <c r="D991" s="64"/>
      <c r="E991" s="65"/>
      <c r="F991" s="65"/>
      <c r="H991" s="64"/>
      <c r="I991" s="64"/>
      <c r="J991" s="64"/>
      <c r="K991" s="65" t="str">
        <f t="shared" si="81"/>
        <v/>
      </c>
    </row>
    <row r="992" spans="2:11">
      <c r="B992" s="64"/>
      <c r="C992" s="64"/>
      <c r="D992" s="64"/>
      <c r="E992" s="65"/>
      <c r="F992" s="65"/>
      <c r="H992" s="64"/>
      <c r="I992" s="64"/>
      <c r="J992" s="64"/>
      <c r="K992" s="65" t="str">
        <f t="shared" si="81"/>
        <v/>
      </c>
    </row>
    <row r="993" spans="2:11">
      <c r="B993" s="64"/>
      <c r="C993" s="64"/>
      <c r="D993" s="64"/>
      <c r="E993" s="65"/>
      <c r="F993" s="65"/>
      <c r="H993" s="64"/>
      <c r="I993" s="64"/>
      <c r="J993" s="64"/>
      <c r="K993" s="65" t="str">
        <f t="shared" si="81"/>
        <v/>
      </c>
    </row>
    <row r="994" spans="2:11">
      <c r="B994" s="64"/>
      <c r="C994" s="64"/>
      <c r="D994" s="64"/>
      <c r="E994" s="65"/>
      <c r="F994" s="65"/>
      <c r="H994" s="64"/>
      <c r="I994" s="64"/>
      <c r="J994" s="64"/>
      <c r="K994" s="65" t="str">
        <f t="shared" si="81"/>
        <v/>
      </c>
    </row>
    <row r="995" spans="2:11">
      <c r="B995" s="64"/>
      <c r="C995" s="64"/>
      <c r="D995" s="64"/>
      <c r="E995" s="65"/>
      <c r="F995" s="65"/>
      <c r="H995" s="64"/>
      <c r="I995" s="64"/>
      <c r="J995" s="64"/>
      <c r="K995" s="65" t="str">
        <f t="shared" si="81"/>
        <v/>
      </c>
    </row>
    <row r="996" spans="2:11">
      <c r="B996" s="64"/>
      <c r="C996" s="64"/>
      <c r="D996" s="64"/>
      <c r="E996" s="65"/>
      <c r="F996" s="65"/>
      <c r="H996" s="64"/>
      <c r="I996" s="64"/>
      <c r="J996" s="64"/>
      <c r="K996" s="65" t="str">
        <f t="shared" si="81"/>
        <v/>
      </c>
    </row>
    <row r="997" spans="2:11">
      <c r="B997" s="64"/>
      <c r="C997" s="64"/>
      <c r="D997" s="64"/>
      <c r="E997" s="65"/>
      <c r="F997" s="65"/>
      <c r="H997" s="64"/>
      <c r="I997" s="64"/>
      <c r="J997" s="64"/>
      <c r="K997" s="65" t="str">
        <f t="shared" si="81"/>
        <v/>
      </c>
    </row>
    <row r="998" spans="2:11">
      <c r="B998" s="64"/>
      <c r="C998" s="64"/>
      <c r="D998" s="64"/>
      <c r="E998" s="65"/>
      <c r="F998" s="65"/>
      <c r="H998" s="64"/>
      <c r="I998" s="64"/>
      <c r="J998" s="64"/>
      <c r="K998" s="65" t="str">
        <f t="shared" si="81"/>
        <v/>
      </c>
    </row>
    <row r="999" spans="2:11">
      <c r="B999" s="64"/>
      <c r="C999" s="64"/>
      <c r="D999" s="64"/>
      <c r="E999" s="65"/>
      <c r="F999" s="65"/>
      <c r="H999" s="64"/>
      <c r="I999" s="64"/>
      <c r="J999" s="64"/>
      <c r="K999" s="65" t="str">
        <f t="shared" si="81"/>
        <v/>
      </c>
    </row>
    <row r="1000" spans="2:11">
      <c r="B1000" s="64"/>
      <c r="C1000" s="64"/>
      <c r="D1000" s="64"/>
      <c r="E1000" s="65"/>
      <c r="F1000" s="65"/>
      <c r="H1000" s="64"/>
      <c r="I1000" s="64"/>
      <c r="J1000" s="64"/>
      <c r="K1000" s="65" t="str">
        <f t="shared" si="81"/>
        <v/>
      </c>
    </row>
    <row r="1001" spans="2:11">
      <c r="B1001" s="64"/>
      <c r="C1001" s="64"/>
      <c r="D1001" s="64"/>
      <c r="E1001" s="65"/>
      <c r="F1001" s="65"/>
      <c r="H1001" s="64"/>
      <c r="I1001" s="64"/>
      <c r="J1001" s="64"/>
      <c r="K1001" s="65" t="str">
        <f t="shared" si="81"/>
        <v/>
      </c>
    </row>
    <row r="1002" spans="2:11">
      <c r="B1002" s="64"/>
      <c r="C1002" s="64"/>
      <c r="D1002" s="64"/>
      <c r="E1002" s="65"/>
      <c r="F1002" s="65"/>
      <c r="H1002" s="64"/>
      <c r="I1002" s="64"/>
      <c r="J1002" s="64"/>
      <c r="K1002" s="65" t="str">
        <f t="shared" si="81"/>
        <v/>
      </c>
    </row>
    <row r="1003" spans="2:11">
      <c r="B1003" s="64"/>
      <c r="C1003" s="64"/>
      <c r="D1003" s="64"/>
      <c r="E1003" s="65"/>
      <c r="F1003" s="65"/>
      <c r="H1003" s="64"/>
      <c r="I1003" s="64"/>
      <c r="J1003" s="64"/>
      <c r="K1003" s="65" t="str">
        <f t="shared" si="81"/>
        <v/>
      </c>
    </row>
    <row r="1004" spans="2:11">
      <c r="B1004" s="64"/>
      <c r="C1004" s="64"/>
      <c r="D1004" s="64"/>
      <c r="E1004" s="65"/>
      <c r="F1004" s="65"/>
      <c r="H1004" s="64"/>
      <c r="I1004" s="64"/>
      <c r="J1004" s="64"/>
      <c r="K1004" s="65" t="str">
        <f t="shared" si="81"/>
        <v/>
      </c>
    </row>
    <row r="1005" spans="2:11">
      <c r="B1005" s="64"/>
      <c r="C1005" s="64"/>
      <c r="D1005" s="64"/>
      <c r="E1005" s="65"/>
      <c r="F1005" s="65"/>
      <c r="H1005" s="64"/>
      <c r="I1005" s="64"/>
      <c r="J1005" s="64"/>
      <c r="K1005" s="65" t="str">
        <f t="shared" si="81"/>
        <v/>
      </c>
    </row>
    <row r="1006" spans="2:11">
      <c r="B1006" s="64"/>
      <c r="C1006" s="64"/>
      <c r="D1006" s="64"/>
      <c r="E1006" s="65"/>
      <c r="F1006" s="65"/>
      <c r="H1006" s="64"/>
      <c r="I1006" s="64"/>
      <c r="J1006" s="64"/>
      <c r="K1006" s="65" t="str">
        <f t="shared" si="81"/>
        <v/>
      </c>
    </row>
    <row r="1007" spans="2:11">
      <c r="B1007" s="64"/>
      <c r="C1007" s="64"/>
      <c r="D1007" s="64"/>
      <c r="E1007" s="65"/>
      <c r="F1007" s="65"/>
      <c r="H1007" s="64"/>
      <c r="I1007" s="64"/>
      <c r="J1007" s="64"/>
      <c r="K1007" s="65" t="str">
        <f t="shared" si="81"/>
        <v/>
      </c>
    </row>
    <row r="1008" spans="2:11">
      <c r="B1008" s="64"/>
      <c r="C1008" s="64"/>
      <c r="D1008" s="64"/>
      <c r="E1008" s="65"/>
      <c r="F1008" s="65"/>
      <c r="H1008" s="64"/>
      <c r="I1008" s="64"/>
      <c r="J1008" s="64"/>
      <c r="K1008" s="65" t="str">
        <f t="shared" si="81"/>
        <v/>
      </c>
    </row>
    <row r="1009" spans="2:11">
      <c r="B1009" s="64"/>
      <c r="C1009" s="64"/>
      <c r="D1009" s="64"/>
      <c r="E1009" s="65"/>
      <c r="F1009" s="65"/>
      <c r="H1009" s="64"/>
      <c r="I1009" s="64"/>
      <c r="J1009" s="64"/>
      <c r="K1009" s="65" t="str">
        <f t="shared" si="81"/>
        <v/>
      </c>
    </row>
    <row r="1010" spans="2:11">
      <c r="B1010" s="64"/>
      <c r="C1010" s="64"/>
      <c r="D1010" s="64"/>
      <c r="E1010" s="65"/>
      <c r="F1010" s="65"/>
      <c r="H1010" s="64"/>
      <c r="I1010" s="64"/>
      <c r="J1010" s="64"/>
      <c r="K1010" s="65" t="str">
        <f t="shared" si="81"/>
        <v/>
      </c>
    </row>
    <row r="1011" spans="2:11">
      <c r="B1011" s="64"/>
      <c r="C1011" s="64"/>
      <c r="D1011" s="64"/>
      <c r="E1011" s="65"/>
      <c r="F1011" s="65"/>
      <c r="H1011" s="64"/>
      <c r="I1011" s="64"/>
      <c r="J1011" s="64"/>
      <c r="K1011" s="65" t="str">
        <f t="shared" si="81"/>
        <v/>
      </c>
    </row>
    <row r="1012" spans="2:11">
      <c r="B1012" s="64"/>
      <c r="C1012" s="64"/>
      <c r="D1012" s="64"/>
      <c r="E1012" s="65"/>
      <c r="F1012" s="65"/>
      <c r="H1012" s="64"/>
      <c r="I1012" s="64"/>
      <c r="J1012" s="64"/>
      <c r="K1012" s="65" t="str">
        <f t="shared" si="81"/>
        <v/>
      </c>
    </row>
    <row r="1013" spans="2:11">
      <c r="B1013" s="64"/>
      <c r="C1013" s="64"/>
      <c r="D1013" s="64"/>
      <c r="E1013" s="65"/>
      <c r="F1013" s="65"/>
      <c r="H1013" s="64"/>
      <c r="I1013" s="64"/>
      <c r="J1013" s="64"/>
      <c r="K1013" s="65" t="str">
        <f t="shared" si="81"/>
        <v/>
      </c>
    </row>
    <row r="1014" spans="2:11">
      <c r="B1014" s="64"/>
      <c r="C1014" s="64"/>
      <c r="D1014" s="64"/>
      <c r="E1014" s="65"/>
      <c r="F1014" s="65"/>
      <c r="H1014" s="64"/>
      <c r="I1014" s="64"/>
      <c r="J1014" s="64"/>
      <c r="K1014" s="65" t="str">
        <f t="shared" si="81"/>
        <v/>
      </c>
    </row>
    <row r="1015" spans="2:11">
      <c r="B1015" s="64"/>
      <c r="C1015" s="64"/>
      <c r="D1015" s="64"/>
      <c r="E1015" s="65"/>
      <c r="F1015" s="65"/>
      <c r="H1015" s="64"/>
      <c r="I1015" s="64"/>
      <c r="J1015" s="64"/>
      <c r="K1015" s="65" t="str">
        <f t="shared" si="81"/>
        <v/>
      </c>
    </row>
    <row r="1016" spans="2:11">
      <c r="B1016" s="64"/>
      <c r="C1016" s="64"/>
      <c r="D1016" s="64"/>
      <c r="E1016" s="65"/>
      <c r="F1016" s="65"/>
      <c r="H1016" s="64"/>
      <c r="I1016" s="64"/>
      <c r="J1016" s="64"/>
      <c r="K1016" s="65" t="str">
        <f t="shared" si="81"/>
        <v/>
      </c>
    </row>
    <row r="1017" spans="2:11">
      <c r="B1017" s="64"/>
      <c r="C1017" s="64"/>
      <c r="D1017" s="64"/>
      <c r="E1017" s="65"/>
      <c r="F1017" s="65"/>
      <c r="H1017" s="64"/>
      <c r="I1017" s="64"/>
      <c r="J1017" s="64"/>
      <c r="K1017" s="65" t="str">
        <f t="shared" si="81"/>
        <v/>
      </c>
    </row>
    <row r="1018" spans="2:11">
      <c r="B1018" s="64"/>
      <c r="C1018" s="64"/>
      <c r="D1018" s="64"/>
      <c r="E1018" s="65"/>
      <c r="F1018" s="65"/>
      <c r="H1018" s="64"/>
      <c r="I1018" s="64"/>
      <c r="J1018" s="64"/>
      <c r="K1018" s="65" t="str">
        <f t="shared" si="81"/>
        <v/>
      </c>
    </row>
    <row r="1019" spans="2:11">
      <c r="B1019" s="64"/>
      <c r="C1019" s="64"/>
      <c r="D1019" s="64"/>
      <c r="E1019" s="65"/>
      <c r="F1019" s="65"/>
      <c r="H1019" s="64"/>
      <c r="I1019" s="64"/>
      <c r="J1019" s="64"/>
      <c r="K1019" s="65" t="str">
        <f t="shared" si="81"/>
        <v/>
      </c>
    </row>
    <row r="1020" spans="2:11">
      <c r="B1020" s="64"/>
      <c r="C1020" s="64"/>
      <c r="D1020" s="64"/>
      <c r="E1020" s="65"/>
      <c r="F1020" s="65"/>
      <c r="H1020" s="64"/>
      <c r="I1020" s="64"/>
      <c r="J1020" s="64"/>
      <c r="K1020" s="65" t="str">
        <f t="shared" si="81"/>
        <v/>
      </c>
    </row>
    <row r="1021" spans="2:11">
      <c r="B1021" s="64"/>
      <c r="C1021" s="64"/>
      <c r="D1021" s="64"/>
      <c r="E1021" s="65"/>
      <c r="F1021" s="65"/>
      <c r="H1021" s="64"/>
      <c r="I1021" s="64"/>
      <c r="J1021" s="64"/>
      <c r="K1021" s="65" t="str">
        <f t="shared" si="81"/>
        <v/>
      </c>
    </row>
    <row r="1022" spans="2:11">
      <c r="B1022" s="64"/>
      <c r="C1022" s="64"/>
      <c r="D1022" s="64"/>
      <c r="E1022" s="65"/>
      <c r="F1022" s="65"/>
      <c r="H1022" s="64"/>
      <c r="I1022" s="64"/>
      <c r="J1022" s="64"/>
      <c r="K1022" s="65" t="str">
        <f t="shared" si="81"/>
        <v/>
      </c>
    </row>
    <row r="1023" spans="2:11">
      <c r="B1023" s="64"/>
      <c r="C1023" s="64"/>
      <c r="D1023" s="64"/>
      <c r="E1023" s="65"/>
      <c r="F1023" s="65"/>
      <c r="H1023" s="64"/>
      <c r="I1023" s="64"/>
      <c r="J1023" s="64"/>
      <c r="K1023" s="65" t="str">
        <f t="shared" si="81"/>
        <v/>
      </c>
    </row>
    <row r="1024" spans="2:11">
      <c r="B1024" s="64"/>
      <c r="C1024" s="64"/>
      <c r="D1024" s="64"/>
      <c r="E1024" s="65"/>
      <c r="F1024" s="65"/>
      <c r="H1024" s="64"/>
      <c r="I1024" s="64"/>
      <c r="J1024" s="64"/>
      <c r="K1024" s="65" t="str">
        <f t="shared" si="81"/>
        <v/>
      </c>
    </row>
    <row r="1025" spans="2:11">
      <c r="B1025" s="64"/>
      <c r="C1025" s="64"/>
      <c r="D1025" s="64"/>
      <c r="E1025" s="65"/>
      <c r="F1025" s="65"/>
      <c r="H1025" s="64"/>
      <c r="I1025" s="64"/>
      <c r="J1025" s="64"/>
      <c r="K1025" s="65" t="str">
        <f t="shared" si="81"/>
        <v/>
      </c>
    </row>
    <row r="1026" spans="2:11">
      <c r="B1026" s="64"/>
      <c r="C1026" s="64"/>
      <c r="D1026" s="64"/>
      <c r="E1026" s="65"/>
      <c r="F1026" s="65"/>
      <c r="H1026" s="64"/>
      <c r="I1026" s="64"/>
      <c r="J1026" s="64"/>
      <c r="K1026" s="65" t="str">
        <f t="shared" si="81"/>
        <v/>
      </c>
    </row>
    <row r="1027" spans="2:11">
      <c r="B1027" s="64"/>
      <c r="C1027" s="64"/>
      <c r="D1027" s="64"/>
      <c r="E1027" s="65"/>
      <c r="F1027" s="65"/>
      <c r="H1027" s="64"/>
      <c r="I1027" s="64"/>
      <c r="J1027" s="64"/>
      <c r="K1027" s="65" t="str">
        <f t="shared" si="81"/>
        <v/>
      </c>
    </row>
    <row r="1028" spans="2:11">
      <c r="B1028" s="64"/>
      <c r="C1028" s="64"/>
      <c r="D1028" s="64"/>
      <c r="E1028" s="65"/>
      <c r="F1028" s="65"/>
      <c r="H1028" s="64"/>
      <c r="I1028" s="64"/>
      <c r="J1028" s="64"/>
      <c r="K1028" s="65" t="str">
        <f t="shared" si="81"/>
        <v/>
      </c>
    </row>
    <row r="1029" spans="2:11">
      <c r="B1029" s="64"/>
      <c r="C1029" s="64"/>
      <c r="D1029" s="64"/>
      <c r="E1029" s="65"/>
      <c r="F1029" s="65"/>
      <c r="H1029" s="64"/>
      <c r="I1029" s="64"/>
      <c r="J1029" s="64"/>
      <c r="K1029" s="65" t="str">
        <f t="shared" si="81"/>
        <v/>
      </c>
    </row>
    <row r="1030" spans="2:11">
      <c r="B1030" s="64"/>
      <c r="C1030" s="64"/>
      <c r="D1030" s="64"/>
      <c r="E1030" s="65"/>
      <c r="F1030" s="65"/>
      <c r="H1030" s="64"/>
      <c r="I1030" s="64"/>
      <c r="J1030" s="64"/>
      <c r="K1030" s="65" t="str">
        <f t="shared" ref="K1030:K1093" si="82">CONCATENATE(H1030,I1030)</f>
        <v/>
      </c>
    </row>
    <row r="1031" spans="2:11">
      <c r="B1031" s="64"/>
      <c r="C1031" s="64"/>
      <c r="D1031" s="64"/>
      <c r="E1031" s="65"/>
      <c r="F1031" s="65"/>
      <c r="H1031" s="64"/>
      <c r="I1031" s="64"/>
      <c r="J1031" s="64"/>
      <c r="K1031" s="65" t="str">
        <f t="shared" si="82"/>
        <v/>
      </c>
    </row>
    <row r="1032" spans="2:11">
      <c r="B1032" s="64"/>
      <c r="C1032" s="64"/>
      <c r="D1032" s="64"/>
      <c r="E1032" s="65"/>
      <c r="F1032" s="65"/>
      <c r="H1032" s="64"/>
      <c r="I1032" s="64"/>
      <c r="J1032" s="64"/>
      <c r="K1032" s="65" t="str">
        <f t="shared" si="82"/>
        <v/>
      </c>
    </row>
    <row r="1033" spans="2:11">
      <c r="B1033" s="64"/>
      <c r="C1033" s="64"/>
      <c r="D1033" s="64"/>
      <c r="E1033" s="65"/>
      <c r="F1033" s="65"/>
      <c r="H1033" s="64"/>
      <c r="I1033" s="64"/>
      <c r="J1033" s="64"/>
      <c r="K1033" s="65" t="str">
        <f t="shared" si="82"/>
        <v/>
      </c>
    </row>
    <row r="1034" spans="2:11">
      <c r="B1034" s="64"/>
      <c r="C1034" s="64"/>
      <c r="D1034" s="64"/>
      <c r="E1034" s="65"/>
      <c r="F1034" s="65"/>
      <c r="H1034" s="64"/>
      <c r="I1034" s="64"/>
      <c r="J1034" s="64"/>
      <c r="K1034" s="65" t="str">
        <f t="shared" si="82"/>
        <v/>
      </c>
    </row>
    <row r="1035" spans="2:11">
      <c r="B1035" s="64"/>
      <c r="C1035" s="64"/>
      <c r="D1035" s="64"/>
      <c r="E1035" s="65"/>
      <c r="F1035" s="65"/>
      <c r="H1035" s="64"/>
      <c r="I1035" s="64"/>
      <c r="J1035" s="64"/>
      <c r="K1035" s="65" t="str">
        <f t="shared" si="82"/>
        <v/>
      </c>
    </row>
    <row r="1036" spans="2:11">
      <c r="B1036" s="64"/>
      <c r="C1036" s="64"/>
      <c r="D1036" s="64"/>
      <c r="E1036" s="65"/>
      <c r="F1036" s="65"/>
      <c r="H1036" s="64"/>
      <c r="I1036" s="64"/>
      <c r="J1036" s="64"/>
      <c r="K1036" s="65" t="str">
        <f t="shared" si="82"/>
        <v/>
      </c>
    </row>
    <row r="1037" spans="2:11">
      <c r="B1037" s="64"/>
      <c r="C1037" s="64"/>
      <c r="D1037" s="64"/>
      <c r="E1037" s="65"/>
      <c r="F1037" s="65"/>
      <c r="H1037" s="64"/>
      <c r="I1037" s="64"/>
      <c r="J1037" s="64"/>
      <c r="K1037" s="65" t="str">
        <f t="shared" si="82"/>
        <v/>
      </c>
    </row>
    <row r="1038" spans="2:11">
      <c r="B1038" s="64"/>
      <c r="C1038" s="64"/>
      <c r="D1038" s="64"/>
      <c r="E1038" s="65"/>
      <c r="F1038" s="65"/>
      <c r="H1038" s="64"/>
      <c r="I1038" s="64"/>
      <c r="J1038" s="64"/>
      <c r="K1038" s="65" t="str">
        <f t="shared" si="82"/>
        <v/>
      </c>
    </row>
    <row r="1039" spans="2:11">
      <c r="B1039" s="64"/>
      <c r="C1039" s="64"/>
      <c r="D1039" s="64"/>
      <c r="E1039" s="65"/>
      <c r="F1039" s="65"/>
      <c r="H1039" s="64"/>
      <c r="I1039" s="64"/>
      <c r="J1039" s="64"/>
      <c r="K1039" s="65" t="str">
        <f t="shared" si="82"/>
        <v/>
      </c>
    </row>
    <row r="1040" spans="2:11">
      <c r="B1040" s="64"/>
      <c r="C1040" s="64"/>
      <c r="D1040" s="64"/>
      <c r="E1040" s="65"/>
      <c r="F1040" s="65"/>
      <c r="H1040" s="64"/>
      <c r="I1040" s="64"/>
      <c r="J1040" s="64"/>
      <c r="K1040" s="65" t="str">
        <f t="shared" si="82"/>
        <v/>
      </c>
    </row>
    <row r="1041" spans="2:11">
      <c r="B1041" s="64"/>
      <c r="C1041" s="64"/>
      <c r="D1041" s="64"/>
      <c r="E1041" s="65"/>
      <c r="F1041" s="65"/>
      <c r="H1041" s="64"/>
      <c r="I1041" s="64"/>
      <c r="J1041" s="64"/>
      <c r="K1041" s="65" t="str">
        <f t="shared" si="82"/>
        <v/>
      </c>
    </row>
    <row r="1042" spans="2:11">
      <c r="B1042" s="64"/>
      <c r="C1042" s="64"/>
      <c r="D1042" s="64"/>
      <c r="E1042" s="65"/>
      <c r="F1042" s="65"/>
      <c r="H1042" s="64"/>
      <c r="I1042" s="64"/>
      <c r="J1042" s="64"/>
      <c r="K1042" s="65" t="str">
        <f t="shared" si="82"/>
        <v/>
      </c>
    </row>
    <row r="1043" spans="2:11">
      <c r="B1043" s="64"/>
      <c r="C1043" s="64"/>
      <c r="D1043" s="64"/>
      <c r="E1043" s="65"/>
      <c r="F1043" s="65"/>
      <c r="H1043" s="64"/>
      <c r="I1043" s="64"/>
      <c r="J1043" s="64"/>
      <c r="K1043" s="65" t="str">
        <f t="shared" si="82"/>
        <v/>
      </c>
    </row>
    <row r="1044" spans="2:11">
      <c r="B1044" s="64"/>
      <c r="C1044" s="64"/>
      <c r="D1044" s="64"/>
      <c r="E1044" s="65"/>
      <c r="F1044" s="65"/>
      <c r="H1044" s="64"/>
      <c r="I1044" s="64"/>
      <c r="J1044" s="64"/>
      <c r="K1044" s="65" t="str">
        <f t="shared" si="82"/>
        <v/>
      </c>
    </row>
    <row r="1045" spans="2:11">
      <c r="B1045" s="64"/>
      <c r="C1045" s="64"/>
      <c r="D1045" s="64"/>
      <c r="E1045" s="65"/>
      <c r="F1045" s="65"/>
      <c r="H1045" s="64"/>
      <c r="I1045" s="64"/>
      <c r="J1045" s="64"/>
      <c r="K1045" s="65" t="str">
        <f t="shared" si="82"/>
        <v/>
      </c>
    </row>
    <row r="1046" spans="2:11">
      <c r="B1046" s="64"/>
      <c r="C1046" s="64"/>
      <c r="D1046" s="64"/>
      <c r="E1046" s="65"/>
      <c r="F1046" s="65"/>
      <c r="H1046" s="64"/>
      <c r="I1046" s="64"/>
      <c r="J1046" s="64"/>
      <c r="K1046" s="65" t="str">
        <f t="shared" si="82"/>
        <v/>
      </c>
    </row>
    <row r="1047" spans="2:11">
      <c r="B1047" s="64"/>
      <c r="C1047" s="64"/>
      <c r="D1047" s="64"/>
      <c r="E1047" s="65"/>
      <c r="F1047" s="65"/>
      <c r="H1047" s="64"/>
      <c r="I1047" s="64"/>
      <c r="J1047" s="64"/>
      <c r="K1047" s="65" t="str">
        <f t="shared" si="82"/>
        <v/>
      </c>
    </row>
    <row r="1048" spans="2:11">
      <c r="B1048" s="64"/>
      <c r="C1048" s="64"/>
      <c r="D1048" s="64"/>
      <c r="E1048" s="65"/>
      <c r="F1048" s="65"/>
      <c r="H1048" s="64"/>
      <c r="I1048" s="64"/>
      <c r="J1048" s="64"/>
      <c r="K1048" s="65" t="str">
        <f t="shared" si="82"/>
        <v/>
      </c>
    </row>
    <row r="1049" spans="2:11">
      <c r="B1049" s="64"/>
      <c r="C1049" s="64"/>
      <c r="D1049" s="64"/>
      <c r="E1049" s="65"/>
      <c r="F1049" s="65"/>
      <c r="H1049" s="64"/>
      <c r="I1049" s="64"/>
      <c r="J1049" s="64"/>
      <c r="K1049" s="65" t="str">
        <f t="shared" si="82"/>
        <v/>
      </c>
    </row>
    <row r="1050" spans="2:11">
      <c r="B1050" s="64"/>
      <c r="C1050" s="64"/>
      <c r="D1050" s="64"/>
      <c r="E1050" s="65"/>
      <c r="F1050" s="65"/>
      <c r="H1050" s="64"/>
      <c r="I1050" s="64"/>
      <c r="J1050" s="64"/>
      <c r="K1050" s="65" t="str">
        <f t="shared" si="82"/>
        <v/>
      </c>
    </row>
    <row r="1051" spans="2:11">
      <c r="B1051" s="64"/>
      <c r="C1051" s="64"/>
      <c r="D1051" s="64"/>
      <c r="E1051" s="65"/>
      <c r="F1051" s="65"/>
      <c r="H1051" s="64"/>
      <c r="I1051" s="64"/>
      <c r="J1051" s="64"/>
      <c r="K1051" s="65" t="str">
        <f t="shared" si="82"/>
        <v/>
      </c>
    </row>
    <row r="1052" spans="2:11">
      <c r="B1052" s="64"/>
      <c r="C1052" s="64"/>
      <c r="D1052" s="64"/>
      <c r="E1052" s="65"/>
      <c r="F1052" s="65"/>
      <c r="H1052" s="64"/>
      <c r="I1052" s="64"/>
      <c r="J1052" s="64"/>
      <c r="K1052" s="65" t="str">
        <f t="shared" si="82"/>
        <v/>
      </c>
    </row>
    <row r="1053" spans="2:11">
      <c r="B1053" s="64"/>
      <c r="C1053" s="64"/>
      <c r="D1053" s="64"/>
      <c r="E1053" s="65"/>
      <c r="F1053" s="65"/>
      <c r="H1053" s="64"/>
      <c r="I1053" s="64"/>
      <c r="J1053" s="64"/>
      <c r="K1053" s="65" t="str">
        <f t="shared" si="82"/>
        <v/>
      </c>
    </row>
    <row r="1054" spans="2:11">
      <c r="B1054" s="64"/>
      <c r="C1054" s="64"/>
      <c r="D1054" s="64"/>
      <c r="E1054" s="65"/>
      <c r="F1054" s="65"/>
      <c r="H1054" s="64"/>
      <c r="I1054" s="64"/>
      <c r="J1054" s="64"/>
      <c r="K1054" s="65" t="str">
        <f t="shared" si="82"/>
        <v/>
      </c>
    </row>
    <row r="1055" spans="2:11">
      <c r="B1055" s="64"/>
      <c r="C1055" s="64"/>
      <c r="D1055" s="64"/>
      <c r="E1055" s="65"/>
      <c r="F1055" s="65"/>
      <c r="H1055" s="64"/>
      <c r="I1055" s="64"/>
      <c r="J1055" s="64"/>
      <c r="K1055" s="65" t="str">
        <f t="shared" si="82"/>
        <v/>
      </c>
    </row>
    <row r="1056" spans="2:11">
      <c r="B1056" s="64"/>
      <c r="C1056" s="64"/>
      <c r="D1056" s="64"/>
      <c r="E1056" s="65"/>
      <c r="F1056" s="65"/>
      <c r="H1056" s="64"/>
      <c r="I1056" s="64"/>
      <c r="J1056" s="64"/>
      <c r="K1056" s="65" t="str">
        <f t="shared" si="82"/>
        <v/>
      </c>
    </row>
    <row r="1057" spans="2:11">
      <c r="B1057" s="64"/>
      <c r="C1057" s="64"/>
      <c r="D1057" s="64"/>
      <c r="E1057" s="65"/>
      <c r="F1057" s="65"/>
      <c r="H1057" s="64"/>
      <c r="I1057" s="64"/>
      <c r="J1057" s="64"/>
      <c r="K1057" s="65" t="str">
        <f t="shared" si="82"/>
        <v/>
      </c>
    </row>
    <row r="1058" spans="2:11">
      <c r="B1058" s="64"/>
      <c r="C1058" s="64"/>
      <c r="D1058" s="64"/>
      <c r="E1058" s="65"/>
      <c r="F1058" s="65"/>
      <c r="H1058" s="64"/>
      <c r="I1058" s="64"/>
      <c r="J1058" s="64"/>
      <c r="K1058" s="65" t="str">
        <f t="shared" si="82"/>
        <v/>
      </c>
    </row>
    <row r="1059" spans="2:11">
      <c r="B1059" s="64"/>
      <c r="C1059" s="64"/>
      <c r="D1059" s="64"/>
      <c r="E1059" s="65"/>
      <c r="F1059" s="65"/>
      <c r="H1059" s="64"/>
      <c r="I1059" s="64"/>
      <c r="J1059" s="64"/>
      <c r="K1059" s="65" t="str">
        <f t="shared" si="82"/>
        <v/>
      </c>
    </row>
    <row r="1060" spans="2:11">
      <c r="B1060" s="64"/>
      <c r="C1060" s="64"/>
      <c r="D1060" s="64"/>
      <c r="E1060" s="65"/>
      <c r="F1060" s="65"/>
      <c r="H1060" s="64"/>
      <c r="I1060" s="64"/>
      <c r="J1060" s="64"/>
      <c r="K1060" s="65" t="str">
        <f t="shared" si="82"/>
        <v/>
      </c>
    </row>
    <row r="1061" spans="2:11">
      <c r="B1061" s="64"/>
      <c r="C1061" s="64"/>
      <c r="D1061" s="64"/>
      <c r="E1061" s="65"/>
      <c r="F1061" s="65"/>
      <c r="H1061" s="64"/>
      <c r="I1061" s="64"/>
      <c r="J1061" s="64"/>
      <c r="K1061" s="65" t="str">
        <f t="shared" si="82"/>
        <v/>
      </c>
    </row>
    <row r="1062" spans="2:11">
      <c r="B1062" s="64"/>
      <c r="C1062" s="64"/>
      <c r="D1062" s="64"/>
      <c r="E1062" s="65"/>
      <c r="F1062" s="65"/>
      <c r="H1062" s="64"/>
      <c r="I1062" s="64"/>
      <c r="J1062" s="64"/>
      <c r="K1062" s="65" t="str">
        <f t="shared" si="82"/>
        <v/>
      </c>
    </row>
    <row r="1063" spans="2:11">
      <c r="B1063" s="64"/>
      <c r="C1063" s="64"/>
      <c r="D1063" s="64"/>
      <c r="E1063" s="65"/>
      <c r="F1063" s="65"/>
      <c r="H1063" s="64"/>
      <c r="I1063" s="64"/>
      <c r="J1063" s="64"/>
      <c r="K1063" s="65" t="str">
        <f t="shared" si="82"/>
        <v/>
      </c>
    </row>
    <row r="1064" spans="2:11">
      <c r="B1064" s="64"/>
      <c r="C1064" s="64"/>
      <c r="D1064" s="64"/>
      <c r="E1064" s="65"/>
      <c r="F1064" s="65"/>
      <c r="H1064" s="64"/>
      <c r="I1064" s="64"/>
      <c r="J1064" s="64"/>
      <c r="K1064" s="65" t="str">
        <f t="shared" si="82"/>
        <v/>
      </c>
    </row>
    <row r="1065" spans="2:11">
      <c r="B1065" s="64"/>
      <c r="C1065" s="64"/>
      <c r="D1065" s="64"/>
      <c r="E1065" s="65"/>
      <c r="F1065" s="65"/>
      <c r="H1065" s="64"/>
      <c r="I1065" s="64"/>
      <c r="J1065" s="64"/>
      <c r="K1065" s="65" t="str">
        <f t="shared" si="82"/>
        <v/>
      </c>
    </row>
    <row r="1066" spans="2:11">
      <c r="B1066" s="64"/>
      <c r="C1066" s="64"/>
      <c r="D1066" s="64"/>
      <c r="E1066" s="65"/>
      <c r="F1066" s="65"/>
      <c r="H1066" s="64"/>
      <c r="I1066" s="64"/>
      <c r="J1066" s="64"/>
      <c r="K1066" s="65" t="str">
        <f t="shared" si="82"/>
        <v/>
      </c>
    </row>
    <row r="1067" spans="2:11">
      <c r="B1067" s="64"/>
      <c r="C1067" s="64"/>
      <c r="D1067" s="64"/>
      <c r="E1067" s="65"/>
      <c r="F1067" s="65"/>
      <c r="H1067" s="64"/>
      <c r="I1067" s="64"/>
      <c r="J1067" s="64"/>
      <c r="K1067" s="65" t="str">
        <f t="shared" si="82"/>
        <v/>
      </c>
    </row>
    <row r="1068" spans="2:11">
      <c r="B1068" s="64"/>
      <c r="C1068" s="64"/>
      <c r="D1068" s="64"/>
      <c r="E1068" s="65"/>
      <c r="F1068" s="65"/>
      <c r="H1068" s="64"/>
      <c r="I1068" s="64"/>
      <c r="J1068" s="64"/>
      <c r="K1068" s="65" t="str">
        <f t="shared" si="82"/>
        <v/>
      </c>
    </row>
    <row r="1069" spans="2:11">
      <c r="B1069" s="64"/>
      <c r="C1069" s="64"/>
      <c r="D1069" s="64"/>
      <c r="E1069" s="65"/>
      <c r="F1069" s="65"/>
      <c r="H1069" s="64"/>
      <c r="I1069" s="64"/>
      <c r="J1069" s="64"/>
      <c r="K1069" s="65" t="str">
        <f t="shared" si="82"/>
        <v/>
      </c>
    </row>
    <row r="1070" spans="2:11">
      <c r="B1070" s="64"/>
      <c r="C1070" s="64"/>
      <c r="D1070" s="64"/>
      <c r="E1070" s="65"/>
      <c r="F1070" s="65"/>
      <c r="H1070" s="64"/>
      <c r="I1070" s="64"/>
      <c r="J1070" s="64"/>
      <c r="K1070" s="65" t="str">
        <f t="shared" si="82"/>
        <v/>
      </c>
    </row>
    <row r="1071" spans="2:11">
      <c r="B1071" s="64"/>
      <c r="C1071" s="64"/>
      <c r="D1071" s="64"/>
      <c r="E1071" s="65"/>
      <c r="F1071" s="65"/>
      <c r="H1071" s="64"/>
      <c r="I1071" s="64"/>
      <c r="J1071" s="64"/>
      <c r="K1071" s="65" t="str">
        <f t="shared" si="82"/>
        <v/>
      </c>
    </row>
    <row r="1072" spans="2:11">
      <c r="B1072" s="64"/>
      <c r="C1072" s="64"/>
      <c r="D1072" s="64"/>
      <c r="E1072" s="65"/>
      <c r="F1072" s="65"/>
      <c r="H1072" s="64"/>
      <c r="I1072" s="64"/>
      <c r="J1072" s="64"/>
      <c r="K1072" s="65" t="str">
        <f t="shared" si="82"/>
        <v/>
      </c>
    </row>
    <row r="1073" spans="2:11">
      <c r="B1073" s="64"/>
      <c r="C1073" s="64"/>
      <c r="D1073" s="64"/>
      <c r="E1073" s="65"/>
      <c r="F1073" s="65"/>
      <c r="H1073" s="64"/>
      <c r="I1073" s="64"/>
      <c r="J1073" s="64"/>
      <c r="K1073" s="65" t="str">
        <f t="shared" si="82"/>
        <v/>
      </c>
    </row>
    <row r="1074" spans="2:11">
      <c r="B1074" s="64"/>
      <c r="C1074" s="64"/>
      <c r="D1074" s="64"/>
      <c r="E1074" s="65"/>
      <c r="F1074" s="65"/>
      <c r="H1074" s="64"/>
      <c r="I1074" s="64"/>
      <c r="J1074" s="64"/>
      <c r="K1074" s="65" t="str">
        <f t="shared" si="82"/>
        <v/>
      </c>
    </row>
    <row r="1075" spans="2:11">
      <c r="B1075" s="64"/>
      <c r="C1075" s="64"/>
      <c r="D1075" s="64"/>
      <c r="E1075" s="65"/>
      <c r="F1075" s="65"/>
      <c r="H1075" s="64"/>
      <c r="I1075" s="64"/>
      <c r="J1075" s="64"/>
      <c r="K1075" s="65" t="str">
        <f t="shared" si="82"/>
        <v/>
      </c>
    </row>
    <row r="1076" spans="2:11">
      <c r="B1076" s="64"/>
      <c r="C1076" s="64"/>
      <c r="D1076" s="64"/>
      <c r="E1076" s="65"/>
      <c r="F1076" s="65"/>
      <c r="H1076" s="64"/>
      <c r="I1076" s="64"/>
      <c r="J1076" s="64"/>
      <c r="K1076" s="65" t="str">
        <f t="shared" si="82"/>
        <v/>
      </c>
    </row>
    <row r="1077" spans="2:11">
      <c r="B1077" s="64"/>
      <c r="C1077" s="64"/>
      <c r="D1077" s="64"/>
      <c r="E1077" s="65"/>
      <c r="F1077" s="65"/>
      <c r="H1077" s="64"/>
      <c r="I1077" s="64"/>
      <c r="J1077" s="64"/>
      <c r="K1077" s="65" t="str">
        <f t="shared" si="82"/>
        <v/>
      </c>
    </row>
    <row r="1078" spans="2:11">
      <c r="B1078" s="64"/>
      <c r="C1078" s="64"/>
      <c r="D1078" s="64"/>
      <c r="E1078" s="65"/>
      <c r="F1078" s="65"/>
      <c r="H1078" s="64"/>
      <c r="I1078" s="64"/>
      <c r="J1078" s="64"/>
      <c r="K1078" s="65" t="str">
        <f t="shared" si="82"/>
        <v/>
      </c>
    </row>
    <row r="1079" spans="2:11">
      <c r="B1079" s="64"/>
      <c r="C1079" s="64"/>
      <c r="D1079" s="64"/>
      <c r="E1079" s="65"/>
      <c r="F1079" s="65"/>
      <c r="H1079" s="64"/>
      <c r="I1079" s="64"/>
      <c r="J1079" s="64"/>
      <c r="K1079" s="65" t="str">
        <f t="shared" si="82"/>
        <v/>
      </c>
    </row>
    <row r="1080" spans="2:11">
      <c r="B1080" s="64"/>
      <c r="C1080" s="64"/>
      <c r="D1080" s="64"/>
      <c r="E1080" s="65"/>
      <c r="F1080" s="65"/>
      <c r="H1080" s="64"/>
      <c r="I1080" s="64"/>
      <c r="J1080" s="64"/>
      <c r="K1080" s="65" t="str">
        <f t="shared" si="82"/>
        <v/>
      </c>
    </row>
    <row r="1081" spans="2:11">
      <c r="B1081" s="64"/>
      <c r="C1081" s="64"/>
      <c r="D1081" s="64"/>
      <c r="E1081" s="65"/>
      <c r="F1081" s="65"/>
      <c r="H1081" s="64"/>
      <c r="I1081" s="64"/>
      <c r="J1081" s="64"/>
      <c r="K1081" s="65" t="str">
        <f t="shared" si="82"/>
        <v/>
      </c>
    </row>
    <row r="1082" spans="2:11">
      <c r="B1082" s="64"/>
      <c r="C1082" s="64"/>
      <c r="D1082" s="64"/>
      <c r="E1082" s="65"/>
      <c r="F1082" s="65"/>
      <c r="H1082" s="64"/>
      <c r="I1082" s="64"/>
      <c r="J1082" s="64"/>
      <c r="K1082" s="65" t="str">
        <f t="shared" si="82"/>
        <v/>
      </c>
    </row>
    <row r="1083" spans="2:11">
      <c r="B1083" s="64"/>
      <c r="C1083" s="64"/>
      <c r="D1083" s="64"/>
      <c r="E1083" s="65"/>
      <c r="F1083" s="65"/>
      <c r="H1083" s="64"/>
      <c r="I1083" s="64"/>
      <c r="J1083" s="64"/>
      <c r="K1083" s="65" t="str">
        <f t="shared" si="82"/>
        <v/>
      </c>
    </row>
    <row r="1084" spans="2:11">
      <c r="B1084" s="64"/>
      <c r="C1084" s="64"/>
      <c r="D1084" s="64"/>
      <c r="E1084" s="65"/>
      <c r="F1084" s="65"/>
      <c r="H1084" s="64"/>
      <c r="I1084" s="64"/>
      <c r="J1084" s="64"/>
      <c r="K1084" s="65" t="str">
        <f t="shared" si="82"/>
        <v/>
      </c>
    </row>
    <row r="1085" spans="2:11">
      <c r="B1085" s="64"/>
      <c r="C1085" s="64"/>
      <c r="D1085" s="64"/>
      <c r="E1085" s="65"/>
      <c r="F1085" s="65"/>
      <c r="H1085" s="64"/>
      <c r="I1085" s="64"/>
      <c r="J1085" s="64"/>
      <c r="K1085" s="65" t="str">
        <f t="shared" si="82"/>
        <v/>
      </c>
    </row>
    <row r="1086" spans="2:11">
      <c r="B1086" s="64"/>
      <c r="C1086" s="64"/>
      <c r="D1086" s="64"/>
      <c r="E1086" s="65"/>
      <c r="F1086" s="65"/>
      <c r="H1086" s="64"/>
      <c r="I1086" s="64"/>
      <c r="J1086" s="64"/>
      <c r="K1086" s="65" t="str">
        <f t="shared" si="82"/>
        <v/>
      </c>
    </row>
    <row r="1087" spans="2:11">
      <c r="B1087" s="64"/>
      <c r="C1087" s="64"/>
      <c r="D1087" s="64"/>
      <c r="E1087" s="65"/>
      <c r="F1087" s="65"/>
      <c r="H1087" s="64"/>
      <c r="I1087" s="64"/>
      <c r="J1087" s="64"/>
      <c r="K1087" s="65" t="str">
        <f t="shared" si="82"/>
        <v/>
      </c>
    </row>
    <row r="1088" spans="2:11">
      <c r="B1088" s="64"/>
      <c r="C1088" s="64"/>
      <c r="D1088" s="64"/>
      <c r="E1088" s="65"/>
      <c r="F1088" s="65"/>
      <c r="H1088" s="64"/>
      <c r="I1088" s="64"/>
      <c r="J1088" s="64"/>
      <c r="K1088" s="65" t="str">
        <f t="shared" si="82"/>
        <v/>
      </c>
    </row>
    <row r="1089" spans="2:11">
      <c r="B1089" s="64"/>
      <c r="C1089" s="64"/>
      <c r="D1089" s="64"/>
      <c r="E1089" s="65"/>
      <c r="F1089" s="65"/>
      <c r="H1089" s="64"/>
      <c r="I1089" s="64"/>
      <c r="J1089" s="64"/>
      <c r="K1089" s="65" t="str">
        <f t="shared" si="82"/>
        <v/>
      </c>
    </row>
    <row r="1090" spans="2:11">
      <c r="B1090" s="64"/>
      <c r="C1090" s="64"/>
      <c r="D1090" s="64"/>
      <c r="E1090" s="65"/>
      <c r="F1090" s="65"/>
      <c r="H1090" s="64"/>
      <c r="I1090" s="64"/>
      <c r="J1090" s="64"/>
      <c r="K1090" s="65" t="str">
        <f t="shared" si="82"/>
        <v/>
      </c>
    </row>
    <row r="1091" spans="2:11">
      <c r="B1091" s="64"/>
      <c r="C1091" s="64"/>
      <c r="D1091" s="64"/>
      <c r="E1091" s="65"/>
      <c r="F1091" s="65"/>
      <c r="H1091" s="64"/>
      <c r="I1091" s="64"/>
      <c r="J1091" s="64"/>
      <c r="K1091" s="65" t="str">
        <f t="shared" si="82"/>
        <v/>
      </c>
    </row>
    <row r="1092" spans="2:11">
      <c r="B1092" s="64"/>
      <c r="C1092" s="64"/>
      <c r="D1092" s="64"/>
      <c r="E1092" s="65"/>
      <c r="F1092" s="65"/>
      <c r="H1092" s="64"/>
      <c r="I1092" s="64"/>
      <c r="J1092" s="64"/>
      <c r="K1092" s="65" t="str">
        <f t="shared" si="82"/>
        <v/>
      </c>
    </row>
    <row r="1093" spans="2:11">
      <c r="B1093" s="64"/>
      <c r="C1093" s="64"/>
      <c r="D1093" s="64"/>
      <c r="E1093" s="65"/>
      <c r="F1093" s="65"/>
      <c r="H1093" s="64"/>
      <c r="I1093" s="64"/>
      <c r="J1093" s="64"/>
      <c r="K1093" s="65" t="str">
        <f t="shared" si="82"/>
        <v/>
      </c>
    </row>
    <row r="1094" spans="2:11">
      <c r="B1094" s="64"/>
      <c r="C1094" s="64"/>
      <c r="D1094" s="64"/>
      <c r="E1094" s="65"/>
      <c r="F1094" s="65"/>
      <c r="H1094" s="64"/>
      <c r="I1094" s="64"/>
      <c r="J1094" s="64"/>
      <c r="K1094" s="65" t="str">
        <f t="shared" ref="K1094:K1157" si="83">CONCATENATE(H1094,I1094)</f>
        <v/>
      </c>
    </row>
    <row r="1095" spans="2:11">
      <c r="B1095" s="64"/>
      <c r="C1095" s="64"/>
      <c r="D1095" s="64"/>
      <c r="E1095" s="65"/>
      <c r="F1095" s="65"/>
      <c r="H1095" s="64"/>
      <c r="I1095" s="64"/>
      <c r="J1095" s="64"/>
      <c r="K1095" s="65" t="str">
        <f t="shared" si="83"/>
        <v/>
      </c>
    </row>
    <row r="1096" spans="2:11">
      <c r="B1096" s="64"/>
      <c r="C1096" s="64"/>
      <c r="D1096" s="64"/>
      <c r="E1096" s="65"/>
      <c r="F1096" s="65"/>
      <c r="H1096" s="64"/>
      <c r="I1096" s="64"/>
      <c r="J1096" s="64"/>
      <c r="K1096" s="65" t="str">
        <f t="shared" si="83"/>
        <v/>
      </c>
    </row>
    <row r="1097" spans="2:11">
      <c r="B1097" s="64"/>
      <c r="C1097" s="64"/>
      <c r="D1097" s="64"/>
      <c r="E1097" s="65"/>
      <c r="F1097" s="65"/>
      <c r="H1097" s="64"/>
      <c r="I1097" s="64"/>
      <c r="J1097" s="64"/>
      <c r="K1097" s="65" t="str">
        <f t="shared" si="83"/>
        <v/>
      </c>
    </row>
    <row r="1098" spans="2:11">
      <c r="B1098" s="64"/>
      <c r="C1098" s="64"/>
      <c r="D1098" s="64"/>
      <c r="E1098" s="65"/>
      <c r="F1098" s="65"/>
      <c r="H1098" s="64"/>
      <c r="I1098" s="64"/>
      <c r="J1098" s="64"/>
      <c r="K1098" s="65" t="str">
        <f t="shared" si="83"/>
        <v/>
      </c>
    </row>
    <row r="1099" spans="2:11">
      <c r="B1099" s="64"/>
      <c r="C1099" s="64"/>
      <c r="D1099" s="64"/>
      <c r="E1099" s="65"/>
      <c r="F1099" s="65"/>
      <c r="H1099" s="64"/>
      <c r="I1099" s="64"/>
      <c r="J1099" s="64"/>
      <c r="K1099" s="65" t="str">
        <f t="shared" si="83"/>
        <v/>
      </c>
    </row>
    <row r="1100" spans="2:11">
      <c r="B1100" s="64"/>
      <c r="C1100" s="64"/>
      <c r="D1100" s="64"/>
      <c r="E1100" s="65"/>
      <c r="F1100" s="65"/>
      <c r="H1100" s="64"/>
      <c r="I1100" s="64"/>
      <c r="J1100" s="64"/>
      <c r="K1100" s="65" t="str">
        <f t="shared" si="83"/>
        <v/>
      </c>
    </row>
    <row r="1101" spans="2:11">
      <c r="B1101" s="64"/>
      <c r="C1101" s="64"/>
      <c r="D1101" s="64"/>
      <c r="E1101" s="65"/>
      <c r="F1101" s="65"/>
      <c r="H1101" s="64"/>
      <c r="I1101" s="64"/>
      <c r="J1101" s="64"/>
      <c r="K1101" s="65" t="str">
        <f t="shared" si="83"/>
        <v/>
      </c>
    </row>
    <row r="1102" spans="2:11">
      <c r="B1102" s="64"/>
      <c r="C1102" s="64"/>
      <c r="D1102" s="64"/>
      <c r="E1102" s="65"/>
      <c r="F1102" s="65"/>
      <c r="H1102" s="64"/>
      <c r="I1102" s="64"/>
      <c r="J1102" s="64"/>
      <c r="K1102" s="65" t="str">
        <f t="shared" si="83"/>
        <v/>
      </c>
    </row>
    <row r="1103" spans="2:11">
      <c r="B1103" s="64"/>
      <c r="C1103" s="64"/>
      <c r="D1103" s="64"/>
      <c r="E1103" s="65"/>
      <c r="F1103" s="65"/>
      <c r="H1103" s="64"/>
      <c r="I1103" s="64"/>
      <c r="J1103" s="64"/>
      <c r="K1103" s="65" t="str">
        <f t="shared" si="83"/>
        <v/>
      </c>
    </row>
    <row r="1104" spans="2:11">
      <c r="B1104" s="64"/>
      <c r="C1104" s="64"/>
      <c r="D1104" s="64"/>
      <c r="E1104" s="65"/>
      <c r="F1104" s="65"/>
      <c r="H1104" s="64"/>
      <c r="I1104" s="64"/>
      <c r="J1104" s="64"/>
      <c r="K1104" s="65" t="str">
        <f t="shared" si="83"/>
        <v/>
      </c>
    </row>
    <row r="1105" spans="2:11">
      <c r="B1105" s="64"/>
      <c r="C1105" s="64"/>
      <c r="D1105" s="64"/>
      <c r="E1105" s="65"/>
      <c r="F1105" s="65"/>
      <c r="H1105" s="64"/>
      <c r="I1105" s="64"/>
      <c r="J1105" s="64"/>
      <c r="K1105" s="65" t="str">
        <f t="shared" si="83"/>
        <v/>
      </c>
    </row>
    <row r="1106" spans="2:11">
      <c r="B1106" s="64"/>
      <c r="C1106" s="64"/>
      <c r="D1106" s="64"/>
      <c r="E1106" s="65"/>
      <c r="F1106" s="65"/>
      <c r="H1106" s="64"/>
      <c r="I1106" s="64"/>
      <c r="J1106" s="64"/>
      <c r="K1106" s="65" t="str">
        <f t="shared" si="83"/>
        <v/>
      </c>
    </row>
    <row r="1107" spans="2:11">
      <c r="B1107" s="64"/>
      <c r="C1107" s="64"/>
      <c r="D1107" s="64"/>
      <c r="E1107" s="65"/>
      <c r="F1107" s="65"/>
      <c r="H1107" s="64"/>
      <c r="I1107" s="64"/>
      <c r="J1107" s="64"/>
      <c r="K1107" s="65" t="str">
        <f t="shared" si="83"/>
        <v/>
      </c>
    </row>
    <row r="1108" spans="2:11">
      <c r="B1108" s="64"/>
      <c r="C1108" s="64"/>
      <c r="D1108" s="64"/>
      <c r="E1108" s="65"/>
      <c r="F1108" s="65"/>
      <c r="H1108" s="64"/>
      <c r="I1108" s="64"/>
      <c r="J1108" s="64"/>
      <c r="K1108" s="65" t="str">
        <f t="shared" si="83"/>
        <v/>
      </c>
    </row>
    <row r="1109" spans="2:11">
      <c r="B1109" s="64"/>
      <c r="C1109" s="64"/>
      <c r="D1109" s="64"/>
      <c r="E1109" s="65"/>
      <c r="F1109" s="65"/>
      <c r="H1109" s="64"/>
      <c r="I1109" s="64"/>
      <c r="J1109" s="64"/>
      <c r="K1109" s="65" t="str">
        <f t="shared" si="83"/>
        <v/>
      </c>
    </row>
    <row r="1110" spans="2:11">
      <c r="B1110" s="64"/>
      <c r="C1110" s="64"/>
      <c r="D1110" s="64"/>
      <c r="E1110" s="65"/>
      <c r="F1110" s="65"/>
      <c r="H1110" s="64"/>
      <c r="I1110" s="64"/>
      <c r="J1110" s="64"/>
      <c r="K1110" s="65" t="str">
        <f t="shared" si="83"/>
        <v/>
      </c>
    </row>
    <row r="1111" spans="2:11">
      <c r="B1111" s="64"/>
      <c r="C1111" s="64"/>
      <c r="D1111" s="64"/>
      <c r="E1111" s="65"/>
      <c r="F1111" s="65"/>
      <c r="H1111" s="64"/>
      <c r="I1111" s="64"/>
      <c r="J1111" s="64"/>
      <c r="K1111" s="65" t="str">
        <f t="shared" si="83"/>
        <v/>
      </c>
    </row>
    <row r="1112" spans="2:11">
      <c r="B1112" s="64"/>
      <c r="C1112" s="64"/>
      <c r="D1112" s="64"/>
      <c r="E1112" s="65"/>
      <c r="F1112" s="65"/>
      <c r="H1112" s="64"/>
      <c r="I1112" s="64"/>
      <c r="J1112" s="64"/>
      <c r="K1112" s="65" t="str">
        <f t="shared" si="83"/>
        <v/>
      </c>
    </row>
    <row r="1113" spans="2:11">
      <c r="B1113" s="64"/>
      <c r="C1113" s="64"/>
      <c r="D1113" s="64"/>
      <c r="E1113" s="65"/>
      <c r="F1113" s="65"/>
      <c r="H1113" s="64"/>
      <c r="I1113" s="64"/>
      <c r="J1113" s="64"/>
      <c r="K1113" s="65" t="str">
        <f t="shared" si="83"/>
        <v/>
      </c>
    </row>
    <row r="1114" spans="2:11">
      <c r="B1114" s="64"/>
      <c r="C1114" s="64"/>
      <c r="D1114" s="64"/>
      <c r="E1114" s="65"/>
      <c r="F1114" s="65"/>
      <c r="H1114" s="64"/>
      <c r="I1114" s="64"/>
      <c r="J1114" s="64"/>
      <c r="K1114" s="65" t="str">
        <f t="shared" si="83"/>
        <v/>
      </c>
    </row>
    <row r="1115" spans="2:11">
      <c r="B1115" s="64"/>
      <c r="C1115" s="64"/>
      <c r="D1115" s="64"/>
      <c r="E1115" s="65"/>
      <c r="F1115" s="65"/>
      <c r="H1115" s="64"/>
      <c r="I1115" s="64"/>
      <c r="J1115" s="64"/>
      <c r="K1115" s="65" t="str">
        <f t="shared" si="83"/>
        <v/>
      </c>
    </row>
    <row r="1116" spans="2:11">
      <c r="B1116" s="64"/>
      <c r="C1116" s="64"/>
      <c r="D1116" s="64"/>
      <c r="E1116" s="65"/>
      <c r="F1116" s="65"/>
      <c r="H1116" s="64"/>
      <c r="I1116" s="64"/>
      <c r="J1116" s="64"/>
      <c r="K1116" s="65" t="str">
        <f t="shared" si="83"/>
        <v/>
      </c>
    </row>
    <row r="1117" spans="2:11">
      <c r="B1117" s="64"/>
      <c r="C1117" s="64"/>
      <c r="D1117" s="64"/>
      <c r="E1117" s="65"/>
      <c r="F1117" s="65"/>
      <c r="H1117" s="64"/>
      <c r="I1117" s="64"/>
      <c r="J1117" s="64"/>
      <c r="K1117" s="65" t="str">
        <f t="shared" si="83"/>
        <v/>
      </c>
    </row>
    <row r="1118" spans="2:11">
      <c r="B1118" s="64"/>
      <c r="C1118" s="64"/>
      <c r="D1118" s="64"/>
      <c r="E1118" s="65"/>
      <c r="F1118" s="65"/>
      <c r="H1118" s="64"/>
      <c r="I1118" s="64"/>
      <c r="J1118" s="64"/>
      <c r="K1118" s="65" t="str">
        <f t="shared" si="83"/>
        <v/>
      </c>
    </row>
    <row r="1119" spans="2:11">
      <c r="B1119" s="64"/>
      <c r="C1119" s="64"/>
      <c r="D1119" s="64"/>
      <c r="E1119" s="65"/>
      <c r="F1119" s="65"/>
      <c r="H1119" s="64"/>
      <c r="I1119" s="64"/>
      <c r="J1119" s="64"/>
      <c r="K1119" s="65" t="str">
        <f t="shared" si="83"/>
        <v/>
      </c>
    </row>
    <row r="1120" spans="2:11">
      <c r="B1120" s="64"/>
      <c r="C1120" s="64"/>
      <c r="D1120" s="64"/>
      <c r="E1120" s="65"/>
      <c r="F1120" s="65"/>
      <c r="H1120" s="64"/>
      <c r="I1120" s="64"/>
      <c r="J1120" s="64"/>
      <c r="K1120" s="65" t="str">
        <f t="shared" si="83"/>
        <v/>
      </c>
    </row>
    <row r="1121" spans="2:11">
      <c r="B1121" s="64"/>
      <c r="C1121" s="64"/>
      <c r="D1121" s="64"/>
      <c r="E1121" s="65"/>
      <c r="F1121" s="65"/>
      <c r="H1121" s="64"/>
      <c r="I1121" s="64"/>
      <c r="J1121" s="64"/>
      <c r="K1121" s="65" t="str">
        <f t="shared" si="83"/>
        <v/>
      </c>
    </row>
    <row r="1122" spans="2:11">
      <c r="B1122" s="64"/>
      <c r="C1122" s="64"/>
      <c r="D1122" s="64"/>
      <c r="E1122" s="65"/>
      <c r="F1122" s="65"/>
      <c r="H1122" s="64"/>
      <c r="I1122" s="64"/>
      <c r="J1122" s="64"/>
      <c r="K1122" s="65" t="str">
        <f t="shared" si="83"/>
        <v/>
      </c>
    </row>
    <row r="1123" spans="2:11">
      <c r="B1123" s="64"/>
      <c r="C1123" s="64"/>
      <c r="D1123" s="64"/>
      <c r="E1123" s="65"/>
      <c r="F1123" s="65"/>
      <c r="H1123" s="64"/>
      <c r="I1123" s="64"/>
      <c r="J1123" s="64"/>
      <c r="K1123" s="65" t="str">
        <f t="shared" si="83"/>
        <v/>
      </c>
    </row>
    <row r="1124" spans="2:11">
      <c r="B1124" s="64"/>
      <c r="C1124" s="64"/>
      <c r="D1124" s="64"/>
      <c r="E1124" s="65"/>
      <c r="F1124" s="65"/>
      <c r="H1124" s="64"/>
      <c r="I1124" s="64"/>
      <c r="J1124" s="64"/>
      <c r="K1124" s="65" t="str">
        <f t="shared" si="83"/>
        <v/>
      </c>
    </row>
    <row r="1125" spans="2:11">
      <c r="B1125" s="64"/>
      <c r="C1125" s="64"/>
      <c r="D1125" s="64"/>
      <c r="E1125" s="65"/>
      <c r="F1125" s="65"/>
      <c r="H1125" s="64"/>
      <c r="I1125" s="64"/>
      <c r="J1125" s="64"/>
      <c r="K1125" s="65" t="str">
        <f t="shared" si="83"/>
        <v/>
      </c>
    </row>
    <row r="1126" spans="2:11">
      <c r="B1126" s="64"/>
      <c r="C1126" s="64"/>
      <c r="D1126" s="64"/>
      <c r="E1126" s="65"/>
      <c r="F1126" s="65"/>
      <c r="H1126" s="64"/>
      <c r="I1126" s="64"/>
      <c r="J1126" s="64"/>
      <c r="K1126" s="65" t="str">
        <f t="shared" si="83"/>
        <v/>
      </c>
    </row>
    <row r="1127" spans="2:11">
      <c r="B1127" s="64"/>
      <c r="C1127" s="64"/>
      <c r="D1127" s="64"/>
      <c r="E1127" s="65"/>
      <c r="F1127" s="65"/>
      <c r="H1127" s="64"/>
      <c r="I1127" s="64"/>
      <c r="J1127" s="64"/>
      <c r="K1127" s="65" t="str">
        <f t="shared" si="83"/>
        <v/>
      </c>
    </row>
    <row r="1128" spans="2:11">
      <c r="B1128" s="64"/>
      <c r="C1128" s="64"/>
      <c r="D1128" s="64"/>
      <c r="E1128" s="65"/>
      <c r="F1128" s="65"/>
      <c r="H1128" s="64"/>
      <c r="I1128" s="64"/>
      <c r="J1128" s="64"/>
      <c r="K1128" s="65" t="str">
        <f t="shared" si="83"/>
        <v/>
      </c>
    </row>
    <row r="1129" spans="2:11">
      <c r="B1129" s="64"/>
      <c r="C1129" s="64"/>
      <c r="D1129" s="64"/>
      <c r="E1129" s="65"/>
      <c r="F1129" s="65"/>
      <c r="H1129" s="64"/>
      <c r="I1129" s="64"/>
      <c r="J1129" s="64"/>
      <c r="K1129" s="65" t="str">
        <f t="shared" si="83"/>
        <v/>
      </c>
    </row>
    <row r="1130" spans="2:11">
      <c r="B1130" s="64"/>
      <c r="C1130" s="64"/>
      <c r="D1130" s="64"/>
      <c r="E1130" s="65"/>
      <c r="F1130" s="65"/>
      <c r="H1130" s="64"/>
      <c r="I1130" s="64"/>
      <c r="J1130" s="64"/>
      <c r="K1130" s="65" t="str">
        <f t="shared" si="83"/>
        <v/>
      </c>
    </row>
    <row r="1131" spans="2:11">
      <c r="B1131" s="64"/>
      <c r="C1131" s="64"/>
      <c r="D1131" s="64"/>
      <c r="E1131" s="65"/>
      <c r="F1131" s="65"/>
      <c r="H1131" s="64"/>
      <c r="I1131" s="64"/>
      <c r="J1131" s="64"/>
      <c r="K1131" s="65" t="str">
        <f t="shared" si="83"/>
        <v/>
      </c>
    </row>
    <row r="1132" spans="2:11">
      <c r="B1132" s="64"/>
      <c r="C1132" s="64"/>
      <c r="D1132" s="64"/>
      <c r="E1132" s="65"/>
      <c r="F1132" s="65"/>
      <c r="H1132" s="64"/>
      <c r="I1132" s="64"/>
      <c r="J1132" s="64"/>
      <c r="K1132" s="65" t="str">
        <f t="shared" si="83"/>
        <v/>
      </c>
    </row>
    <row r="1133" spans="2:11">
      <c r="B1133" s="64"/>
      <c r="C1133" s="64"/>
      <c r="D1133" s="64"/>
      <c r="E1133" s="65"/>
      <c r="F1133" s="65"/>
      <c r="H1133" s="64"/>
      <c r="I1133" s="64"/>
      <c r="J1133" s="64"/>
      <c r="K1133" s="65" t="str">
        <f t="shared" si="83"/>
        <v/>
      </c>
    </row>
    <row r="1134" spans="2:11">
      <c r="B1134" s="64"/>
      <c r="C1134" s="64"/>
      <c r="D1134" s="64"/>
      <c r="E1134" s="65"/>
      <c r="F1134" s="65"/>
      <c r="H1134" s="64"/>
      <c r="I1134" s="64"/>
      <c r="J1134" s="64"/>
      <c r="K1134" s="65" t="str">
        <f t="shared" si="83"/>
        <v/>
      </c>
    </row>
    <row r="1135" spans="2:11">
      <c r="B1135" s="64"/>
      <c r="C1135" s="64"/>
      <c r="D1135" s="64"/>
      <c r="E1135" s="65"/>
      <c r="F1135" s="65"/>
      <c r="H1135" s="64"/>
      <c r="I1135" s="64"/>
      <c r="J1135" s="64"/>
      <c r="K1135" s="65" t="str">
        <f t="shared" si="83"/>
        <v/>
      </c>
    </row>
    <row r="1136" spans="2:11">
      <c r="B1136" s="64"/>
      <c r="C1136" s="64"/>
      <c r="D1136" s="64"/>
      <c r="E1136" s="65"/>
      <c r="F1136" s="65"/>
      <c r="H1136" s="64"/>
      <c r="I1136" s="64"/>
      <c r="J1136" s="64"/>
      <c r="K1136" s="65" t="str">
        <f t="shared" si="83"/>
        <v/>
      </c>
    </row>
    <row r="1137" spans="2:11">
      <c r="B1137" s="64"/>
      <c r="C1137" s="64"/>
      <c r="D1137" s="64"/>
      <c r="E1137" s="65"/>
      <c r="F1137" s="65"/>
      <c r="H1137" s="64"/>
      <c r="I1137" s="64"/>
      <c r="J1137" s="64"/>
      <c r="K1137" s="65" t="str">
        <f t="shared" si="83"/>
        <v/>
      </c>
    </row>
    <row r="1138" spans="2:11">
      <c r="B1138" s="64"/>
      <c r="C1138" s="64"/>
      <c r="D1138" s="64"/>
      <c r="E1138" s="65"/>
      <c r="F1138" s="65"/>
      <c r="H1138" s="64"/>
      <c r="I1138" s="64"/>
      <c r="J1138" s="64"/>
      <c r="K1138" s="65" t="str">
        <f t="shared" si="83"/>
        <v/>
      </c>
    </row>
    <row r="1139" spans="2:11">
      <c r="B1139" s="64"/>
      <c r="C1139" s="64"/>
      <c r="D1139" s="64"/>
      <c r="E1139" s="65"/>
      <c r="F1139" s="65"/>
      <c r="H1139" s="64"/>
      <c r="I1139" s="64"/>
      <c r="J1139" s="64"/>
      <c r="K1139" s="65" t="str">
        <f t="shared" si="83"/>
        <v/>
      </c>
    </row>
    <row r="1140" spans="2:11">
      <c r="B1140" s="64"/>
      <c r="C1140" s="64"/>
      <c r="D1140" s="64"/>
      <c r="E1140" s="65"/>
      <c r="F1140" s="65"/>
      <c r="H1140" s="64"/>
      <c r="I1140" s="64"/>
      <c r="J1140" s="64"/>
      <c r="K1140" s="65" t="str">
        <f t="shared" si="83"/>
        <v/>
      </c>
    </row>
    <row r="1141" spans="2:11">
      <c r="B1141" s="64"/>
      <c r="C1141" s="64"/>
      <c r="D1141" s="64"/>
      <c r="E1141" s="65"/>
      <c r="F1141" s="65"/>
      <c r="H1141" s="64"/>
      <c r="I1141" s="64"/>
      <c r="J1141" s="64"/>
      <c r="K1141" s="65" t="str">
        <f t="shared" si="83"/>
        <v/>
      </c>
    </row>
    <row r="1142" spans="2:11">
      <c r="B1142" s="64"/>
      <c r="C1142" s="64"/>
      <c r="D1142" s="64"/>
      <c r="E1142" s="65"/>
      <c r="F1142" s="65"/>
      <c r="H1142" s="64"/>
      <c r="I1142" s="64"/>
      <c r="J1142" s="64"/>
      <c r="K1142" s="65" t="str">
        <f t="shared" si="83"/>
        <v/>
      </c>
    </row>
    <row r="1143" spans="2:11">
      <c r="B1143" s="64"/>
      <c r="C1143" s="64"/>
      <c r="D1143" s="64"/>
      <c r="E1143" s="65"/>
      <c r="F1143" s="65"/>
      <c r="H1143" s="64"/>
      <c r="I1143" s="64"/>
      <c r="J1143" s="64"/>
      <c r="K1143" s="65" t="str">
        <f t="shared" si="83"/>
        <v/>
      </c>
    </row>
    <row r="1144" spans="2:11">
      <c r="B1144" s="64"/>
      <c r="C1144" s="64"/>
      <c r="D1144" s="64"/>
      <c r="E1144" s="65"/>
      <c r="F1144" s="65"/>
      <c r="H1144" s="64"/>
      <c r="I1144" s="64"/>
      <c r="J1144" s="64"/>
      <c r="K1144" s="65" t="str">
        <f t="shared" si="83"/>
        <v/>
      </c>
    </row>
    <row r="1145" spans="2:11">
      <c r="B1145" s="64"/>
      <c r="C1145" s="64"/>
      <c r="D1145" s="64"/>
      <c r="E1145" s="65"/>
      <c r="F1145" s="65"/>
      <c r="H1145" s="64"/>
      <c r="I1145" s="64"/>
      <c r="J1145" s="64"/>
      <c r="K1145" s="65" t="str">
        <f t="shared" si="83"/>
        <v/>
      </c>
    </row>
    <row r="1146" spans="2:11">
      <c r="B1146" s="64"/>
      <c r="C1146" s="64"/>
      <c r="D1146" s="64"/>
      <c r="E1146" s="65"/>
      <c r="F1146" s="65"/>
      <c r="H1146" s="64"/>
      <c r="I1146" s="64"/>
      <c r="J1146" s="64"/>
      <c r="K1146" s="65" t="str">
        <f t="shared" si="83"/>
        <v/>
      </c>
    </row>
    <row r="1147" spans="2:11">
      <c r="B1147" s="64"/>
      <c r="C1147" s="64"/>
      <c r="D1147" s="64"/>
      <c r="E1147" s="65"/>
      <c r="F1147" s="65"/>
      <c r="H1147" s="64"/>
      <c r="I1147" s="64"/>
      <c r="J1147" s="64"/>
      <c r="K1147" s="65" t="str">
        <f t="shared" si="83"/>
        <v/>
      </c>
    </row>
    <row r="1148" spans="2:11">
      <c r="B1148" s="64"/>
      <c r="C1148" s="64"/>
      <c r="D1148" s="64"/>
      <c r="E1148" s="65"/>
      <c r="F1148" s="65"/>
      <c r="H1148" s="64"/>
      <c r="I1148" s="64"/>
      <c r="J1148" s="64"/>
      <c r="K1148" s="65" t="str">
        <f t="shared" si="83"/>
        <v/>
      </c>
    </row>
    <row r="1149" spans="2:11">
      <c r="B1149" s="64"/>
      <c r="C1149" s="64"/>
      <c r="D1149" s="64"/>
      <c r="E1149" s="65"/>
      <c r="F1149" s="65"/>
      <c r="H1149" s="64"/>
      <c r="I1149" s="64"/>
      <c r="J1149" s="64"/>
      <c r="K1149" s="65" t="str">
        <f t="shared" si="83"/>
        <v/>
      </c>
    </row>
    <row r="1150" spans="2:11">
      <c r="B1150" s="64"/>
      <c r="C1150" s="64"/>
      <c r="D1150" s="64"/>
      <c r="E1150" s="65"/>
      <c r="F1150" s="65"/>
      <c r="H1150" s="64"/>
      <c r="I1150" s="64"/>
      <c r="J1150" s="64"/>
      <c r="K1150" s="65" t="str">
        <f t="shared" si="83"/>
        <v/>
      </c>
    </row>
    <row r="1151" spans="2:11">
      <c r="B1151" s="64"/>
      <c r="C1151" s="64"/>
      <c r="D1151" s="64"/>
      <c r="E1151" s="65"/>
      <c r="F1151" s="65"/>
      <c r="H1151" s="64"/>
      <c r="I1151" s="64"/>
      <c r="J1151" s="64"/>
      <c r="K1151" s="65" t="str">
        <f t="shared" si="83"/>
        <v/>
      </c>
    </row>
    <row r="1152" spans="2:11">
      <c r="B1152" s="64"/>
      <c r="C1152" s="64"/>
      <c r="D1152" s="64"/>
      <c r="E1152" s="65"/>
      <c r="F1152" s="65"/>
      <c r="H1152" s="64"/>
      <c r="I1152" s="64"/>
      <c r="J1152" s="64"/>
      <c r="K1152" s="65" t="str">
        <f t="shared" si="83"/>
        <v/>
      </c>
    </row>
    <row r="1153" spans="2:11">
      <c r="B1153" s="64"/>
      <c r="C1153" s="64"/>
      <c r="D1153" s="64"/>
      <c r="E1153" s="65"/>
      <c r="F1153" s="65"/>
      <c r="H1153" s="64"/>
      <c r="I1153" s="64"/>
      <c r="J1153" s="64"/>
      <c r="K1153" s="65" t="str">
        <f t="shared" si="83"/>
        <v/>
      </c>
    </row>
    <row r="1154" spans="2:11">
      <c r="B1154" s="64"/>
      <c r="C1154" s="64"/>
      <c r="D1154" s="64"/>
      <c r="E1154" s="65"/>
      <c r="F1154" s="65"/>
      <c r="H1154" s="64"/>
      <c r="I1154" s="64"/>
      <c r="J1154" s="64"/>
      <c r="K1154" s="65" t="str">
        <f t="shared" si="83"/>
        <v/>
      </c>
    </row>
    <row r="1155" spans="2:11">
      <c r="B1155" s="64"/>
      <c r="C1155" s="64"/>
      <c r="D1155" s="64"/>
      <c r="E1155" s="65"/>
      <c r="F1155" s="65"/>
      <c r="H1155" s="64"/>
      <c r="I1155" s="64"/>
      <c r="J1155" s="64"/>
      <c r="K1155" s="65" t="str">
        <f t="shared" si="83"/>
        <v/>
      </c>
    </row>
    <row r="1156" spans="2:11">
      <c r="B1156" s="64"/>
      <c r="C1156" s="64"/>
      <c r="D1156" s="64"/>
      <c r="E1156" s="65"/>
      <c r="F1156" s="65"/>
      <c r="H1156" s="64"/>
      <c r="I1156" s="64"/>
      <c r="J1156" s="64"/>
      <c r="K1156" s="65" t="str">
        <f t="shared" si="83"/>
        <v/>
      </c>
    </row>
    <row r="1157" spans="2:11">
      <c r="B1157" s="64"/>
      <c r="C1157" s="64"/>
      <c r="D1157" s="64"/>
      <c r="E1157" s="65"/>
      <c r="F1157" s="65"/>
      <c r="H1157" s="64"/>
      <c r="I1157" s="64"/>
      <c r="J1157" s="64"/>
      <c r="K1157" s="65" t="str">
        <f t="shared" si="83"/>
        <v/>
      </c>
    </row>
    <row r="1158" spans="2:11">
      <c r="B1158" s="64"/>
      <c r="C1158" s="64"/>
      <c r="D1158" s="64"/>
      <c r="E1158" s="65"/>
      <c r="F1158" s="65"/>
      <c r="H1158" s="64"/>
      <c r="I1158" s="64"/>
      <c r="J1158" s="64"/>
      <c r="K1158" s="65" t="str">
        <f t="shared" ref="K1158:K1221" si="84">CONCATENATE(H1158,I1158)</f>
        <v/>
      </c>
    </row>
    <row r="1159" spans="2:11">
      <c r="B1159" s="64"/>
      <c r="C1159" s="64"/>
      <c r="D1159" s="64"/>
      <c r="E1159" s="65"/>
      <c r="F1159" s="65"/>
      <c r="H1159" s="64"/>
      <c r="I1159" s="64"/>
      <c r="J1159" s="64"/>
      <c r="K1159" s="65" t="str">
        <f t="shared" si="84"/>
        <v/>
      </c>
    </row>
    <row r="1160" spans="2:11">
      <c r="B1160" s="64"/>
      <c r="C1160" s="64"/>
      <c r="D1160" s="64"/>
      <c r="E1160" s="65"/>
      <c r="F1160" s="65"/>
      <c r="H1160" s="64"/>
      <c r="I1160" s="64"/>
      <c r="J1160" s="64"/>
      <c r="K1160" s="65" t="str">
        <f t="shared" si="84"/>
        <v/>
      </c>
    </row>
    <row r="1161" spans="2:11">
      <c r="B1161" s="64"/>
      <c r="C1161" s="64"/>
      <c r="D1161" s="64"/>
      <c r="E1161" s="65"/>
      <c r="F1161" s="65"/>
      <c r="H1161" s="64"/>
      <c r="I1161" s="64"/>
      <c r="J1161" s="64"/>
      <c r="K1161" s="65" t="str">
        <f t="shared" si="84"/>
        <v/>
      </c>
    </row>
    <row r="1162" spans="2:11">
      <c r="B1162" s="64"/>
      <c r="C1162" s="64"/>
      <c r="D1162" s="64"/>
      <c r="E1162" s="65"/>
      <c r="F1162" s="65"/>
      <c r="H1162" s="64"/>
      <c r="I1162" s="64"/>
      <c r="J1162" s="64"/>
      <c r="K1162" s="65" t="str">
        <f t="shared" si="84"/>
        <v/>
      </c>
    </row>
    <row r="1163" spans="2:11">
      <c r="B1163" s="64"/>
      <c r="C1163" s="64"/>
      <c r="D1163" s="64"/>
      <c r="E1163" s="65"/>
      <c r="F1163" s="65"/>
      <c r="H1163" s="64"/>
      <c r="I1163" s="64"/>
      <c r="J1163" s="64"/>
      <c r="K1163" s="65" t="str">
        <f t="shared" si="84"/>
        <v/>
      </c>
    </row>
    <row r="1164" spans="2:11">
      <c r="B1164" s="64"/>
      <c r="C1164" s="64"/>
      <c r="D1164" s="64"/>
      <c r="E1164" s="65"/>
      <c r="F1164" s="65"/>
      <c r="H1164" s="64"/>
      <c r="I1164" s="64"/>
      <c r="J1164" s="64"/>
      <c r="K1164" s="65" t="str">
        <f t="shared" si="84"/>
        <v/>
      </c>
    </row>
    <row r="1165" spans="2:11">
      <c r="B1165" s="64"/>
      <c r="C1165" s="64"/>
      <c r="D1165" s="64"/>
      <c r="E1165" s="65"/>
      <c r="F1165" s="65"/>
      <c r="H1165" s="64"/>
      <c r="I1165" s="64"/>
      <c r="J1165" s="64"/>
      <c r="K1165" s="65" t="str">
        <f t="shared" si="84"/>
        <v/>
      </c>
    </row>
    <row r="1166" spans="2:11">
      <c r="B1166" s="64"/>
      <c r="C1166" s="64"/>
      <c r="D1166" s="64"/>
      <c r="E1166" s="65"/>
      <c r="F1166" s="65"/>
      <c r="H1166" s="64"/>
      <c r="I1166" s="64"/>
      <c r="J1166" s="64"/>
      <c r="K1166" s="65" t="str">
        <f t="shared" si="84"/>
        <v/>
      </c>
    </row>
    <row r="1167" spans="2:11">
      <c r="B1167" s="64"/>
      <c r="C1167" s="64"/>
      <c r="D1167" s="64"/>
      <c r="E1167" s="65"/>
      <c r="F1167" s="65"/>
      <c r="H1167" s="64"/>
      <c r="I1167" s="64"/>
      <c r="J1167" s="64"/>
      <c r="K1167" s="65" t="str">
        <f t="shared" si="84"/>
        <v/>
      </c>
    </row>
    <row r="1168" spans="2:11">
      <c r="B1168" s="64"/>
      <c r="C1168" s="64"/>
      <c r="D1168" s="64"/>
      <c r="E1168" s="65"/>
      <c r="F1168" s="65"/>
      <c r="H1168" s="64"/>
      <c r="I1168" s="64"/>
      <c r="J1168" s="64"/>
      <c r="K1168" s="65" t="str">
        <f t="shared" si="84"/>
        <v/>
      </c>
    </row>
    <row r="1169" spans="2:11">
      <c r="B1169" s="64"/>
      <c r="C1169" s="64"/>
      <c r="D1169" s="64"/>
      <c r="E1169" s="65"/>
      <c r="F1169" s="65"/>
      <c r="H1169" s="64"/>
      <c r="I1169" s="64"/>
      <c r="J1169" s="64"/>
      <c r="K1169" s="65" t="str">
        <f t="shared" si="84"/>
        <v/>
      </c>
    </row>
    <row r="1170" spans="2:11">
      <c r="B1170" s="64"/>
      <c r="C1170" s="64"/>
      <c r="D1170" s="64"/>
      <c r="E1170" s="65"/>
      <c r="F1170" s="65"/>
      <c r="H1170" s="64"/>
      <c r="I1170" s="64"/>
      <c r="J1170" s="64"/>
      <c r="K1170" s="65" t="str">
        <f t="shared" si="84"/>
        <v/>
      </c>
    </row>
    <row r="1171" spans="2:11">
      <c r="B1171" s="64"/>
      <c r="C1171" s="64"/>
      <c r="D1171" s="64"/>
      <c r="E1171" s="65"/>
      <c r="F1171" s="65"/>
      <c r="H1171" s="64"/>
      <c r="I1171" s="64"/>
      <c r="J1171" s="64"/>
      <c r="K1171" s="65" t="str">
        <f t="shared" si="84"/>
        <v/>
      </c>
    </row>
    <row r="1172" spans="2:11">
      <c r="B1172" s="64"/>
      <c r="C1172" s="64"/>
      <c r="D1172" s="64"/>
      <c r="E1172" s="65"/>
      <c r="F1172" s="65"/>
      <c r="H1172" s="64"/>
      <c r="I1172" s="64"/>
      <c r="J1172" s="64"/>
      <c r="K1172" s="65" t="str">
        <f t="shared" si="84"/>
        <v/>
      </c>
    </row>
    <row r="1173" spans="2:11">
      <c r="B1173" s="64"/>
      <c r="C1173" s="64"/>
      <c r="D1173" s="64"/>
      <c r="E1173" s="65"/>
      <c r="F1173" s="65"/>
      <c r="H1173" s="64"/>
      <c r="I1173" s="64"/>
      <c r="J1173" s="64"/>
      <c r="K1173" s="65" t="str">
        <f t="shared" si="84"/>
        <v/>
      </c>
    </row>
    <row r="1174" spans="2:11">
      <c r="B1174" s="64"/>
      <c r="C1174" s="64"/>
      <c r="D1174" s="64"/>
      <c r="E1174" s="65"/>
      <c r="F1174" s="65"/>
      <c r="H1174" s="64"/>
      <c r="I1174" s="64"/>
      <c r="J1174" s="64"/>
      <c r="K1174" s="65" t="str">
        <f t="shared" si="84"/>
        <v/>
      </c>
    </row>
    <row r="1175" spans="2:11">
      <c r="B1175" s="64"/>
      <c r="C1175" s="64"/>
      <c r="D1175" s="64"/>
      <c r="E1175" s="65"/>
      <c r="F1175" s="65"/>
      <c r="H1175" s="64"/>
      <c r="I1175" s="64"/>
      <c r="J1175" s="64"/>
      <c r="K1175" s="65" t="str">
        <f t="shared" si="84"/>
        <v/>
      </c>
    </row>
    <row r="1176" spans="2:11">
      <c r="B1176" s="64"/>
      <c r="C1176" s="64"/>
      <c r="D1176" s="64"/>
      <c r="E1176" s="65"/>
      <c r="F1176" s="65"/>
      <c r="H1176" s="64"/>
      <c r="I1176" s="64"/>
      <c r="J1176" s="64"/>
      <c r="K1176" s="65" t="str">
        <f t="shared" si="84"/>
        <v/>
      </c>
    </row>
    <row r="1177" spans="2:11">
      <c r="B1177" s="64"/>
      <c r="C1177" s="64"/>
      <c r="D1177" s="64"/>
      <c r="E1177" s="65"/>
      <c r="F1177" s="65"/>
      <c r="H1177" s="64"/>
      <c r="I1177" s="64"/>
      <c r="J1177" s="64"/>
      <c r="K1177" s="65" t="str">
        <f t="shared" si="84"/>
        <v/>
      </c>
    </row>
    <row r="1178" spans="2:11">
      <c r="B1178" s="64"/>
      <c r="C1178" s="64"/>
      <c r="D1178" s="64"/>
      <c r="E1178" s="65"/>
      <c r="F1178" s="65"/>
      <c r="H1178" s="64"/>
      <c r="I1178" s="64"/>
      <c r="J1178" s="64"/>
      <c r="K1178" s="65" t="str">
        <f t="shared" si="84"/>
        <v/>
      </c>
    </row>
    <row r="1179" spans="2:11">
      <c r="B1179" s="64"/>
      <c r="C1179" s="64"/>
      <c r="D1179" s="64"/>
      <c r="E1179" s="65"/>
      <c r="F1179" s="65"/>
      <c r="H1179" s="64"/>
      <c r="I1179" s="64"/>
      <c r="J1179" s="64"/>
      <c r="K1179" s="65" t="str">
        <f t="shared" si="84"/>
        <v/>
      </c>
    </row>
    <row r="1180" spans="2:11">
      <c r="B1180" s="64"/>
      <c r="C1180" s="64"/>
      <c r="D1180" s="64"/>
      <c r="E1180" s="65"/>
      <c r="F1180" s="65"/>
      <c r="H1180" s="64"/>
      <c r="I1180" s="64"/>
      <c r="J1180" s="64"/>
      <c r="K1180" s="65" t="str">
        <f t="shared" si="84"/>
        <v/>
      </c>
    </row>
    <row r="1181" spans="2:11">
      <c r="B1181" s="64"/>
      <c r="C1181" s="64"/>
      <c r="D1181" s="64"/>
      <c r="E1181" s="65"/>
      <c r="F1181" s="65"/>
      <c r="H1181" s="64"/>
      <c r="I1181" s="64"/>
      <c r="J1181" s="64"/>
      <c r="K1181" s="65" t="str">
        <f t="shared" si="84"/>
        <v/>
      </c>
    </row>
    <row r="1182" spans="2:11">
      <c r="B1182" s="64"/>
      <c r="C1182" s="64"/>
      <c r="D1182" s="64"/>
      <c r="E1182" s="65"/>
      <c r="F1182" s="65"/>
      <c r="H1182" s="64"/>
      <c r="I1182" s="64"/>
      <c r="J1182" s="64"/>
      <c r="K1182" s="65" t="str">
        <f t="shared" si="84"/>
        <v/>
      </c>
    </row>
    <row r="1183" spans="2:11">
      <c r="B1183" s="64"/>
      <c r="C1183" s="64"/>
      <c r="D1183" s="64"/>
      <c r="E1183" s="65"/>
      <c r="F1183" s="65"/>
      <c r="H1183" s="64"/>
      <c r="I1183" s="64"/>
      <c r="J1183" s="64"/>
      <c r="K1183" s="65" t="str">
        <f t="shared" si="84"/>
        <v/>
      </c>
    </row>
    <row r="1184" spans="2:11">
      <c r="B1184" s="64"/>
      <c r="C1184" s="64"/>
      <c r="D1184" s="64"/>
      <c r="E1184" s="65"/>
      <c r="F1184" s="65"/>
      <c r="H1184" s="64"/>
      <c r="I1184" s="64"/>
      <c r="J1184" s="64"/>
      <c r="K1184" s="65" t="str">
        <f t="shared" si="84"/>
        <v/>
      </c>
    </row>
    <row r="1185" spans="2:11">
      <c r="B1185" s="64"/>
      <c r="C1185" s="64"/>
      <c r="D1185" s="64"/>
      <c r="E1185" s="65"/>
      <c r="F1185" s="65"/>
      <c r="H1185" s="64"/>
      <c r="I1185" s="64"/>
      <c r="J1185" s="64"/>
      <c r="K1185" s="65" t="str">
        <f t="shared" si="84"/>
        <v/>
      </c>
    </row>
    <row r="1186" spans="2:11">
      <c r="B1186" s="64"/>
      <c r="C1186" s="64"/>
      <c r="D1186" s="64"/>
      <c r="E1186" s="65"/>
      <c r="F1186" s="65"/>
      <c r="H1186" s="64"/>
      <c r="I1186" s="64"/>
      <c r="J1186" s="64"/>
      <c r="K1186" s="65" t="str">
        <f t="shared" si="84"/>
        <v/>
      </c>
    </row>
    <row r="1187" spans="2:11">
      <c r="B1187" s="64"/>
      <c r="C1187" s="64"/>
      <c r="D1187" s="64"/>
      <c r="E1187" s="65"/>
      <c r="F1187" s="65"/>
      <c r="H1187" s="64"/>
      <c r="I1187" s="64"/>
      <c r="J1187" s="64"/>
      <c r="K1187" s="65" t="str">
        <f t="shared" si="84"/>
        <v/>
      </c>
    </row>
    <row r="1188" spans="2:11">
      <c r="B1188" s="64"/>
      <c r="C1188" s="64"/>
      <c r="D1188" s="64"/>
      <c r="E1188" s="65"/>
      <c r="F1188" s="65"/>
      <c r="K1188" s="65" t="str">
        <f t="shared" si="84"/>
        <v/>
      </c>
    </row>
    <row r="1189" spans="2:11">
      <c r="B1189" s="64"/>
      <c r="C1189" s="64"/>
      <c r="D1189" s="64"/>
      <c r="E1189" s="65"/>
      <c r="F1189" s="65"/>
      <c r="K1189" s="65" t="str">
        <f t="shared" si="84"/>
        <v/>
      </c>
    </row>
    <row r="1190" spans="2:11">
      <c r="B1190" s="64"/>
      <c r="C1190" s="64"/>
      <c r="D1190" s="64"/>
      <c r="E1190" s="65"/>
      <c r="F1190" s="65"/>
      <c r="K1190" s="65" t="str">
        <f t="shared" si="84"/>
        <v/>
      </c>
    </row>
    <row r="1191" spans="2:11">
      <c r="B1191" s="64"/>
      <c r="C1191" s="64"/>
      <c r="D1191" s="64"/>
      <c r="E1191" s="65"/>
      <c r="F1191" s="65"/>
      <c r="K1191" s="65" t="str">
        <f t="shared" si="84"/>
        <v/>
      </c>
    </row>
    <row r="1192" spans="2:11">
      <c r="B1192" s="64"/>
      <c r="C1192" s="64"/>
      <c r="D1192" s="64"/>
      <c r="E1192" s="65"/>
      <c r="F1192" s="65"/>
      <c r="K1192" s="65" t="str">
        <f t="shared" si="84"/>
        <v/>
      </c>
    </row>
    <row r="1193" spans="2:11">
      <c r="B1193" s="64"/>
      <c r="C1193" s="64"/>
      <c r="D1193" s="64"/>
      <c r="E1193" s="65"/>
      <c r="F1193" s="65"/>
      <c r="K1193" s="65" t="str">
        <f t="shared" si="84"/>
        <v/>
      </c>
    </row>
    <row r="1194" spans="2:11">
      <c r="B1194" s="64"/>
      <c r="C1194" s="64"/>
      <c r="D1194" s="64"/>
      <c r="E1194" s="65"/>
      <c r="F1194" s="65"/>
      <c r="K1194" s="65" t="str">
        <f t="shared" si="84"/>
        <v/>
      </c>
    </row>
    <row r="1195" spans="2:11">
      <c r="B1195" s="64"/>
      <c r="C1195" s="64"/>
      <c r="D1195" s="64"/>
      <c r="E1195" s="65"/>
      <c r="F1195" s="65"/>
      <c r="K1195" s="65" t="str">
        <f t="shared" si="84"/>
        <v/>
      </c>
    </row>
    <row r="1196" spans="2:11">
      <c r="B1196" s="64"/>
      <c r="C1196" s="64"/>
      <c r="D1196" s="64"/>
      <c r="E1196" s="65"/>
      <c r="F1196" s="65"/>
      <c r="K1196" s="65" t="str">
        <f t="shared" si="84"/>
        <v/>
      </c>
    </row>
    <row r="1197" spans="2:11">
      <c r="B1197" s="64"/>
      <c r="C1197" s="64"/>
      <c r="D1197" s="64"/>
      <c r="E1197" s="65"/>
      <c r="F1197" s="65"/>
      <c r="K1197" s="65" t="str">
        <f t="shared" si="84"/>
        <v/>
      </c>
    </row>
    <row r="1198" spans="2:11">
      <c r="B1198" s="64"/>
      <c r="C1198" s="64"/>
      <c r="D1198" s="64"/>
      <c r="E1198" s="65"/>
      <c r="F1198" s="65"/>
      <c r="K1198" s="65" t="str">
        <f t="shared" si="84"/>
        <v/>
      </c>
    </row>
    <row r="1199" spans="2:11">
      <c r="B1199" s="64"/>
      <c r="C1199" s="64"/>
      <c r="D1199" s="64"/>
      <c r="E1199" s="65"/>
      <c r="F1199" s="65"/>
      <c r="K1199" s="65" t="str">
        <f t="shared" si="84"/>
        <v/>
      </c>
    </row>
    <row r="1200" spans="2:11">
      <c r="B1200" s="64"/>
      <c r="C1200" s="64"/>
      <c r="D1200" s="64"/>
      <c r="E1200" s="65"/>
      <c r="F1200" s="65"/>
      <c r="K1200" s="65" t="str">
        <f t="shared" si="84"/>
        <v/>
      </c>
    </row>
    <row r="1201" spans="2:11">
      <c r="B1201" s="64"/>
      <c r="C1201" s="64"/>
      <c r="D1201" s="64"/>
      <c r="E1201" s="65"/>
      <c r="F1201" s="65"/>
      <c r="K1201" s="65" t="str">
        <f t="shared" si="84"/>
        <v/>
      </c>
    </row>
    <row r="1202" spans="2:11">
      <c r="B1202" s="64"/>
      <c r="C1202" s="64"/>
      <c r="D1202" s="64"/>
      <c r="E1202" s="65"/>
      <c r="F1202" s="65"/>
      <c r="K1202" s="65" t="str">
        <f t="shared" si="84"/>
        <v/>
      </c>
    </row>
    <row r="1203" spans="2:11">
      <c r="B1203" s="64"/>
      <c r="C1203" s="64"/>
      <c r="D1203" s="64"/>
      <c r="E1203" s="65"/>
      <c r="F1203" s="65"/>
      <c r="K1203" s="65" t="str">
        <f t="shared" si="84"/>
        <v/>
      </c>
    </row>
    <row r="1204" spans="2:11">
      <c r="B1204" s="64"/>
      <c r="C1204" s="64"/>
      <c r="D1204" s="64"/>
      <c r="E1204" s="65"/>
      <c r="F1204" s="65"/>
      <c r="K1204" s="65" t="str">
        <f t="shared" si="84"/>
        <v/>
      </c>
    </row>
    <row r="1205" spans="2:11">
      <c r="B1205" s="64"/>
      <c r="C1205" s="64"/>
      <c r="D1205" s="64"/>
      <c r="E1205" s="65"/>
      <c r="F1205" s="65"/>
      <c r="K1205" s="65" t="str">
        <f t="shared" si="84"/>
        <v/>
      </c>
    </row>
    <row r="1206" spans="2:11">
      <c r="B1206" s="64"/>
      <c r="C1206" s="64"/>
      <c r="D1206" s="64"/>
      <c r="E1206" s="65"/>
      <c r="F1206" s="65"/>
      <c r="K1206" s="65" t="str">
        <f t="shared" si="84"/>
        <v/>
      </c>
    </row>
    <row r="1207" spans="2:11">
      <c r="B1207" s="64"/>
      <c r="C1207" s="64"/>
      <c r="D1207" s="64"/>
      <c r="E1207" s="65"/>
      <c r="F1207" s="65"/>
      <c r="K1207" s="65" t="str">
        <f t="shared" si="84"/>
        <v/>
      </c>
    </row>
    <row r="1208" spans="2:11">
      <c r="B1208" s="64"/>
      <c r="C1208" s="64"/>
      <c r="D1208" s="64"/>
      <c r="E1208" s="65"/>
      <c r="F1208" s="65"/>
      <c r="K1208" s="65" t="str">
        <f t="shared" si="84"/>
        <v/>
      </c>
    </row>
    <row r="1209" spans="2:11">
      <c r="B1209" s="64"/>
      <c r="C1209" s="64"/>
      <c r="D1209" s="64"/>
      <c r="E1209" s="65"/>
      <c r="F1209" s="65"/>
      <c r="K1209" s="65" t="str">
        <f t="shared" si="84"/>
        <v/>
      </c>
    </row>
    <row r="1210" spans="2:11">
      <c r="B1210" s="64"/>
      <c r="C1210" s="64"/>
      <c r="D1210" s="64"/>
      <c r="E1210" s="65"/>
      <c r="F1210" s="65"/>
      <c r="K1210" s="65" t="str">
        <f t="shared" si="84"/>
        <v/>
      </c>
    </row>
    <row r="1211" spans="2:11">
      <c r="B1211" s="64"/>
      <c r="C1211" s="64"/>
      <c r="D1211" s="64"/>
      <c r="E1211" s="65"/>
      <c r="F1211" s="65"/>
      <c r="K1211" s="65" t="str">
        <f t="shared" si="84"/>
        <v/>
      </c>
    </row>
    <row r="1212" spans="2:11">
      <c r="B1212" s="64"/>
      <c r="C1212" s="64"/>
      <c r="D1212" s="64"/>
      <c r="E1212" s="65"/>
      <c r="F1212" s="65"/>
      <c r="K1212" s="65" t="str">
        <f t="shared" si="84"/>
        <v/>
      </c>
    </row>
    <row r="1213" spans="2:11">
      <c r="B1213" s="64"/>
      <c r="C1213" s="64"/>
      <c r="D1213" s="64"/>
      <c r="E1213" s="65"/>
      <c r="F1213" s="65"/>
      <c r="K1213" s="65" t="str">
        <f t="shared" si="84"/>
        <v/>
      </c>
    </row>
    <row r="1214" spans="2:11">
      <c r="B1214" s="64"/>
      <c r="C1214" s="64"/>
      <c r="D1214" s="64"/>
      <c r="E1214" s="65"/>
      <c r="F1214" s="65"/>
      <c r="K1214" s="65" t="str">
        <f t="shared" si="84"/>
        <v/>
      </c>
    </row>
    <row r="1215" spans="2:11">
      <c r="B1215" s="64"/>
      <c r="C1215" s="64"/>
      <c r="D1215" s="64"/>
      <c r="E1215" s="65"/>
      <c r="F1215" s="65"/>
      <c r="K1215" s="65" t="str">
        <f t="shared" si="84"/>
        <v/>
      </c>
    </row>
    <row r="1216" spans="2:11">
      <c r="B1216" s="64"/>
      <c r="C1216" s="64"/>
      <c r="D1216" s="64"/>
      <c r="E1216" s="65"/>
      <c r="F1216" s="65"/>
      <c r="K1216" s="65" t="str">
        <f t="shared" si="84"/>
        <v/>
      </c>
    </row>
    <row r="1217" spans="2:11">
      <c r="B1217" s="64"/>
      <c r="C1217" s="64"/>
      <c r="D1217" s="64"/>
      <c r="E1217" s="65"/>
      <c r="F1217" s="65"/>
      <c r="K1217" s="65" t="str">
        <f t="shared" si="84"/>
        <v/>
      </c>
    </row>
    <row r="1218" spans="2:11">
      <c r="B1218" s="64"/>
      <c r="C1218" s="64"/>
      <c r="D1218" s="64"/>
      <c r="E1218" s="65"/>
      <c r="F1218" s="65"/>
      <c r="K1218" s="65" t="str">
        <f t="shared" si="84"/>
        <v/>
      </c>
    </row>
    <row r="1219" spans="2:11">
      <c r="B1219" s="64"/>
      <c r="C1219" s="64"/>
      <c r="D1219" s="64"/>
      <c r="E1219" s="65"/>
      <c r="F1219" s="65"/>
      <c r="K1219" s="65" t="str">
        <f t="shared" si="84"/>
        <v/>
      </c>
    </row>
    <row r="1220" spans="2:11">
      <c r="B1220" s="64"/>
      <c r="C1220" s="64"/>
      <c r="D1220" s="64"/>
      <c r="E1220" s="65"/>
      <c r="F1220" s="65"/>
      <c r="K1220" s="65" t="str">
        <f t="shared" si="84"/>
        <v/>
      </c>
    </row>
    <row r="1221" spans="2:11">
      <c r="B1221" s="64"/>
      <c r="C1221" s="64"/>
      <c r="D1221" s="64"/>
      <c r="E1221" s="65"/>
      <c r="F1221" s="65"/>
      <c r="K1221" s="65" t="str">
        <f t="shared" si="84"/>
        <v/>
      </c>
    </row>
    <row r="1222" spans="2:11">
      <c r="B1222" s="64"/>
      <c r="C1222" s="64"/>
      <c r="D1222" s="64"/>
      <c r="E1222" s="65"/>
      <c r="F1222" s="65"/>
      <c r="K1222" s="65" t="str">
        <f t="shared" ref="K1222:K1285" si="85">CONCATENATE(H1222,I1222)</f>
        <v/>
      </c>
    </row>
    <row r="1223" spans="2:11">
      <c r="B1223" s="64"/>
      <c r="C1223" s="64"/>
      <c r="D1223" s="64"/>
      <c r="E1223" s="65"/>
      <c r="F1223" s="65"/>
      <c r="K1223" s="65" t="str">
        <f t="shared" si="85"/>
        <v/>
      </c>
    </row>
    <row r="1224" spans="2:11">
      <c r="B1224" s="64"/>
      <c r="C1224" s="64"/>
      <c r="D1224" s="64"/>
      <c r="E1224" s="65"/>
      <c r="F1224" s="65"/>
      <c r="K1224" s="65" t="str">
        <f t="shared" si="85"/>
        <v/>
      </c>
    </row>
    <row r="1225" spans="2:11">
      <c r="B1225" s="64"/>
      <c r="C1225" s="64"/>
      <c r="D1225" s="64"/>
      <c r="E1225" s="65"/>
      <c r="F1225" s="65"/>
      <c r="K1225" s="65" t="str">
        <f t="shared" si="85"/>
        <v/>
      </c>
    </row>
    <row r="1226" spans="2:11">
      <c r="B1226" s="64"/>
      <c r="C1226" s="64"/>
      <c r="D1226" s="64"/>
      <c r="E1226" s="65"/>
      <c r="F1226" s="65"/>
      <c r="K1226" s="65" t="str">
        <f t="shared" si="85"/>
        <v/>
      </c>
    </row>
    <row r="1227" spans="2:11">
      <c r="B1227" s="64"/>
      <c r="C1227" s="64"/>
      <c r="D1227" s="64"/>
      <c r="E1227" s="65"/>
      <c r="F1227" s="65"/>
      <c r="K1227" s="65" t="str">
        <f t="shared" si="85"/>
        <v/>
      </c>
    </row>
    <row r="1228" spans="2:11">
      <c r="B1228" s="64"/>
      <c r="C1228" s="64"/>
      <c r="D1228" s="64"/>
      <c r="E1228" s="65"/>
      <c r="F1228" s="65"/>
      <c r="K1228" s="65" t="str">
        <f t="shared" si="85"/>
        <v/>
      </c>
    </row>
    <row r="1229" spans="2:11">
      <c r="B1229" s="64"/>
      <c r="C1229" s="64"/>
      <c r="D1229" s="64"/>
      <c r="E1229" s="65"/>
      <c r="F1229" s="65"/>
      <c r="K1229" s="65" t="str">
        <f t="shared" si="85"/>
        <v/>
      </c>
    </row>
    <row r="1230" spans="2:11">
      <c r="B1230" s="64"/>
      <c r="C1230" s="64"/>
      <c r="D1230" s="64"/>
      <c r="E1230" s="65"/>
      <c r="F1230" s="65"/>
      <c r="K1230" s="65" t="str">
        <f t="shared" si="85"/>
        <v/>
      </c>
    </row>
    <row r="1231" spans="2:11">
      <c r="B1231" s="64"/>
      <c r="C1231" s="64"/>
      <c r="D1231" s="64"/>
      <c r="E1231" s="65"/>
      <c r="F1231" s="65"/>
      <c r="K1231" s="65" t="str">
        <f t="shared" si="85"/>
        <v/>
      </c>
    </row>
    <row r="1232" spans="2:11">
      <c r="B1232" s="64"/>
      <c r="C1232" s="64"/>
      <c r="D1232" s="64"/>
      <c r="E1232" s="65"/>
      <c r="F1232" s="65"/>
      <c r="K1232" s="65" t="str">
        <f t="shared" si="85"/>
        <v/>
      </c>
    </row>
    <row r="1233" spans="2:11">
      <c r="B1233" s="64"/>
      <c r="C1233" s="64"/>
      <c r="D1233" s="64"/>
      <c r="E1233" s="65"/>
      <c r="F1233" s="65"/>
      <c r="K1233" s="65" t="str">
        <f t="shared" si="85"/>
        <v/>
      </c>
    </row>
    <row r="1234" spans="2:11">
      <c r="B1234" s="64"/>
      <c r="C1234" s="64"/>
      <c r="D1234" s="64"/>
      <c r="E1234" s="65"/>
      <c r="F1234" s="65"/>
      <c r="K1234" s="65" t="str">
        <f t="shared" si="85"/>
        <v/>
      </c>
    </row>
    <row r="1235" spans="2:11">
      <c r="B1235" s="64"/>
      <c r="C1235" s="64"/>
      <c r="D1235" s="64"/>
      <c r="E1235" s="65"/>
      <c r="F1235" s="65"/>
      <c r="K1235" s="65" t="str">
        <f t="shared" si="85"/>
        <v/>
      </c>
    </row>
    <row r="1236" spans="2:11">
      <c r="B1236" s="64"/>
      <c r="C1236" s="64"/>
      <c r="D1236" s="64"/>
      <c r="E1236" s="65"/>
      <c r="F1236" s="65"/>
      <c r="K1236" s="65" t="str">
        <f t="shared" si="85"/>
        <v/>
      </c>
    </row>
    <row r="1237" spans="2:11">
      <c r="B1237" s="64"/>
      <c r="C1237" s="64"/>
      <c r="D1237" s="64"/>
      <c r="E1237" s="65"/>
      <c r="F1237" s="65"/>
      <c r="K1237" s="65" t="str">
        <f t="shared" si="85"/>
        <v/>
      </c>
    </row>
    <row r="1238" spans="2:11">
      <c r="B1238" s="64"/>
      <c r="C1238" s="64"/>
      <c r="D1238" s="64"/>
      <c r="E1238" s="65"/>
      <c r="F1238" s="65"/>
      <c r="K1238" s="65" t="str">
        <f t="shared" si="85"/>
        <v/>
      </c>
    </row>
    <row r="1239" spans="2:11">
      <c r="B1239" s="64"/>
      <c r="C1239" s="64"/>
      <c r="D1239" s="64"/>
      <c r="E1239" s="65"/>
      <c r="F1239" s="65"/>
      <c r="K1239" s="65" t="str">
        <f t="shared" si="85"/>
        <v/>
      </c>
    </row>
    <row r="1240" spans="2:11">
      <c r="B1240" s="64"/>
      <c r="C1240" s="64"/>
      <c r="D1240" s="64"/>
      <c r="E1240" s="65"/>
      <c r="F1240" s="65"/>
      <c r="K1240" s="65" t="str">
        <f t="shared" si="85"/>
        <v/>
      </c>
    </row>
    <row r="1241" spans="2:11">
      <c r="B1241" s="64"/>
      <c r="C1241" s="64"/>
      <c r="D1241" s="64"/>
      <c r="E1241" s="65"/>
      <c r="F1241" s="65"/>
      <c r="K1241" s="65" t="str">
        <f t="shared" si="85"/>
        <v/>
      </c>
    </row>
    <row r="1242" spans="2:11">
      <c r="B1242" s="64"/>
      <c r="C1242" s="64"/>
      <c r="D1242" s="64"/>
      <c r="E1242" s="65"/>
      <c r="F1242" s="65"/>
      <c r="K1242" s="65" t="str">
        <f t="shared" si="85"/>
        <v/>
      </c>
    </row>
    <row r="1243" spans="2:11">
      <c r="B1243" s="64"/>
      <c r="C1243" s="64"/>
      <c r="D1243" s="64"/>
      <c r="E1243" s="65"/>
      <c r="F1243" s="65"/>
      <c r="K1243" s="65" t="str">
        <f t="shared" si="85"/>
        <v/>
      </c>
    </row>
    <row r="1244" spans="2:11">
      <c r="B1244" s="64"/>
      <c r="C1244" s="64"/>
      <c r="D1244" s="64"/>
      <c r="E1244" s="65"/>
      <c r="F1244" s="65"/>
      <c r="K1244" s="65" t="str">
        <f t="shared" si="85"/>
        <v/>
      </c>
    </row>
    <row r="1245" spans="2:11">
      <c r="B1245" s="64"/>
      <c r="C1245" s="64"/>
      <c r="D1245" s="64"/>
      <c r="E1245" s="65"/>
      <c r="F1245" s="65"/>
      <c r="K1245" s="65" t="str">
        <f t="shared" si="85"/>
        <v/>
      </c>
    </row>
    <row r="1246" spans="2:11">
      <c r="B1246" s="64"/>
      <c r="C1246" s="64"/>
      <c r="D1246" s="64"/>
      <c r="E1246" s="65"/>
      <c r="F1246" s="65"/>
      <c r="K1246" s="65" t="str">
        <f t="shared" si="85"/>
        <v/>
      </c>
    </row>
    <row r="1247" spans="2:11">
      <c r="B1247" s="64"/>
      <c r="C1247" s="64"/>
      <c r="D1247" s="64"/>
      <c r="E1247" s="65"/>
      <c r="F1247" s="65"/>
      <c r="K1247" s="65" t="str">
        <f t="shared" si="85"/>
        <v/>
      </c>
    </row>
    <row r="1248" spans="2:11">
      <c r="B1248" s="64"/>
      <c r="C1248" s="64"/>
      <c r="D1248" s="64"/>
      <c r="E1248" s="65"/>
      <c r="F1248" s="65"/>
      <c r="K1248" s="65" t="str">
        <f t="shared" si="85"/>
        <v/>
      </c>
    </row>
    <row r="1249" spans="2:11">
      <c r="B1249" s="64"/>
      <c r="C1249" s="64"/>
      <c r="D1249" s="64"/>
      <c r="E1249" s="65"/>
      <c r="F1249" s="65"/>
      <c r="K1249" s="65" t="str">
        <f t="shared" si="85"/>
        <v/>
      </c>
    </row>
    <row r="1250" spans="2:11">
      <c r="B1250" s="64"/>
      <c r="C1250" s="64"/>
      <c r="D1250" s="64"/>
      <c r="E1250" s="65"/>
      <c r="F1250" s="65"/>
      <c r="K1250" s="65" t="str">
        <f t="shared" si="85"/>
        <v/>
      </c>
    </row>
    <row r="1251" spans="2:11">
      <c r="B1251" s="64"/>
      <c r="C1251" s="64"/>
      <c r="D1251" s="64"/>
      <c r="E1251" s="65"/>
      <c r="F1251" s="65"/>
      <c r="K1251" s="65" t="str">
        <f t="shared" si="85"/>
        <v/>
      </c>
    </row>
    <row r="1252" spans="2:11">
      <c r="B1252" s="64"/>
      <c r="C1252" s="64"/>
      <c r="D1252" s="64"/>
      <c r="E1252" s="65"/>
      <c r="F1252" s="65"/>
      <c r="K1252" s="65" t="str">
        <f t="shared" si="85"/>
        <v/>
      </c>
    </row>
    <row r="1253" spans="2:11">
      <c r="B1253" s="64"/>
      <c r="C1253" s="64"/>
      <c r="D1253" s="64"/>
      <c r="E1253" s="65"/>
      <c r="F1253" s="65"/>
      <c r="K1253" s="65" t="str">
        <f t="shared" si="85"/>
        <v/>
      </c>
    </row>
    <row r="1254" spans="2:11">
      <c r="B1254" s="64"/>
      <c r="C1254" s="64"/>
      <c r="D1254" s="64"/>
      <c r="E1254" s="65"/>
      <c r="F1254" s="65"/>
      <c r="K1254" s="65" t="str">
        <f t="shared" si="85"/>
        <v/>
      </c>
    </row>
    <row r="1255" spans="2:11">
      <c r="B1255" s="64"/>
      <c r="C1255" s="64"/>
      <c r="D1255" s="64"/>
      <c r="E1255" s="65"/>
      <c r="F1255" s="65"/>
      <c r="K1255" s="65" t="str">
        <f t="shared" si="85"/>
        <v/>
      </c>
    </row>
    <row r="1256" spans="2:11">
      <c r="B1256" s="64"/>
      <c r="C1256" s="64"/>
      <c r="D1256" s="64"/>
      <c r="E1256" s="65"/>
      <c r="F1256" s="65"/>
      <c r="K1256" s="65" t="str">
        <f t="shared" si="85"/>
        <v/>
      </c>
    </row>
    <row r="1257" spans="2:11">
      <c r="B1257" s="64"/>
      <c r="C1257" s="64"/>
      <c r="D1257" s="64"/>
      <c r="E1257" s="65"/>
      <c r="F1257" s="65"/>
      <c r="K1257" s="65" t="str">
        <f t="shared" si="85"/>
        <v/>
      </c>
    </row>
    <row r="1258" spans="2:11">
      <c r="B1258" s="64"/>
      <c r="C1258" s="64"/>
      <c r="D1258" s="64"/>
      <c r="E1258" s="65"/>
      <c r="F1258" s="65"/>
      <c r="K1258" s="65" t="str">
        <f t="shared" si="85"/>
        <v/>
      </c>
    </row>
    <row r="1259" spans="2:11">
      <c r="B1259" s="64"/>
      <c r="C1259" s="64"/>
      <c r="D1259" s="64"/>
      <c r="E1259" s="65"/>
      <c r="F1259" s="65"/>
      <c r="K1259" s="65" t="str">
        <f t="shared" si="85"/>
        <v/>
      </c>
    </row>
    <row r="1260" spans="2:11">
      <c r="B1260" s="64"/>
      <c r="C1260" s="64"/>
      <c r="D1260" s="64"/>
      <c r="E1260" s="65"/>
      <c r="F1260" s="65"/>
      <c r="K1260" s="65" t="str">
        <f t="shared" si="85"/>
        <v/>
      </c>
    </row>
    <row r="1261" spans="2:11">
      <c r="B1261" s="64"/>
      <c r="C1261" s="64"/>
      <c r="D1261" s="64"/>
      <c r="E1261" s="65"/>
      <c r="F1261" s="65"/>
      <c r="K1261" s="65" t="str">
        <f t="shared" si="85"/>
        <v/>
      </c>
    </row>
    <row r="1262" spans="2:11">
      <c r="B1262" s="64"/>
      <c r="C1262" s="64"/>
      <c r="D1262" s="64"/>
      <c r="E1262" s="65"/>
      <c r="F1262" s="65"/>
      <c r="K1262" s="65" t="str">
        <f t="shared" si="85"/>
        <v/>
      </c>
    </row>
    <row r="1263" spans="2:11">
      <c r="B1263" s="64"/>
      <c r="C1263" s="64"/>
      <c r="D1263" s="64"/>
      <c r="E1263" s="65"/>
      <c r="F1263" s="65"/>
      <c r="K1263" s="65" t="str">
        <f t="shared" si="85"/>
        <v/>
      </c>
    </row>
    <row r="1264" spans="2:11">
      <c r="B1264" s="64"/>
      <c r="C1264" s="64"/>
      <c r="D1264" s="64"/>
      <c r="E1264" s="65"/>
      <c r="F1264" s="65"/>
      <c r="K1264" s="65" t="str">
        <f t="shared" si="85"/>
        <v/>
      </c>
    </row>
    <row r="1265" spans="2:11">
      <c r="B1265" s="64"/>
      <c r="C1265" s="64"/>
      <c r="D1265" s="64"/>
      <c r="E1265" s="65"/>
      <c r="F1265" s="65"/>
      <c r="K1265" s="65" t="str">
        <f t="shared" si="85"/>
        <v/>
      </c>
    </row>
    <row r="1266" spans="2:11">
      <c r="B1266" s="64"/>
      <c r="C1266" s="64"/>
      <c r="D1266" s="64"/>
      <c r="E1266" s="65"/>
      <c r="F1266" s="65"/>
      <c r="K1266" s="65" t="str">
        <f t="shared" si="85"/>
        <v/>
      </c>
    </row>
    <row r="1267" spans="2:11">
      <c r="B1267" s="64"/>
      <c r="C1267" s="64"/>
      <c r="D1267" s="64"/>
      <c r="E1267" s="65"/>
      <c r="F1267" s="65"/>
      <c r="K1267" s="65" t="str">
        <f t="shared" si="85"/>
        <v/>
      </c>
    </row>
    <row r="1268" spans="2:11">
      <c r="B1268" s="64"/>
      <c r="C1268" s="64"/>
      <c r="D1268" s="64"/>
      <c r="E1268" s="65"/>
      <c r="F1268" s="65"/>
      <c r="K1268" s="65" t="str">
        <f t="shared" si="85"/>
        <v/>
      </c>
    </row>
    <row r="1269" spans="2:11">
      <c r="B1269" s="64"/>
      <c r="C1269" s="64"/>
      <c r="D1269" s="64"/>
      <c r="E1269" s="65"/>
      <c r="F1269" s="65"/>
      <c r="K1269" s="65" t="str">
        <f t="shared" si="85"/>
        <v/>
      </c>
    </row>
    <row r="1270" spans="2:11">
      <c r="B1270" s="64"/>
      <c r="C1270" s="64"/>
      <c r="D1270" s="64"/>
      <c r="E1270" s="65"/>
      <c r="F1270" s="65"/>
      <c r="K1270" s="65" t="str">
        <f t="shared" si="85"/>
        <v/>
      </c>
    </row>
    <row r="1271" spans="2:11">
      <c r="B1271" s="64"/>
      <c r="C1271" s="64"/>
      <c r="D1271" s="64"/>
      <c r="E1271" s="65"/>
      <c r="F1271" s="65"/>
      <c r="K1271" s="65" t="str">
        <f t="shared" si="85"/>
        <v/>
      </c>
    </row>
    <row r="1272" spans="2:11">
      <c r="B1272" s="64"/>
      <c r="C1272" s="64"/>
      <c r="D1272" s="64"/>
      <c r="E1272" s="65"/>
      <c r="F1272" s="65"/>
      <c r="K1272" s="65" t="str">
        <f t="shared" si="85"/>
        <v/>
      </c>
    </row>
    <row r="1273" spans="2:11">
      <c r="B1273" s="64"/>
      <c r="C1273" s="64"/>
      <c r="D1273" s="64"/>
      <c r="E1273" s="65"/>
      <c r="F1273" s="65"/>
      <c r="K1273" s="65" t="str">
        <f t="shared" si="85"/>
        <v/>
      </c>
    </row>
    <row r="1274" spans="2:11">
      <c r="B1274" s="64"/>
      <c r="C1274" s="64"/>
      <c r="D1274" s="64"/>
      <c r="E1274" s="65"/>
      <c r="F1274" s="65"/>
      <c r="K1274" s="65" t="str">
        <f t="shared" si="85"/>
        <v/>
      </c>
    </row>
    <row r="1275" spans="2:11">
      <c r="B1275" s="64"/>
      <c r="C1275" s="64"/>
      <c r="D1275" s="64"/>
      <c r="E1275" s="65"/>
      <c r="F1275" s="65"/>
      <c r="K1275" s="65" t="str">
        <f t="shared" si="85"/>
        <v/>
      </c>
    </row>
    <row r="1276" spans="2:11">
      <c r="B1276" s="64"/>
      <c r="C1276" s="64"/>
      <c r="D1276" s="64"/>
      <c r="E1276" s="65"/>
      <c r="F1276" s="65"/>
      <c r="K1276" s="65" t="str">
        <f t="shared" si="85"/>
        <v/>
      </c>
    </row>
    <row r="1277" spans="2:11">
      <c r="B1277" s="64"/>
      <c r="C1277" s="64"/>
      <c r="D1277" s="64"/>
      <c r="E1277" s="65"/>
      <c r="F1277" s="65"/>
      <c r="K1277" s="65" t="str">
        <f t="shared" si="85"/>
        <v/>
      </c>
    </row>
    <row r="1278" spans="2:11">
      <c r="B1278" s="64"/>
      <c r="C1278" s="64"/>
      <c r="D1278" s="64"/>
      <c r="E1278" s="65"/>
      <c r="F1278" s="65"/>
      <c r="K1278" s="65" t="str">
        <f t="shared" si="85"/>
        <v/>
      </c>
    </row>
    <row r="1279" spans="2:11">
      <c r="B1279" s="64"/>
      <c r="C1279" s="64"/>
      <c r="D1279" s="64"/>
      <c r="E1279" s="65"/>
      <c r="F1279" s="65"/>
      <c r="K1279" s="65" t="str">
        <f t="shared" si="85"/>
        <v/>
      </c>
    </row>
    <row r="1280" spans="2:11">
      <c r="B1280" s="64"/>
      <c r="C1280" s="64"/>
      <c r="D1280" s="64"/>
      <c r="E1280" s="65"/>
      <c r="F1280" s="65"/>
      <c r="K1280" s="65" t="str">
        <f t="shared" si="85"/>
        <v/>
      </c>
    </row>
    <row r="1281" spans="2:11">
      <c r="B1281" s="64"/>
      <c r="C1281" s="64"/>
      <c r="D1281" s="64"/>
      <c r="E1281" s="65"/>
      <c r="F1281" s="65"/>
      <c r="K1281" s="65" t="str">
        <f t="shared" si="85"/>
        <v/>
      </c>
    </row>
    <row r="1282" spans="2:11">
      <c r="B1282" s="64"/>
      <c r="C1282" s="64"/>
      <c r="D1282" s="64"/>
      <c r="E1282" s="65"/>
      <c r="F1282" s="65"/>
      <c r="K1282" s="65" t="str">
        <f t="shared" si="85"/>
        <v/>
      </c>
    </row>
    <row r="1283" spans="2:11">
      <c r="B1283" s="64"/>
      <c r="C1283" s="64"/>
      <c r="D1283" s="64"/>
      <c r="E1283" s="65"/>
      <c r="F1283" s="65"/>
      <c r="K1283" s="65" t="str">
        <f t="shared" si="85"/>
        <v/>
      </c>
    </row>
    <row r="1284" spans="2:11">
      <c r="B1284" s="64"/>
      <c r="C1284" s="64"/>
      <c r="D1284" s="64"/>
      <c r="E1284" s="65"/>
      <c r="F1284" s="65"/>
      <c r="K1284" s="65" t="str">
        <f t="shared" si="85"/>
        <v/>
      </c>
    </row>
    <row r="1285" spans="2:11">
      <c r="B1285" s="64"/>
      <c r="C1285" s="64"/>
      <c r="D1285" s="64"/>
      <c r="E1285" s="65"/>
      <c r="F1285" s="65"/>
      <c r="K1285" s="65" t="str">
        <f t="shared" si="85"/>
        <v/>
      </c>
    </row>
    <row r="1286" spans="2:11">
      <c r="B1286" s="64"/>
      <c r="C1286" s="64"/>
      <c r="D1286" s="64"/>
      <c r="E1286" s="65"/>
      <c r="F1286" s="65"/>
      <c r="K1286" s="65" t="str">
        <f t="shared" ref="K1286:K1349" si="86">CONCATENATE(H1286,I1286)</f>
        <v/>
      </c>
    </row>
    <row r="1287" spans="2:11">
      <c r="B1287" s="64"/>
      <c r="C1287" s="64"/>
      <c r="D1287" s="64"/>
      <c r="E1287" s="65"/>
      <c r="F1287" s="65"/>
      <c r="K1287" s="65" t="str">
        <f t="shared" si="86"/>
        <v/>
      </c>
    </row>
    <row r="1288" spans="2:11">
      <c r="B1288" s="64"/>
      <c r="C1288" s="64"/>
      <c r="D1288" s="64"/>
      <c r="E1288" s="65"/>
      <c r="F1288" s="65"/>
      <c r="K1288" s="65" t="str">
        <f t="shared" si="86"/>
        <v/>
      </c>
    </row>
    <row r="1289" spans="2:11">
      <c r="B1289" s="64"/>
      <c r="C1289" s="64"/>
      <c r="D1289" s="64"/>
      <c r="E1289" s="65"/>
      <c r="F1289" s="65"/>
      <c r="K1289" s="65" t="str">
        <f t="shared" si="86"/>
        <v/>
      </c>
    </row>
    <row r="1290" spans="2:11">
      <c r="B1290" s="64"/>
      <c r="C1290" s="64"/>
      <c r="D1290" s="64"/>
      <c r="E1290" s="65"/>
      <c r="F1290" s="65"/>
      <c r="K1290" s="65" t="str">
        <f t="shared" si="86"/>
        <v/>
      </c>
    </row>
    <row r="1291" spans="2:11">
      <c r="B1291" s="64"/>
      <c r="C1291" s="64"/>
      <c r="D1291" s="64"/>
      <c r="E1291" s="65"/>
      <c r="F1291" s="65"/>
      <c r="K1291" s="65" t="str">
        <f t="shared" si="86"/>
        <v/>
      </c>
    </row>
    <row r="1292" spans="2:11">
      <c r="B1292" s="64"/>
      <c r="C1292" s="64"/>
      <c r="D1292" s="64"/>
      <c r="E1292" s="65"/>
      <c r="F1292" s="65"/>
      <c r="K1292" s="65" t="str">
        <f t="shared" si="86"/>
        <v/>
      </c>
    </row>
    <row r="1293" spans="2:11">
      <c r="B1293" s="64"/>
      <c r="C1293" s="64"/>
      <c r="D1293" s="64"/>
      <c r="E1293" s="65"/>
      <c r="F1293" s="65"/>
      <c r="K1293" s="65" t="str">
        <f t="shared" si="86"/>
        <v/>
      </c>
    </row>
    <row r="1294" spans="2:11">
      <c r="B1294" s="64"/>
      <c r="C1294" s="64"/>
      <c r="D1294" s="64"/>
      <c r="E1294" s="65"/>
      <c r="F1294" s="65"/>
      <c r="K1294" s="65" t="str">
        <f t="shared" si="86"/>
        <v/>
      </c>
    </row>
    <row r="1295" spans="2:11">
      <c r="B1295" s="64"/>
      <c r="C1295" s="64"/>
      <c r="D1295" s="64"/>
      <c r="E1295" s="65"/>
      <c r="F1295" s="65"/>
      <c r="K1295" s="65" t="str">
        <f t="shared" si="86"/>
        <v/>
      </c>
    </row>
    <row r="1296" spans="2:11">
      <c r="B1296" s="64"/>
      <c r="C1296" s="64"/>
      <c r="D1296" s="64"/>
      <c r="E1296" s="65"/>
      <c r="F1296" s="65"/>
      <c r="K1296" s="65" t="str">
        <f t="shared" si="86"/>
        <v/>
      </c>
    </row>
    <row r="1297" spans="2:11">
      <c r="B1297" s="64"/>
      <c r="C1297" s="64"/>
      <c r="D1297" s="64"/>
      <c r="E1297" s="65"/>
      <c r="F1297" s="65"/>
      <c r="K1297" s="65" t="str">
        <f t="shared" si="86"/>
        <v/>
      </c>
    </row>
    <row r="1298" spans="2:11">
      <c r="B1298" s="64"/>
      <c r="C1298" s="64"/>
      <c r="D1298" s="64"/>
      <c r="E1298" s="65"/>
      <c r="F1298" s="65"/>
      <c r="K1298" s="65" t="str">
        <f t="shared" si="86"/>
        <v/>
      </c>
    </row>
    <row r="1299" spans="2:11">
      <c r="B1299" s="64"/>
      <c r="C1299" s="64"/>
      <c r="D1299" s="64"/>
      <c r="E1299" s="65"/>
      <c r="F1299" s="65"/>
      <c r="K1299" s="65" t="str">
        <f t="shared" si="86"/>
        <v/>
      </c>
    </row>
    <row r="1300" spans="2:11">
      <c r="B1300" s="64"/>
      <c r="C1300" s="64"/>
      <c r="D1300" s="64"/>
      <c r="E1300" s="65"/>
      <c r="F1300" s="65"/>
      <c r="K1300" s="65" t="str">
        <f t="shared" si="86"/>
        <v/>
      </c>
    </row>
    <row r="1301" spans="2:11">
      <c r="B1301" s="64"/>
      <c r="C1301" s="64"/>
      <c r="D1301" s="64"/>
      <c r="E1301" s="65"/>
      <c r="F1301" s="65"/>
      <c r="K1301" s="65" t="str">
        <f t="shared" si="86"/>
        <v/>
      </c>
    </row>
    <row r="1302" spans="2:11">
      <c r="B1302" s="64"/>
      <c r="C1302" s="64"/>
      <c r="D1302" s="64"/>
      <c r="E1302" s="65"/>
      <c r="F1302" s="65"/>
      <c r="K1302" s="65" t="str">
        <f t="shared" si="86"/>
        <v/>
      </c>
    </row>
    <row r="1303" spans="2:11">
      <c r="B1303" s="64"/>
      <c r="C1303" s="64"/>
      <c r="D1303" s="64"/>
      <c r="E1303" s="65"/>
      <c r="F1303" s="65"/>
      <c r="K1303" s="65" t="str">
        <f t="shared" si="86"/>
        <v/>
      </c>
    </row>
    <row r="1304" spans="2:11">
      <c r="B1304" s="64"/>
      <c r="C1304" s="64"/>
      <c r="D1304" s="64"/>
      <c r="E1304" s="65"/>
      <c r="F1304" s="65"/>
      <c r="K1304" s="65" t="str">
        <f t="shared" si="86"/>
        <v/>
      </c>
    </row>
    <row r="1305" spans="2:11">
      <c r="B1305" s="64"/>
      <c r="C1305" s="64"/>
      <c r="D1305" s="64"/>
      <c r="E1305" s="65"/>
      <c r="F1305" s="65"/>
      <c r="K1305" s="65" t="str">
        <f t="shared" si="86"/>
        <v/>
      </c>
    </row>
    <row r="1306" spans="2:11">
      <c r="B1306" s="64"/>
      <c r="C1306" s="64"/>
      <c r="D1306" s="64"/>
      <c r="E1306" s="65"/>
      <c r="F1306" s="65"/>
      <c r="K1306" s="65" t="str">
        <f t="shared" si="86"/>
        <v/>
      </c>
    </row>
    <row r="1307" spans="2:11">
      <c r="B1307" s="64"/>
      <c r="C1307" s="64"/>
      <c r="D1307" s="64"/>
      <c r="E1307" s="65"/>
      <c r="F1307" s="65"/>
      <c r="K1307" s="65" t="str">
        <f t="shared" si="86"/>
        <v/>
      </c>
    </row>
    <row r="1308" spans="2:11">
      <c r="B1308" s="64"/>
      <c r="C1308" s="64"/>
      <c r="D1308" s="64"/>
      <c r="E1308" s="65"/>
      <c r="F1308" s="65"/>
      <c r="K1308" s="65" t="str">
        <f t="shared" si="86"/>
        <v/>
      </c>
    </row>
    <row r="1309" spans="2:11">
      <c r="B1309" s="64"/>
      <c r="C1309" s="64"/>
      <c r="D1309" s="64"/>
      <c r="E1309" s="65"/>
      <c r="F1309" s="65"/>
      <c r="K1309" s="65" t="str">
        <f t="shared" si="86"/>
        <v/>
      </c>
    </row>
    <row r="1310" spans="2:11">
      <c r="B1310" s="64"/>
      <c r="C1310" s="64"/>
      <c r="D1310" s="64"/>
      <c r="E1310" s="65"/>
      <c r="F1310" s="65"/>
      <c r="K1310" s="65" t="str">
        <f t="shared" si="86"/>
        <v/>
      </c>
    </row>
    <row r="1311" spans="2:11">
      <c r="B1311" s="64"/>
      <c r="C1311" s="64"/>
      <c r="D1311" s="64"/>
      <c r="E1311" s="65"/>
      <c r="F1311" s="65"/>
      <c r="K1311" s="65" t="str">
        <f t="shared" si="86"/>
        <v/>
      </c>
    </row>
    <row r="1312" spans="2:11">
      <c r="B1312" s="64"/>
      <c r="C1312" s="64"/>
      <c r="D1312" s="64"/>
      <c r="E1312" s="65"/>
      <c r="F1312" s="65"/>
      <c r="K1312" s="65" t="str">
        <f t="shared" si="86"/>
        <v/>
      </c>
    </row>
    <row r="1313" spans="2:11">
      <c r="B1313" s="64"/>
      <c r="C1313" s="64"/>
      <c r="D1313" s="64"/>
      <c r="E1313" s="65"/>
      <c r="F1313" s="65"/>
      <c r="K1313" s="65" t="str">
        <f t="shared" si="86"/>
        <v/>
      </c>
    </row>
    <row r="1314" spans="2:11">
      <c r="B1314" s="64"/>
      <c r="C1314" s="64"/>
      <c r="D1314" s="64"/>
      <c r="E1314" s="65"/>
      <c r="F1314" s="65"/>
      <c r="K1314" s="65" t="str">
        <f t="shared" si="86"/>
        <v/>
      </c>
    </row>
    <row r="1315" spans="2:11">
      <c r="B1315" s="64"/>
      <c r="C1315" s="64"/>
      <c r="D1315" s="64"/>
      <c r="E1315" s="65"/>
      <c r="F1315" s="65"/>
      <c r="K1315" s="65" t="str">
        <f t="shared" si="86"/>
        <v/>
      </c>
    </row>
    <row r="1316" spans="2:11">
      <c r="B1316" s="64"/>
      <c r="C1316" s="64"/>
      <c r="D1316" s="64"/>
      <c r="E1316" s="65"/>
      <c r="F1316" s="65"/>
      <c r="K1316" s="65" t="str">
        <f t="shared" si="86"/>
        <v/>
      </c>
    </row>
    <row r="1317" spans="2:11">
      <c r="B1317" s="64"/>
      <c r="C1317" s="64"/>
      <c r="D1317" s="64"/>
      <c r="E1317" s="65"/>
      <c r="F1317" s="65"/>
      <c r="K1317" s="65" t="str">
        <f t="shared" si="86"/>
        <v/>
      </c>
    </row>
    <row r="1318" spans="2:11">
      <c r="B1318" s="64"/>
      <c r="C1318" s="64"/>
      <c r="D1318" s="64"/>
      <c r="E1318" s="65"/>
      <c r="F1318" s="65"/>
      <c r="K1318" s="65" t="str">
        <f t="shared" si="86"/>
        <v/>
      </c>
    </row>
    <row r="1319" spans="2:11">
      <c r="B1319" s="64"/>
      <c r="C1319" s="64"/>
      <c r="D1319" s="64"/>
      <c r="E1319" s="65"/>
      <c r="F1319" s="65"/>
      <c r="K1319" s="65" t="str">
        <f t="shared" si="86"/>
        <v/>
      </c>
    </row>
    <row r="1320" spans="2:11">
      <c r="B1320" s="64"/>
      <c r="C1320" s="64"/>
      <c r="D1320" s="64"/>
      <c r="E1320" s="65"/>
      <c r="F1320" s="65"/>
      <c r="K1320" s="65" t="str">
        <f t="shared" si="86"/>
        <v/>
      </c>
    </row>
    <row r="1321" spans="2:11">
      <c r="B1321" s="64"/>
      <c r="C1321" s="64"/>
      <c r="D1321" s="64"/>
      <c r="E1321" s="65"/>
      <c r="F1321" s="65"/>
      <c r="K1321" s="65" t="str">
        <f t="shared" si="86"/>
        <v/>
      </c>
    </row>
    <row r="1322" spans="2:11">
      <c r="B1322" s="64"/>
      <c r="C1322" s="64"/>
      <c r="D1322" s="64"/>
      <c r="E1322" s="65"/>
      <c r="F1322" s="65"/>
      <c r="K1322" s="65" t="str">
        <f t="shared" si="86"/>
        <v/>
      </c>
    </row>
    <row r="1323" spans="2:11">
      <c r="B1323" s="64"/>
      <c r="C1323" s="64"/>
      <c r="D1323" s="64"/>
      <c r="E1323" s="65"/>
      <c r="F1323" s="65"/>
      <c r="K1323" s="65" t="str">
        <f t="shared" si="86"/>
        <v/>
      </c>
    </row>
    <row r="1324" spans="2:11">
      <c r="B1324" s="64"/>
      <c r="C1324" s="64"/>
      <c r="D1324" s="64"/>
      <c r="E1324" s="65"/>
      <c r="F1324" s="65"/>
      <c r="K1324" s="65" t="str">
        <f t="shared" si="86"/>
        <v/>
      </c>
    </row>
    <row r="1325" spans="2:11">
      <c r="B1325" s="64"/>
      <c r="C1325" s="64"/>
      <c r="D1325" s="64"/>
      <c r="E1325" s="65"/>
      <c r="F1325" s="65"/>
      <c r="K1325" s="65" t="str">
        <f t="shared" si="86"/>
        <v/>
      </c>
    </row>
    <row r="1326" spans="2:11">
      <c r="B1326" s="64"/>
      <c r="C1326" s="64"/>
      <c r="D1326" s="64"/>
      <c r="E1326" s="65"/>
      <c r="F1326" s="65"/>
      <c r="K1326" s="65" t="str">
        <f t="shared" si="86"/>
        <v/>
      </c>
    </row>
    <row r="1327" spans="2:11">
      <c r="B1327" s="64"/>
      <c r="C1327" s="64"/>
      <c r="D1327" s="64"/>
      <c r="E1327" s="65"/>
      <c r="F1327" s="65"/>
      <c r="K1327" s="65" t="str">
        <f t="shared" si="86"/>
        <v/>
      </c>
    </row>
    <row r="1328" spans="2:11">
      <c r="B1328" s="64"/>
      <c r="C1328" s="64"/>
      <c r="D1328" s="64"/>
      <c r="E1328" s="65"/>
      <c r="F1328" s="65"/>
      <c r="K1328" s="65" t="str">
        <f t="shared" si="86"/>
        <v/>
      </c>
    </row>
    <row r="1329" spans="2:11">
      <c r="B1329" s="64"/>
      <c r="C1329" s="64"/>
      <c r="D1329" s="64"/>
      <c r="E1329" s="65"/>
      <c r="F1329" s="65"/>
      <c r="K1329" s="65" t="str">
        <f t="shared" si="86"/>
        <v/>
      </c>
    </row>
    <row r="1330" spans="2:11">
      <c r="B1330" s="64"/>
      <c r="C1330" s="64"/>
      <c r="D1330" s="64"/>
      <c r="E1330" s="65"/>
      <c r="F1330" s="65"/>
      <c r="K1330" s="65" t="str">
        <f t="shared" si="86"/>
        <v/>
      </c>
    </row>
    <row r="1331" spans="2:11">
      <c r="B1331" s="64"/>
      <c r="C1331" s="64"/>
      <c r="D1331" s="64"/>
      <c r="E1331" s="65"/>
      <c r="F1331" s="65"/>
      <c r="K1331" s="65" t="str">
        <f t="shared" si="86"/>
        <v/>
      </c>
    </row>
    <row r="1332" spans="2:11">
      <c r="B1332" s="64"/>
      <c r="C1332" s="64"/>
      <c r="D1332" s="64"/>
      <c r="E1332" s="65"/>
      <c r="F1332" s="65"/>
      <c r="K1332" s="65" t="str">
        <f t="shared" si="86"/>
        <v/>
      </c>
    </row>
    <row r="1333" spans="2:11">
      <c r="B1333" s="64"/>
      <c r="C1333" s="64"/>
      <c r="D1333" s="64"/>
      <c r="E1333" s="65"/>
      <c r="F1333" s="65"/>
      <c r="K1333" s="65" t="str">
        <f t="shared" si="86"/>
        <v/>
      </c>
    </row>
    <row r="1334" spans="2:11">
      <c r="B1334" s="64"/>
      <c r="C1334" s="64"/>
      <c r="D1334" s="64"/>
      <c r="E1334" s="65"/>
      <c r="F1334" s="65"/>
      <c r="K1334" s="65" t="str">
        <f t="shared" si="86"/>
        <v/>
      </c>
    </row>
    <row r="1335" spans="2:11">
      <c r="B1335" s="64"/>
      <c r="C1335" s="64"/>
      <c r="D1335" s="64"/>
      <c r="E1335" s="65"/>
      <c r="F1335" s="65"/>
      <c r="K1335" s="65" t="str">
        <f t="shared" si="86"/>
        <v/>
      </c>
    </row>
    <row r="1336" spans="2:11">
      <c r="B1336" s="64"/>
      <c r="C1336" s="64"/>
      <c r="D1336" s="64"/>
      <c r="E1336" s="65"/>
      <c r="F1336" s="65"/>
      <c r="K1336" s="65" t="str">
        <f t="shared" si="86"/>
        <v/>
      </c>
    </row>
    <row r="1337" spans="2:11">
      <c r="B1337" s="64"/>
      <c r="C1337" s="64"/>
      <c r="D1337" s="64"/>
      <c r="E1337" s="65"/>
      <c r="F1337" s="65"/>
      <c r="K1337" s="65" t="str">
        <f t="shared" si="86"/>
        <v/>
      </c>
    </row>
    <row r="1338" spans="2:11">
      <c r="B1338" s="64"/>
      <c r="C1338" s="64"/>
      <c r="D1338" s="64"/>
      <c r="E1338" s="65"/>
      <c r="F1338" s="65"/>
      <c r="K1338" s="65" t="str">
        <f t="shared" si="86"/>
        <v/>
      </c>
    </row>
    <row r="1339" spans="2:11">
      <c r="B1339" s="64"/>
      <c r="C1339" s="64"/>
      <c r="D1339" s="64"/>
      <c r="E1339" s="65"/>
      <c r="F1339" s="65"/>
      <c r="K1339" s="65" t="str">
        <f t="shared" si="86"/>
        <v/>
      </c>
    </row>
    <row r="1340" spans="2:11">
      <c r="B1340" s="64"/>
      <c r="C1340" s="64"/>
      <c r="D1340" s="64"/>
      <c r="E1340" s="65"/>
      <c r="F1340" s="65"/>
      <c r="K1340" s="65" t="str">
        <f t="shared" si="86"/>
        <v/>
      </c>
    </row>
    <row r="1341" spans="2:11">
      <c r="B1341" s="64"/>
      <c r="C1341" s="64"/>
      <c r="D1341" s="64"/>
      <c r="E1341" s="65"/>
      <c r="F1341" s="65"/>
      <c r="K1341" s="65" t="str">
        <f t="shared" si="86"/>
        <v/>
      </c>
    </row>
    <row r="1342" spans="2:11">
      <c r="B1342" s="64"/>
      <c r="C1342" s="64"/>
      <c r="D1342" s="64"/>
      <c r="E1342" s="65"/>
      <c r="F1342" s="65"/>
      <c r="K1342" s="65" t="str">
        <f t="shared" si="86"/>
        <v/>
      </c>
    </row>
    <row r="1343" spans="2:11">
      <c r="B1343" s="64"/>
      <c r="C1343" s="64"/>
      <c r="D1343" s="64"/>
      <c r="E1343" s="65"/>
      <c r="F1343" s="65"/>
      <c r="K1343" s="65" t="str">
        <f t="shared" si="86"/>
        <v/>
      </c>
    </row>
    <row r="1344" spans="2:11">
      <c r="B1344" s="64"/>
      <c r="C1344" s="64"/>
      <c r="D1344" s="64"/>
      <c r="E1344" s="65"/>
      <c r="F1344" s="65"/>
      <c r="K1344" s="65" t="str">
        <f t="shared" si="86"/>
        <v/>
      </c>
    </row>
    <row r="1345" spans="2:11">
      <c r="B1345" s="64"/>
      <c r="C1345" s="64"/>
      <c r="D1345" s="64"/>
      <c r="E1345" s="65"/>
      <c r="F1345" s="65"/>
      <c r="K1345" s="65" t="str">
        <f t="shared" si="86"/>
        <v/>
      </c>
    </row>
    <row r="1346" spans="2:11">
      <c r="B1346" s="64"/>
      <c r="C1346" s="64"/>
      <c r="D1346" s="64"/>
      <c r="E1346" s="65"/>
      <c r="F1346" s="65"/>
      <c r="K1346" s="65" t="str">
        <f t="shared" si="86"/>
        <v/>
      </c>
    </row>
    <row r="1347" spans="2:11">
      <c r="B1347" s="64"/>
      <c r="C1347" s="64"/>
      <c r="D1347" s="64"/>
      <c r="E1347" s="65"/>
      <c r="F1347" s="65"/>
      <c r="K1347" s="65" t="str">
        <f t="shared" si="86"/>
        <v/>
      </c>
    </row>
    <row r="1348" spans="2:11">
      <c r="B1348" s="64"/>
      <c r="C1348" s="64"/>
      <c r="D1348" s="64"/>
      <c r="E1348" s="65"/>
      <c r="F1348" s="65"/>
      <c r="K1348" s="65" t="str">
        <f t="shared" si="86"/>
        <v/>
      </c>
    </row>
    <row r="1349" spans="2:11">
      <c r="B1349" s="64"/>
      <c r="C1349" s="64"/>
      <c r="D1349" s="64"/>
      <c r="E1349" s="65"/>
      <c r="F1349" s="65"/>
      <c r="K1349" s="65" t="str">
        <f t="shared" si="86"/>
        <v/>
      </c>
    </row>
    <row r="1350" spans="2:11">
      <c r="B1350" s="64"/>
      <c r="C1350" s="64"/>
      <c r="D1350" s="64"/>
      <c r="E1350" s="65"/>
      <c r="F1350" s="65"/>
      <c r="K1350" s="65" t="str">
        <f t="shared" ref="K1350:K1413" si="87">CONCATENATE(H1350,I1350)</f>
        <v/>
      </c>
    </row>
    <row r="1351" spans="2:11">
      <c r="B1351" s="64"/>
      <c r="C1351" s="64"/>
      <c r="D1351" s="64"/>
      <c r="E1351" s="65"/>
      <c r="F1351" s="65"/>
      <c r="K1351" s="65" t="str">
        <f t="shared" si="87"/>
        <v/>
      </c>
    </row>
    <row r="1352" spans="2:11">
      <c r="B1352" s="64"/>
      <c r="C1352" s="64"/>
      <c r="D1352" s="64"/>
      <c r="E1352" s="65"/>
      <c r="F1352" s="65"/>
      <c r="K1352" s="65" t="str">
        <f t="shared" si="87"/>
        <v/>
      </c>
    </row>
    <row r="1353" spans="2:11">
      <c r="B1353" s="64"/>
      <c r="C1353" s="64"/>
      <c r="D1353" s="64"/>
      <c r="E1353" s="65"/>
      <c r="F1353" s="65"/>
      <c r="K1353" s="65" t="str">
        <f t="shared" si="87"/>
        <v/>
      </c>
    </row>
    <row r="1354" spans="2:11">
      <c r="B1354" s="64"/>
      <c r="C1354" s="64"/>
      <c r="D1354" s="64"/>
      <c r="E1354" s="65"/>
      <c r="F1354" s="65"/>
      <c r="K1354" s="65" t="str">
        <f t="shared" si="87"/>
        <v/>
      </c>
    </row>
    <row r="1355" spans="2:11">
      <c r="B1355" s="64"/>
      <c r="C1355" s="64"/>
      <c r="D1355" s="64"/>
      <c r="E1355" s="65"/>
      <c r="F1355" s="65"/>
      <c r="K1355" s="65" t="str">
        <f t="shared" si="87"/>
        <v/>
      </c>
    </row>
    <row r="1356" spans="2:11">
      <c r="B1356" s="64"/>
      <c r="C1356" s="64"/>
      <c r="D1356" s="64"/>
      <c r="E1356" s="65"/>
      <c r="F1356" s="65"/>
      <c r="K1356" s="65" t="str">
        <f t="shared" si="87"/>
        <v/>
      </c>
    </row>
    <row r="1357" spans="2:11">
      <c r="B1357" s="64"/>
      <c r="C1357" s="64"/>
      <c r="D1357" s="64"/>
      <c r="E1357" s="65"/>
      <c r="F1357" s="65"/>
      <c r="K1357" s="65" t="str">
        <f t="shared" si="87"/>
        <v/>
      </c>
    </row>
    <row r="1358" spans="2:11">
      <c r="B1358" s="64"/>
      <c r="C1358" s="64"/>
      <c r="D1358" s="64"/>
      <c r="E1358" s="65"/>
      <c r="F1358" s="65"/>
      <c r="K1358" s="65" t="str">
        <f t="shared" si="87"/>
        <v/>
      </c>
    </row>
    <row r="1359" spans="2:11">
      <c r="B1359" s="64"/>
      <c r="C1359" s="64"/>
      <c r="D1359" s="64"/>
      <c r="E1359" s="65"/>
      <c r="F1359" s="65"/>
      <c r="K1359" s="65" t="str">
        <f t="shared" si="87"/>
        <v/>
      </c>
    </row>
    <row r="1360" spans="2:11">
      <c r="B1360" s="64"/>
      <c r="C1360" s="64"/>
      <c r="D1360" s="64"/>
      <c r="E1360" s="65"/>
      <c r="F1360" s="65"/>
      <c r="K1360" s="65" t="str">
        <f t="shared" si="87"/>
        <v/>
      </c>
    </row>
    <row r="1361" spans="2:11">
      <c r="B1361" s="64"/>
      <c r="C1361" s="64"/>
      <c r="D1361" s="64"/>
      <c r="E1361" s="65"/>
      <c r="F1361" s="65"/>
      <c r="K1361" s="65" t="str">
        <f t="shared" si="87"/>
        <v/>
      </c>
    </row>
    <row r="1362" spans="2:11">
      <c r="B1362" s="64"/>
      <c r="C1362" s="64"/>
      <c r="D1362" s="64"/>
      <c r="E1362" s="65"/>
      <c r="F1362" s="65"/>
      <c r="K1362" s="65" t="str">
        <f t="shared" si="87"/>
        <v/>
      </c>
    </row>
    <row r="1363" spans="2:11">
      <c r="B1363" s="64"/>
      <c r="C1363" s="64"/>
      <c r="D1363" s="64"/>
      <c r="E1363" s="65"/>
      <c r="F1363" s="65"/>
      <c r="K1363" s="65" t="str">
        <f t="shared" si="87"/>
        <v/>
      </c>
    </row>
    <row r="1364" spans="2:11">
      <c r="B1364" s="64"/>
      <c r="C1364" s="64"/>
      <c r="D1364" s="64"/>
      <c r="E1364" s="65"/>
      <c r="F1364" s="65"/>
      <c r="K1364" s="65" t="str">
        <f t="shared" si="87"/>
        <v/>
      </c>
    </row>
    <row r="1365" spans="2:11">
      <c r="B1365" s="64"/>
      <c r="C1365" s="64"/>
      <c r="D1365" s="64"/>
      <c r="E1365" s="65"/>
      <c r="F1365" s="65"/>
      <c r="K1365" s="65" t="str">
        <f t="shared" si="87"/>
        <v/>
      </c>
    </row>
    <row r="1366" spans="2:11">
      <c r="B1366" s="64"/>
      <c r="C1366" s="64"/>
      <c r="D1366" s="64"/>
      <c r="E1366" s="65"/>
      <c r="F1366" s="65"/>
      <c r="K1366" s="65" t="str">
        <f t="shared" si="87"/>
        <v/>
      </c>
    </row>
    <row r="1367" spans="2:11">
      <c r="B1367" s="64"/>
      <c r="C1367" s="64"/>
      <c r="D1367" s="64"/>
      <c r="E1367" s="65"/>
      <c r="F1367" s="65"/>
      <c r="K1367" s="65" t="str">
        <f t="shared" si="87"/>
        <v/>
      </c>
    </row>
    <row r="1368" spans="2:11">
      <c r="B1368" s="64"/>
      <c r="C1368" s="64"/>
      <c r="D1368" s="64"/>
      <c r="E1368" s="65"/>
      <c r="F1368" s="65"/>
      <c r="K1368" s="65" t="str">
        <f t="shared" si="87"/>
        <v/>
      </c>
    </row>
    <row r="1369" spans="2:11">
      <c r="B1369" s="64"/>
      <c r="C1369" s="64"/>
      <c r="D1369" s="64"/>
      <c r="E1369" s="65"/>
      <c r="F1369" s="65"/>
      <c r="K1369" s="65" t="str">
        <f t="shared" si="87"/>
        <v/>
      </c>
    </row>
    <row r="1370" spans="2:11">
      <c r="B1370" s="64"/>
      <c r="C1370" s="64"/>
      <c r="D1370" s="64"/>
      <c r="E1370" s="65"/>
      <c r="F1370" s="65"/>
      <c r="K1370" s="65" t="str">
        <f t="shared" si="87"/>
        <v/>
      </c>
    </row>
    <row r="1371" spans="2:11">
      <c r="B1371" s="64"/>
      <c r="C1371" s="64"/>
      <c r="D1371" s="64"/>
      <c r="E1371" s="65"/>
      <c r="F1371" s="65"/>
      <c r="K1371" s="65" t="str">
        <f t="shared" si="87"/>
        <v/>
      </c>
    </row>
    <row r="1372" spans="2:11">
      <c r="B1372" s="64"/>
      <c r="C1372" s="64"/>
      <c r="D1372" s="64"/>
      <c r="E1372" s="65"/>
      <c r="F1372" s="65"/>
      <c r="K1372" s="65" t="str">
        <f t="shared" si="87"/>
        <v/>
      </c>
    </row>
    <row r="1373" spans="2:11">
      <c r="B1373" s="64"/>
      <c r="C1373" s="64"/>
      <c r="D1373" s="64"/>
      <c r="E1373" s="65"/>
      <c r="F1373" s="65"/>
      <c r="K1373" s="65" t="str">
        <f t="shared" si="87"/>
        <v/>
      </c>
    </row>
    <row r="1374" spans="2:11">
      <c r="B1374" s="64"/>
      <c r="C1374" s="64"/>
      <c r="D1374" s="64"/>
      <c r="E1374" s="65"/>
      <c r="F1374" s="65"/>
      <c r="K1374" s="65" t="str">
        <f t="shared" si="87"/>
        <v/>
      </c>
    </row>
    <row r="1375" spans="2:11">
      <c r="B1375" s="64"/>
      <c r="C1375" s="64"/>
      <c r="D1375" s="64"/>
      <c r="E1375" s="65"/>
      <c r="F1375" s="65"/>
      <c r="K1375" s="65" t="str">
        <f t="shared" si="87"/>
        <v/>
      </c>
    </row>
    <row r="1376" spans="2:11">
      <c r="B1376" s="64"/>
      <c r="C1376" s="64"/>
      <c r="D1376" s="64"/>
      <c r="E1376" s="65"/>
      <c r="F1376" s="65"/>
      <c r="K1376" s="65" t="str">
        <f t="shared" si="87"/>
        <v/>
      </c>
    </row>
    <row r="1377" spans="2:11">
      <c r="B1377" s="64"/>
      <c r="C1377" s="64"/>
      <c r="D1377" s="64"/>
      <c r="E1377" s="65"/>
      <c r="F1377" s="65"/>
      <c r="K1377" s="65" t="str">
        <f t="shared" si="87"/>
        <v/>
      </c>
    </row>
    <row r="1378" spans="2:11">
      <c r="B1378" s="64"/>
      <c r="C1378" s="64"/>
      <c r="D1378" s="64"/>
      <c r="E1378" s="65"/>
      <c r="F1378" s="65"/>
      <c r="K1378" s="65" t="str">
        <f t="shared" si="87"/>
        <v/>
      </c>
    </row>
    <row r="1379" spans="2:11">
      <c r="B1379" s="64"/>
      <c r="C1379" s="64"/>
      <c r="D1379" s="64"/>
      <c r="E1379" s="65"/>
      <c r="F1379" s="65"/>
      <c r="K1379" s="65" t="str">
        <f t="shared" si="87"/>
        <v/>
      </c>
    </row>
    <row r="1380" spans="2:11">
      <c r="B1380" s="64"/>
      <c r="C1380" s="64"/>
      <c r="D1380" s="64"/>
      <c r="E1380" s="65"/>
      <c r="F1380" s="65"/>
      <c r="K1380" s="65" t="str">
        <f t="shared" si="87"/>
        <v/>
      </c>
    </row>
    <row r="1381" spans="2:11">
      <c r="B1381" s="64"/>
      <c r="C1381" s="64"/>
      <c r="D1381" s="64"/>
      <c r="E1381" s="65"/>
      <c r="F1381" s="65"/>
      <c r="K1381" s="65" t="str">
        <f t="shared" si="87"/>
        <v/>
      </c>
    </row>
    <row r="1382" spans="2:11">
      <c r="B1382" s="64"/>
      <c r="C1382" s="64"/>
      <c r="D1382" s="64"/>
      <c r="E1382" s="65"/>
      <c r="F1382" s="65"/>
      <c r="K1382" s="65" t="str">
        <f t="shared" si="87"/>
        <v/>
      </c>
    </row>
    <row r="1383" spans="2:11">
      <c r="B1383" s="64"/>
      <c r="C1383" s="64"/>
      <c r="D1383" s="64"/>
      <c r="E1383" s="65"/>
      <c r="F1383" s="65"/>
      <c r="K1383" s="65" t="str">
        <f t="shared" si="87"/>
        <v/>
      </c>
    </row>
    <row r="1384" spans="2:11">
      <c r="B1384" s="64"/>
      <c r="C1384" s="64"/>
      <c r="D1384" s="64"/>
      <c r="E1384" s="65"/>
      <c r="F1384" s="65"/>
      <c r="K1384" s="65" t="str">
        <f t="shared" si="87"/>
        <v/>
      </c>
    </row>
    <row r="1385" spans="2:11">
      <c r="B1385" s="64"/>
      <c r="C1385" s="64"/>
      <c r="D1385" s="64"/>
      <c r="E1385" s="65"/>
      <c r="F1385" s="65"/>
      <c r="K1385" s="65" t="str">
        <f t="shared" si="87"/>
        <v/>
      </c>
    </row>
    <row r="1386" spans="2:11">
      <c r="B1386" s="64"/>
      <c r="C1386" s="64"/>
      <c r="D1386" s="64"/>
      <c r="E1386" s="65"/>
      <c r="F1386" s="65"/>
      <c r="K1386" s="65" t="str">
        <f t="shared" si="87"/>
        <v/>
      </c>
    </row>
    <row r="1387" spans="2:11">
      <c r="B1387" s="64"/>
      <c r="C1387" s="64"/>
      <c r="D1387" s="64"/>
      <c r="E1387" s="65"/>
      <c r="F1387" s="65"/>
      <c r="K1387" s="65" t="str">
        <f t="shared" si="87"/>
        <v/>
      </c>
    </row>
    <row r="1388" spans="2:11">
      <c r="B1388" s="64"/>
      <c r="C1388" s="64"/>
      <c r="D1388" s="64"/>
      <c r="E1388" s="65"/>
      <c r="F1388" s="65"/>
      <c r="K1388" s="65" t="str">
        <f t="shared" si="87"/>
        <v/>
      </c>
    </row>
    <row r="1389" spans="2:11">
      <c r="B1389" s="64"/>
      <c r="C1389" s="64"/>
      <c r="D1389" s="64"/>
      <c r="E1389" s="65"/>
      <c r="F1389" s="65"/>
      <c r="K1389" s="65" t="str">
        <f t="shared" si="87"/>
        <v/>
      </c>
    </row>
    <row r="1390" spans="2:11">
      <c r="B1390" s="64"/>
      <c r="C1390" s="64"/>
      <c r="D1390" s="64"/>
      <c r="E1390" s="65"/>
      <c r="F1390" s="65"/>
      <c r="K1390" s="65" t="str">
        <f t="shared" si="87"/>
        <v/>
      </c>
    </row>
    <row r="1391" spans="2:11">
      <c r="B1391" s="64"/>
      <c r="C1391" s="64"/>
      <c r="D1391" s="64"/>
      <c r="E1391" s="65"/>
      <c r="F1391" s="65"/>
      <c r="K1391" s="65" t="str">
        <f t="shared" si="87"/>
        <v/>
      </c>
    </row>
    <row r="1392" spans="2:11">
      <c r="B1392" s="64"/>
      <c r="C1392" s="64"/>
      <c r="D1392" s="64"/>
      <c r="E1392" s="65"/>
      <c r="F1392" s="65"/>
      <c r="K1392" s="65" t="str">
        <f t="shared" si="87"/>
        <v/>
      </c>
    </row>
    <row r="1393" spans="2:11">
      <c r="B1393" s="64"/>
      <c r="C1393" s="64"/>
      <c r="D1393" s="64"/>
      <c r="E1393" s="65"/>
      <c r="F1393" s="65"/>
      <c r="K1393" s="65" t="str">
        <f t="shared" si="87"/>
        <v/>
      </c>
    </row>
    <row r="1394" spans="2:11">
      <c r="B1394" s="64"/>
      <c r="C1394" s="64"/>
      <c r="D1394" s="64"/>
      <c r="E1394" s="65"/>
      <c r="F1394" s="65"/>
      <c r="K1394" s="65" t="str">
        <f t="shared" si="87"/>
        <v/>
      </c>
    </row>
    <row r="1395" spans="2:11">
      <c r="B1395" s="64"/>
      <c r="C1395" s="64"/>
      <c r="D1395" s="64"/>
      <c r="E1395" s="65"/>
      <c r="F1395" s="65"/>
      <c r="K1395" s="65" t="str">
        <f t="shared" si="87"/>
        <v/>
      </c>
    </row>
    <row r="1396" spans="2:11">
      <c r="B1396" s="64"/>
      <c r="C1396" s="64"/>
      <c r="D1396" s="64"/>
      <c r="E1396" s="65"/>
      <c r="F1396" s="65"/>
      <c r="K1396" s="65" t="str">
        <f t="shared" si="87"/>
        <v/>
      </c>
    </row>
    <row r="1397" spans="2:11">
      <c r="B1397" s="64"/>
      <c r="C1397" s="64"/>
      <c r="D1397" s="64"/>
      <c r="E1397" s="65"/>
      <c r="F1397" s="65"/>
      <c r="K1397" s="65" t="str">
        <f t="shared" si="87"/>
        <v/>
      </c>
    </row>
    <row r="1398" spans="2:11">
      <c r="B1398" s="64"/>
      <c r="C1398" s="64"/>
      <c r="D1398" s="64"/>
      <c r="E1398" s="65"/>
      <c r="F1398" s="65"/>
      <c r="K1398" s="65" t="str">
        <f t="shared" si="87"/>
        <v/>
      </c>
    </row>
    <row r="1399" spans="2:11">
      <c r="B1399" s="64"/>
      <c r="C1399" s="64"/>
      <c r="D1399" s="64"/>
      <c r="E1399" s="65"/>
      <c r="F1399" s="65"/>
      <c r="K1399" s="65" t="str">
        <f t="shared" si="87"/>
        <v/>
      </c>
    </row>
    <row r="1400" spans="2:11">
      <c r="B1400" s="64"/>
      <c r="C1400" s="64"/>
      <c r="D1400" s="64"/>
      <c r="E1400" s="65"/>
      <c r="F1400" s="65"/>
      <c r="K1400" s="65" t="str">
        <f t="shared" si="87"/>
        <v/>
      </c>
    </row>
    <row r="1401" spans="2:11">
      <c r="B1401" s="64"/>
      <c r="C1401" s="64"/>
      <c r="D1401" s="64"/>
      <c r="E1401" s="65"/>
      <c r="F1401" s="65"/>
      <c r="K1401" s="65" t="str">
        <f t="shared" si="87"/>
        <v/>
      </c>
    </row>
    <row r="1402" spans="2:11">
      <c r="B1402" s="64"/>
      <c r="C1402" s="64"/>
      <c r="D1402" s="64"/>
      <c r="E1402" s="65"/>
      <c r="F1402" s="65"/>
      <c r="K1402" s="65" t="str">
        <f t="shared" si="87"/>
        <v/>
      </c>
    </row>
    <row r="1403" spans="2:11">
      <c r="B1403" s="64"/>
      <c r="C1403" s="64"/>
      <c r="D1403" s="64"/>
      <c r="E1403" s="65"/>
      <c r="F1403" s="65"/>
      <c r="K1403" s="65" t="str">
        <f t="shared" si="87"/>
        <v/>
      </c>
    </row>
    <row r="1404" spans="2:11">
      <c r="B1404" s="64"/>
      <c r="C1404" s="64"/>
      <c r="D1404" s="64"/>
      <c r="E1404" s="65"/>
      <c r="F1404" s="65"/>
      <c r="K1404" s="65" t="str">
        <f t="shared" si="87"/>
        <v/>
      </c>
    </row>
    <row r="1405" spans="2:11">
      <c r="B1405" s="64"/>
      <c r="C1405" s="64"/>
      <c r="D1405" s="64"/>
      <c r="E1405" s="65"/>
      <c r="F1405" s="65"/>
      <c r="K1405" s="65" t="str">
        <f t="shared" si="87"/>
        <v/>
      </c>
    </row>
    <row r="1406" spans="2:11">
      <c r="B1406" s="64"/>
      <c r="C1406" s="64"/>
      <c r="D1406" s="64"/>
      <c r="E1406" s="65"/>
      <c r="F1406" s="65"/>
      <c r="K1406" s="65" t="str">
        <f t="shared" si="87"/>
        <v/>
      </c>
    </row>
    <row r="1407" spans="2:11">
      <c r="B1407" s="64"/>
      <c r="C1407" s="64"/>
      <c r="D1407" s="64"/>
      <c r="E1407" s="65"/>
      <c r="F1407" s="65"/>
      <c r="K1407" s="65" t="str">
        <f t="shared" si="87"/>
        <v/>
      </c>
    </row>
    <row r="1408" spans="2:11">
      <c r="B1408" s="64"/>
      <c r="C1408" s="64"/>
      <c r="D1408" s="64"/>
      <c r="E1408" s="65"/>
      <c r="F1408" s="65"/>
      <c r="K1408" s="65" t="str">
        <f t="shared" si="87"/>
        <v/>
      </c>
    </row>
    <row r="1409" spans="2:11">
      <c r="B1409" s="64"/>
      <c r="C1409" s="64"/>
      <c r="D1409" s="64"/>
      <c r="E1409" s="65"/>
      <c r="F1409" s="65"/>
      <c r="K1409" s="65" t="str">
        <f t="shared" si="87"/>
        <v/>
      </c>
    </row>
    <row r="1410" spans="2:11">
      <c r="B1410" s="64"/>
      <c r="C1410" s="64"/>
      <c r="D1410" s="64"/>
      <c r="E1410" s="65"/>
      <c r="F1410" s="65"/>
      <c r="K1410" s="65" t="str">
        <f t="shared" si="87"/>
        <v/>
      </c>
    </row>
    <row r="1411" spans="2:11">
      <c r="B1411" s="64"/>
      <c r="C1411" s="64"/>
      <c r="D1411" s="64"/>
      <c r="E1411" s="65"/>
      <c r="F1411" s="65"/>
      <c r="K1411" s="65" t="str">
        <f t="shared" si="87"/>
        <v/>
      </c>
    </row>
    <row r="1412" spans="2:11">
      <c r="B1412" s="64"/>
      <c r="C1412" s="64"/>
      <c r="D1412" s="64"/>
      <c r="E1412" s="65"/>
      <c r="F1412" s="65"/>
      <c r="K1412" s="65" t="str">
        <f t="shared" si="87"/>
        <v/>
      </c>
    </row>
    <row r="1413" spans="2:11">
      <c r="B1413" s="64"/>
      <c r="C1413" s="64"/>
      <c r="D1413" s="64"/>
      <c r="E1413" s="65"/>
      <c r="F1413" s="65"/>
      <c r="K1413" s="65" t="str">
        <f t="shared" si="87"/>
        <v/>
      </c>
    </row>
    <row r="1414" spans="2:11">
      <c r="B1414" s="64"/>
      <c r="C1414" s="64"/>
      <c r="D1414" s="64"/>
      <c r="E1414" s="65"/>
      <c r="F1414" s="65"/>
      <c r="K1414" s="65" t="str">
        <f t="shared" ref="K1414:K1477" si="88">CONCATENATE(H1414,I1414)</f>
        <v/>
      </c>
    </row>
    <row r="1415" spans="2:11">
      <c r="B1415" s="64"/>
      <c r="C1415" s="64"/>
      <c r="D1415" s="64"/>
      <c r="E1415" s="65"/>
      <c r="F1415" s="65"/>
      <c r="K1415" s="65" t="str">
        <f t="shared" si="88"/>
        <v/>
      </c>
    </row>
    <row r="1416" spans="2:11">
      <c r="B1416" s="64"/>
      <c r="C1416" s="64"/>
      <c r="D1416" s="64"/>
      <c r="E1416" s="65"/>
      <c r="F1416" s="65"/>
      <c r="K1416" s="65" t="str">
        <f t="shared" si="88"/>
        <v/>
      </c>
    </row>
    <row r="1417" spans="2:11">
      <c r="B1417" s="64"/>
      <c r="C1417" s="64"/>
      <c r="D1417" s="64"/>
      <c r="E1417" s="65"/>
      <c r="F1417" s="65"/>
      <c r="K1417" s="65" t="str">
        <f t="shared" si="88"/>
        <v/>
      </c>
    </row>
    <row r="1418" spans="2:11">
      <c r="B1418" s="64"/>
      <c r="C1418" s="64"/>
      <c r="D1418" s="64"/>
      <c r="E1418" s="65"/>
      <c r="F1418" s="65"/>
      <c r="K1418" s="65" t="str">
        <f t="shared" si="88"/>
        <v/>
      </c>
    </row>
    <row r="1419" spans="2:11">
      <c r="B1419" s="64"/>
      <c r="C1419" s="64"/>
      <c r="D1419" s="64"/>
      <c r="E1419" s="65"/>
      <c r="F1419" s="65"/>
      <c r="K1419" s="65" t="str">
        <f t="shared" si="88"/>
        <v/>
      </c>
    </row>
    <row r="1420" spans="2:11">
      <c r="B1420" s="64"/>
      <c r="C1420" s="64"/>
      <c r="D1420" s="64"/>
      <c r="E1420" s="65"/>
      <c r="F1420" s="65"/>
      <c r="K1420" s="65" t="str">
        <f t="shared" si="88"/>
        <v/>
      </c>
    </row>
    <row r="1421" spans="2:11">
      <c r="B1421" s="64"/>
      <c r="C1421" s="64"/>
      <c r="D1421" s="64"/>
      <c r="E1421" s="65"/>
      <c r="F1421" s="65"/>
      <c r="K1421" s="65" t="str">
        <f t="shared" si="88"/>
        <v/>
      </c>
    </row>
    <row r="1422" spans="2:11">
      <c r="B1422" s="64"/>
      <c r="C1422" s="64"/>
      <c r="D1422" s="64"/>
      <c r="E1422" s="65"/>
      <c r="F1422" s="65"/>
      <c r="K1422" s="65" t="str">
        <f t="shared" si="88"/>
        <v/>
      </c>
    </row>
    <row r="1423" spans="2:11">
      <c r="B1423" s="64"/>
      <c r="C1423" s="64"/>
      <c r="D1423" s="64"/>
      <c r="E1423" s="65"/>
      <c r="F1423" s="65"/>
      <c r="K1423" s="65" t="str">
        <f t="shared" si="88"/>
        <v/>
      </c>
    </row>
    <row r="1424" spans="2:11">
      <c r="B1424" s="64"/>
      <c r="C1424" s="64"/>
      <c r="D1424" s="64"/>
      <c r="E1424" s="65"/>
      <c r="F1424" s="65"/>
      <c r="K1424" s="65" t="str">
        <f t="shared" si="88"/>
        <v/>
      </c>
    </row>
    <row r="1425" spans="2:11">
      <c r="B1425" s="64"/>
      <c r="C1425" s="64"/>
      <c r="D1425" s="64"/>
      <c r="E1425" s="65"/>
      <c r="F1425" s="65"/>
      <c r="K1425" s="65" t="str">
        <f t="shared" si="88"/>
        <v/>
      </c>
    </row>
    <row r="1426" spans="2:11">
      <c r="B1426" s="64"/>
      <c r="C1426" s="64"/>
      <c r="D1426" s="64"/>
      <c r="E1426" s="65"/>
      <c r="F1426" s="65"/>
      <c r="K1426" s="65" t="str">
        <f t="shared" si="88"/>
        <v/>
      </c>
    </row>
    <row r="1427" spans="2:11">
      <c r="B1427" s="64"/>
      <c r="C1427" s="64"/>
      <c r="D1427" s="64"/>
      <c r="E1427" s="65"/>
      <c r="F1427" s="65"/>
      <c r="K1427" s="65" t="str">
        <f t="shared" si="88"/>
        <v/>
      </c>
    </row>
    <row r="1428" spans="2:11">
      <c r="B1428" s="64"/>
      <c r="C1428" s="64"/>
      <c r="D1428" s="64"/>
      <c r="E1428" s="65"/>
      <c r="F1428" s="65"/>
      <c r="K1428" s="65" t="str">
        <f t="shared" si="88"/>
        <v/>
      </c>
    </row>
    <row r="1429" spans="2:11">
      <c r="B1429" s="64"/>
      <c r="C1429" s="64"/>
      <c r="D1429" s="64"/>
      <c r="E1429" s="65"/>
      <c r="F1429" s="65"/>
      <c r="K1429" s="65" t="str">
        <f t="shared" si="88"/>
        <v/>
      </c>
    </row>
    <row r="1430" spans="2:11">
      <c r="B1430" s="64"/>
      <c r="C1430" s="64"/>
      <c r="D1430" s="64"/>
      <c r="E1430" s="65"/>
      <c r="F1430" s="65"/>
      <c r="K1430" s="65" t="str">
        <f t="shared" si="88"/>
        <v/>
      </c>
    </row>
    <row r="1431" spans="2:11">
      <c r="B1431" s="64"/>
      <c r="C1431" s="64"/>
      <c r="D1431" s="64"/>
      <c r="E1431" s="65"/>
      <c r="F1431" s="65"/>
      <c r="K1431" s="65" t="str">
        <f t="shared" si="88"/>
        <v/>
      </c>
    </row>
    <row r="1432" spans="2:11">
      <c r="B1432" s="64"/>
      <c r="C1432" s="64"/>
      <c r="D1432" s="64"/>
      <c r="E1432" s="65"/>
      <c r="F1432" s="65"/>
      <c r="K1432" s="65" t="str">
        <f t="shared" si="88"/>
        <v/>
      </c>
    </row>
    <row r="1433" spans="2:11">
      <c r="B1433" s="64"/>
      <c r="C1433" s="64"/>
      <c r="D1433" s="64"/>
      <c r="E1433" s="65"/>
      <c r="F1433" s="65"/>
      <c r="K1433" s="65" t="str">
        <f t="shared" si="88"/>
        <v/>
      </c>
    </row>
    <row r="1434" spans="2:11">
      <c r="B1434" s="64"/>
      <c r="C1434" s="64"/>
      <c r="D1434" s="64"/>
      <c r="E1434" s="65"/>
      <c r="F1434" s="65"/>
      <c r="K1434" s="65" t="str">
        <f t="shared" si="88"/>
        <v/>
      </c>
    </row>
    <row r="1435" spans="2:11">
      <c r="B1435" s="64"/>
      <c r="C1435" s="64"/>
      <c r="D1435" s="64"/>
      <c r="E1435" s="65"/>
      <c r="F1435" s="65"/>
      <c r="K1435" s="65" t="str">
        <f t="shared" si="88"/>
        <v/>
      </c>
    </row>
    <row r="1436" spans="2:11">
      <c r="B1436" s="64"/>
      <c r="C1436" s="64"/>
      <c r="D1436" s="64"/>
      <c r="E1436" s="65"/>
      <c r="F1436" s="65"/>
      <c r="K1436" s="65" t="str">
        <f t="shared" si="88"/>
        <v/>
      </c>
    </row>
    <row r="1437" spans="2:11">
      <c r="B1437" s="64"/>
      <c r="C1437" s="64"/>
      <c r="D1437" s="64"/>
      <c r="E1437" s="65"/>
      <c r="F1437" s="65"/>
      <c r="K1437" s="65" t="str">
        <f t="shared" si="88"/>
        <v/>
      </c>
    </row>
    <row r="1438" spans="2:11">
      <c r="B1438" s="64"/>
      <c r="C1438" s="64"/>
      <c r="D1438" s="64"/>
      <c r="E1438" s="65"/>
      <c r="F1438" s="65"/>
      <c r="K1438" s="65" t="str">
        <f t="shared" si="88"/>
        <v/>
      </c>
    </row>
    <row r="1439" spans="2:11">
      <c r="B1439" s="64"/>
      <c r="C1439" s="64"/>
      <c r="D1439" s="64"/>
      <c r="E1439" s="65"/>
      <c r="F1439" s="65"/>
      <c r="K1439" s="65" t="str">
        <f t="shared" si="88"/>
        <v/>
      </c>
    </row>
    <row r="1440" spans="2:11">
      <c r="B1440" s="64"/>
      <c r="C1440" s="64"/>
      <c r="D1440" s="64"/>
      <c r="E1440" s="65"/>
      <c r="F1440" s="65"/>
      <c r="K1440" s="65" t="str">
        <f t="shared" si="88"/>
        <v/>
      </c>
    </row>
    <row r="1441" spans="2:11">
      <c r="B1441" s="64"/>
      <c r="C1441" s="64"/>
      <c r="D1441" s="64"/>
      <c r="E1441" s="65"/>
      <c r="F1441" s="65"/>
      <c r="K1441" s="65" t="str">
        <f t="shared" si="88"/>
        <v/>
      </c>
    </row>
    <row r="1442" spans="2:11">
      <c r="B1442" s="64"/>
      <c r="C1442" s="64"/>
      <c r="D1442" s="64"/>
      <c r="E1442" s="65"/>
      <c r="F1442" s="65"/>
      <c r="K1442" s="65" t="str">
        <f t="shared" si="88"/>
        <v/>
      </c>
    </row>
    <row r="1443" spans="2:11">
      <c r="B1443" s="64"/>
      <c r="C1443" s="64"/>
      <c r="D1443" s="64"/>
      <c r="E1443" s="65"/>
      <c r="F1443" s="65"/>
      <c r="K1443" s="65" t="str">
        <f t="shared" si="88"/>
        <v/>
      </c>
    </row>
    <row r="1444" spans="2:11">
      <c r="B1444" s="64"/>
      <c r="C1444" s="64"/>
      <c r="D1444" s="64"/>
      <c r="E1444" s="65"/>
      <c r="F1444" s="65"/>
      <c r="K1444" s="65" t="str">
        <f t="shared" si="88"/>
        <v/>
      </c>
    </row>
    <row r="1445" spans="2:11">
      <c r="B1445" s="64"/>
      <c r="C1445" s="64"/>
      <c r="D1445" s="64"/>
      <c r="E1445" s="65"/>
      <c r="F1445" s="65"/>
      <c r="K1445" s="65" t="str">
        <f t="shared" si="88"/>
        <v/>
      </c>
    </row>
    <row r="1446" spans="2:11">
      <c r="B1446" s="64"/>
      <c r="C1446" s="64"/>
      <c r="D1446" s="64"/>
      <c r="E1446" s="65"/>
      <c r="F1446" s="65"/>
      <c r="K1446" s="65" t="str">
        <f t="shared" si="88"/>
        <v/>
      </c>
    </row>
    <row r="1447" spans="2:11">
      <c r="B1447" s="64"/>
      <c r="C1447" s="64"/>
      <c r="D1447" s="64"/>
      <c r="E1447" s="65"/>
      <c r="F1447" s="65"/>
      <c r="K1447" s="65" t="str">
        <f t="shared" si="88"/>
        <v/>
      </c>
    </row>
    <row r="1448" spans="2:11">
      <c r="B1448" s="64"/>
      <c r="C1448" s="64"/>
      <c r="D1448" s="64"/>
      <c r="E1448" s="65"/>
      <c r="F1448" s="65"/>
      <c r="K1448" s="65" t="str">
        <f t="shared" si="88"/>
        <v/>
      </c>
    </row>
    <row r="1449" spans="2:11">
      <c r="B1449" s="64"/>
      <c r="C1449" s="64"/>
      <c r="D1449" s="64"/>
      <c r="E1449" s="65"/>
      <c r="F1449" s="65"/>
      <c r="K1449" s="65" t="str">
        <f t="shared" si="88"/>
        <v/>
      </c>
    </row>
    <row r="1450" spans="2:11">
      <c r="B1450" s="64"/>
      <c r="C1450" s="64"/>
      <c r="D1450" s="64"/>
      <c r="E1450" s="65"/>
      <c r="F1450" s="65"/>
      <c r="K1450" s="65" t="str">
        <f t="shared" si="88"/>
        <v/>
      </c>
    </row>
    <row r="1451" spans="2:11">
      <c r="B1451" s="64"/>
      <c r="C1451" s="64"/>
      <c r="D1451" s="64"/>
      <c r="E1451" s="65"/>
      <c r="F1451" s="65"/>
      <c r="K1451" s="65" t="str">
        <f t="shared" si="88"/>
        <v/>
      </c>
    </row>
    <row r="1452" spans="2:11">
      <c r="B1452" s="64"/>
      <c r="C1452" s="64"/>
      <c r="D1452" s="64"/>
      <c r="E1452" s="65"/>
      <c r="F1452" s="65"/>
      <c r="K1452" s="65" t="str">
        <f t="shared" si="88"/>
        <v/>
      </c>
    </row>
    <row r="1453" spans="2:11">
      <c r="B1453" s="64"/>
      <c r="C1453" s="64"/>
      <c r="D1453" s="64"/>
      <c r="E1453" s="65"/>
      <c r="F1453" s="65"/>
      <c r="K1453" s="65" t="str">
        <f t="shared" si="88"/>
        <v/>
      </c>
    </row>
    <row r="1454" spans="2:11">
      <c r="B1454" s="64"/>
      <c r="C1454" s="64"/>
      <c r="D1454" s="64"/>
      <c r="E1454" s="65"/>
      <c r="F1454" s="65"/>
      <c r="K1454" s="65" t="str">
        <f t="shared" si="88"/>
        <v/>
      </c>
    </row>
    <row r="1455" spans="2:11">
      <c r="B1455" s="64"/>
      <c r="C1455" s="64"/>
      <c r="D1455" s="64"/>
      <c r="E1455" s="65"/>
      <c r="F1455" s="65"/>
      <c r="K1455" s="65" t="str">
        <f t="shared" si="88"/>
        <v/>
      </c>
    </row>
    <row r="1456" spans="2:11">
      <c r="B1456" s="64"/>
      <c r="C1456" s="64"/>
      <c r="D1456" s="64"/>
      <c r="E1456" s="65"/>
      <c r="F1456" s="65"/>
      <c r="K1456" s="65" t="str">
        <f t="shared" si="88"/>
        <v/>
      </c>
    </row>
    <row r="1457" spans="2:11">
      <c r="B1457" s="64"/>
      <c r="C1457" s="64"/>
      <c r="D1457" s="64"/>
      <c r="E1457" s="65"/>
      <c r="F1457" s="65"/>
      <c r="K1457" s="65" t="str">
        <f t="shared" si="88"/>
        <v/>
      </c>
    </row>
    <row r="1458" spans="2:11">
      <c r="B1458" s="64"/>
      <c r="C1458" s="64"/>
      <c r="D1458" s="64"/>
      <c r="E1458" s="65"/>
      <c r="F1458" s="65"/>
      <c r="K1458" s="65" t="str">
        <f t="shared" si="88"/>
        <v/>
      </c>
    </row>
    <row r="1459" spans="2:11">
      <c r="B1459" s="64"/>
      <c r="C1459" s="64"/>
      <c r="D1459" s="64"/>
      <c r="E1459" s="65"/>
      <c r="F1459" s="65"/>
      <c r="K1459" s="65" t="str">
        <f t="shared" si="88"/>
        <v/>
      </c>
    </row>
    <row r="1460" spans="2:11">
      <c r="B1460" s="64"/>
      <c r="C1460" s="64"/>
      <c r="D1460" s="64"/>
      <c r="E1460" s="65"/>
      <c r="F1460" s="65"/>
      <c r="K1460" s="65" t="str">
        <f t="shared" si="88"/>
        <v/>
      </c>
    </row>
    <row r="1461" spans="2:11">
      <c r="B1461" s="64"/>
      <c r="C1461" s="64"/>
      <c r="D1461" s="64"/>
      <c r="E1461" s="65"/>
      <c r="F1461" s="65"/>
      <c r="K1461" s="65" t="str">
        <f t="shared" si="88"/>
        <v/>
      </c>
    </row>
    <row r="1462" spans="2:11">
      <c r="B1462" s="64"/>
      <c r="C1462" s="64"/>
      <c r="D1462" s="64"/>
      <c r="E1462" s="65"/>
      <c r="F1462" s="65"/>
      <c r="K1462" s="65" t="str">
        <f t="shared" si="88"/>
        <v/>
      </c>
    </row>
    <row r="1463" spans="2:11">
      <c r="B1463" s="64"/>
      <c r="C1463" s="64"/>
      <c r="D1463" s="64"/>
      <c r="E1463" s="65"/>
      <c r="F1463" s="65"/>
      <c r="K1463" s="65" t="str">
        <f t="shared" si="88"/>
        <v/>
      </c>
    </row>
    <row r="1464" spans="2:11">
      <c r="B1464" s="64"/>
      <c r="C1464" s="64"/>
      <c r="D1464" s="64"/>
      <c r="E1464" s="65"/>
      <c r="F1464" s="65"/>
      <c r="K1464" s="65" t="str">
        <f t="shared" si="88"/>
        <v/>
      </c>
    </row>
    <row r="1465" spans="2:11">
      <c r="B1465" s="64"/>
      <c r="C1465" s="64"/>
      <c r="D1465" s="64"/>
      <c r="E1465" s="65"/>
      <c r="F1465" s="65"/>
      <c r="K1465" s="65" t="str">
        <f t="shared" si="88"/>
        <v/>
      </c>
    </row>
    <row r="1466" spans="2:11">
      <c r="B1466" s="64"/>
      <c r="C1466" s="64"/>
      <c r="D1466" s="64"/>
      <c r="E1466" s="65"/>
      <c r="F1466" s="65"/>
      <c r="K1466" s="65" t="str">
        <f t="shared" si="88"/>
        <v/>
      </c>
    </row>
    <row r="1467" spans="2:11">
      <c r="B1467" s="64"/>
      <c r="C1467" s="64"/>
      <c r="D1467" s="64"/>
      <c r="E1467" s="65"/>
      <c r="F1467" s="65"/>
      <c r="K1467" s="65" t="str">
        <f t="shared" si="88"/>
        <v/>
      </c>
    </row>
    <row r="1468" spans="2:11">
      <c r="B1468" s="64"/>
      <c r="C1468" s="64"/>
      <c r="D1468" s="64"/>
      <c r="E1468" s="65"/>
      <c r="F1468" s="65"/>
      <c r="K1468" s="65" t="str">
        <f t="shared" si="88"/>
        <v/>
      </c>
    </row>
    <row r="1469" spans="2:11">
      <c r="B1469" s="64"/>
      <c r="C1469" s="64"/>
      <c r="D1469" s="64"/>
      <c r="E1469" s="65"/>
      <c r="F1469" s="65"/>
      <c r="K1469" s="65" t="str">
        <f t="shared" si="88"/>
        <v/>
      </c>
    </row>
    <row r="1470" spans="2:11">
      <c r="B1470" s="64"/>
      <c r="C1470" s="64"/>
      <c r="D1470" s="64"/>
      <c r="E1470" s="65"/>
      <c r="F1470" s="65"/>
      <c r="K1470" s="65" t="str">
        <f t="shared" si="88"/>
        <v/>
      </c>
    </row>
    <row r="1471" spans="2:11">
      <c r="B1471" s="64"/>
      <c r="C1471" s="64"/>
      <c r="D1471" s="64"/>
      <c r="E1471" s="65"/>
      <c r="F1471" s="65"/>
      <c r="K1471" s="65" t="str">
        <f t="shared" si="88"/>
        <v/>
      </c>
    </row>
    <row r="1472" spans="2:11">
      <c r="B1472" s="64"/>
      <c r="C1472" s="64"/>
      <c r="D1472" s="64"/>
      <c r="E1472" s="65"/>
      <c r="F1472" s="65"/>
      <c r="K1472" s="65" t="str">
        <f t="shared" si="88"/>
        <v/>
      </c>
    </row>
    <row r="1473" spans="2:11">
      <c r="B1473" s="64"/>
      <c r="C1473" s="64"/>
      <c r="D1473" s="64"/>
      <c r="E1473" s="65"/>
      <c r="F1473" s="65"/>
      <c r="K1473" s="65" t="str">
        <f t="shared" si="88"/>
        <v/>
      </c>
    </row>
    <row r="1474" spans="2:11">
      <c r="B1474" s="64"/>
      <c r="C1474" s="64"/>
      <c r="D1474" s="64"/>
      <c r="E1474" s="65"/>
      <c r="F1474" s="65"/>
      <c r="K1474" s="65" t="str">
        <f t="shared" si="88"/>
        <v/>
      </c>
    </row>
    <row r="1475" spans="2:11">
      <c r="B1475" s="64"/>
      <c r="C1475" s="64"/>
      <c r="D1475" s="64"/>
      <c r="E1475" s="65"/>
      <c r="F1475" s="65"/>
      <c r="K1475" s="65" t="str">
        <f t="shared" si="88"/>
        <v/>
      </c>
    </row>
    <row r="1476" spans="2:11">
      <c r="B1476" s="64"/>
      <c r="C1476" s="64"/>
      <c r="D1476" s="64"/>
      <c r="E1476" s="65"/>
      <c r="F1476" s="65"/>
      <c r="K1476" s="65" t="str">
        <f t="shared" si="88"/>
        <v/>
      </c>
    </row>
    <row r="1477" spans="2:11">
      <c r="B1477" s="64"/>
      <c r="C1477" s="64"/>
      <c r="D1477" s="64"/>
      <c r="E1477" s="65"/>
      <c r="F1477" s="65"/>
      <c r="K1477" s="65" t="str">
        <f t="shared" si="88"/>
        <v/>
      </c>
    </row>
    <row r="1478" spans="2:11">
      <c r="B1478" s="64"/>
      <c r="C1478" s="64"/>
      <c r="D1478" s="64"/>
      <c r="E1478" s="65"/>
      <c r="F1478" s="65"/>
      <c r="K1478" s="65" t="str">
        <f t="shared" ref="K1478:K1541" si="89">CONCATENATE(H1478,I1478)</f>
        <v/>
      </c>
    </row>
    <row r="1479" spans="2:11">
      <c r="B1479" s="64"/>
      <c r="C1479" s="64"/>
      <c r="D1479" s="64"/>
      <c r="E1479" s="65"/>
      <c r="F1479" s="65"/>
      <c r="K1479" s="65" t="str">
        <f t="shared" si="89"/>
        <v/>
      </c>
    </row>
    <row r="1480" spans="2:11">
      <c r="B1480" s="64"/>
      <c r="C1480" s="64"/>
      <c r="D1480" s="64"/>
      <c r="E1480" s="65"/>
      <c r="F1480" s="65"/>
      <c r="K1480" s="65" t="str">
        <f t="shared" si="89"/>
        <v/>
      </c>
    </row>
    <row r="1481" spans="2:11">
      <c r="B1481" s="64"/>
      <c r="C1481" s="64"/>
      <c r="D1481" s="64"/>
      <c r="E1481" s="65"/>
      <c r="F1481" s="65"/>
      <c r="K1481" s="65" t="str">
        <f t="shared" si="89"/>
        <v/>
      </c>
    </row>
    <row r="1482" spans="2:11">
      <c r="B1482" s="64"/>
      <c r="C1482" s="64"/>
      <c r="D1482" s="64"/>
      <c r="E1482" s="65"/>
      <c r="F1482" s="65"/>
      <c r="K1482" s="65" t="str">
        <f t="shared" si="89"/>
        <v/>
      </c>
    </row>
    <row r="1483" spans="2:11">
      <c r="B1483" s="64"/>
      <c r="C1483" s="64"/>
      <c r="D1483" s="64"/>
      <c r="E1483" s="65"/>
      <c r="F1483" s="65"/>
      <c r="K1483" s="65" t="str">
        <f t="shared" si="89"/>
        <v/>
      </c>
    </row>
    <row r="1484" spans="2:11">
      <c r="B1484" s="64"/>
      <c r="C1484" s="64"/>
      <c r="D1484" s="64"/>
      <c r="E1484" s="65"/>
      <c r="F1484" s="65"/>
      <c r="K1484" s="65" t="str">
        <f t="shared" si="89"/>
        <v/>
      </c>
    </row>
    <row r="1485" spans="2:11">
      <c r="B1485" s="64"/>
      <c r="C1485" s="64"/>
      <c r="D1485" s="64"/>
      <c r="E1485" s="65"/>
      <c r="F1485" s="65"/>
      <c r="K1485" s="65" t="str">
        <f t="shared" si="89"/>
        <v/>
      </c>
    </row>
    <row r="1486" spans="2:11">
      <c r="B1486" s="64"/>
      <c r="C1486" s="64"/>
      <c r="D1486" s="64"/>
      <c r="E1486" s="65"/>
      <c r="F1486" s="65"/>
      <c r="K1486" s="65" t="str">
        <f t="shared" si="89"/>
        <v/>
      </c>
    </row>
    <row r="1487" spans="2:11">
      <c r="B1487" s="64"/>
      <c r="C1487" s="64"/>
      <c r="D1487" s="64"/>
      <c r="E1487" s="65"/>
      <c r="F1487" s="65"/>
      <c r="K1487" s="65" t="str">
        <f t="shared" si="89"/>
        <v/>
      </c>
    </row>
    <row r="1488" spans="2:11">
      <c r="B1488" s="64"/>
      <c r="C1488" s="64"/>
      <c r="D1488" s="64"/>
      <c r="E1488" s="65"/>
      <c r="F1488" s="65"/>
      <c r="K1488" s="65" t="str">
        <f t="shared" si="89"/>
        <v/>
      </c>
    </row>
    <row r="1489" spans="2:11">
      <c r="B1489" s="64"/>
      <c r="C1489" s="64"/>
      <c r="D1489" s="64"/>
      <c r="E1489" s="65"/>
      <c r="F1489" s="65"/>
      <c r="K1489" s="65" t="str">
        <f t="shared" si="89"/>
        <v/>
      </c>
    </row>
    <row r="1490" spans="2:11">
      <c r="B1490" s="64"/>
      <c r="C1490" s="64"/>
      <c r="D1490" s="64"/>
      <c r="E1490" s="65"/>
      <c r="F1490" s="65"/>
      <c r="K1490" s="65" t="str">
        <f t="shared" si="89"/>
        <v/>
      </c>
    </row>
    <row r="1491" spans="2:11">
      <c r="B1491" s="64"/>
      <c r="C1491" s="64"/>
      <c r="D1491" s="64"/>
      <c r="E1491" s="65"/>
      <c r="F1491" s="65"/>
      <c r="K1491" s="65" t="str">
        <f t="shared" si="89"/>
        <v/>
      </c>
    </row>
    <row r="1492" spans="2:11">
      <c r="B1492" s="64"/>
      <c r="C1492" s="64"/>
      <c r="D1492" s="64"/>
      <c r="E1492" s="65"/>
      <c r="F1492" s="65"/>
      <c r="K1492" s="65" t="str">
        <f t="shared" si="89"/>
        <v/>
      </c>
    </row>
    <row r="1493" spans="2:11">
      <c r="B1493" s="64"/>
      <c r="C1493" s="64"/>
      <c r="D1493" s="64"/>
      <c r="E1493" s="65"/>
      <c r="F1493" s="65"/>
      <c r="K1493" s="65" t="str">
        <f t="shared" si="89"/>
        <v/>
      </c>
    </row>
    <row r="1494" spans="2:11">
      <c r="B1494" s="64"/>
      <c r="C1494" s="64"/>
      <c r="D1494" s="64"/>
      <c r="E1494" s="65"/>
      <c r="F1494" s="65"/>
      <c r="K1494" s="65" t="str">
        <f t="shared" si="89"/>
        <v/>
      </c>
    </row>
    <row r="1495" spans="2:11">
      <c r="B1495" s="64"/>
      <c r="C1495" s="64"/>
      <c r="D1495" s="64"/>
      <c r="E1495" s="65"/>
      <c r="F1495" s="65"/>
      <c r="K1495" s="65" t="str">
        <f t="shared" si="89"/>
        <v/>
      </c>
    </row>
    <row r="1496" spans="2:11">
      <c r="B1496" s="64"/>
      <c r="C1496" s="64"/>
      <c r="D1496" s="64"/>
      <c r="E1496" s="65"/>
      <c r="F1496" s="65"/>
      <c r="K1496" s="65" t="str">
        <f t="shared" si="89"/>
        <v/>
      </c>
    </row>
    <row r="1497" spans="2:11">
      <c r="B1497" s="64"/>
      <c r="C1497" s="64"/>
      <c r="D1497" s="64"/>
      <c r="E1497" s="65"/>
      <c r="F1497" s="65"/>
      <c r="K1497" s="65" t="str">
        <f t="shared" si="89"/>
        <v/>
      </c>
    </row>
    <row r="1498" spans="2:11">
      <c r="B1498" s="64"/>
      <c r="C1498" s="64"/>
      <c r="D1498" s="64"/>
      <c r="E1498" s="65"/>
      <c r="F1498" s="65"/>
      <c r="K1498" s="65" t="str">
        <f t="shared" si="89"/>
        <v/>
      </c>
    </row>
    <row r="1499" spans="2:11">
      <c r="B1499" s="64"/>
      <c r="C1499" s="64"/>
      <c r="D1499" s="64"/>
      <c r="E1499" s="65"/>
      <c r="F1499" s="65"/>
      <c r="K1499" s="65" t="str">
        <f t="shared" si="89"/>
        <v/>
      </c>
    </row>
    <row r="1500" spans="2:11">
      <c r="B1500" s="64"/>
      <c r="C1500" s="64"/>
      <c r="D1500" s="64"/>
      <c r="E1500" s="65"/>
      <c r="F1500" s="65"/>
      <c r="K1500" s="65" t="str">
        <f t="shared" si="89"/>
        <v/>
      </c>
    </row>
    <row r="1501" spans="2:11">
      <c r="B1501" s="64"/>
      <c r="C1501" s="64"/>
      <c r="D1501" s="64"/>
      <c r="E1501" s="65"/>
      <c r="F1501" s="65"/>
      <c r="K1501" s="65" t="str">
        <f t="shared" si="89"/>
        <v/>
      </c>
    </row>
    <row r="1502" spans="2:11">
      <c r="B1502" s="64"/>
      <c r="C1502" s="64"/>
      <c r="D1502" s="64"/>
      <c r="E1502" s="65"/>
      <c r="F1502" s="65"/>
      <c r="K1502" s="65" t="str">
        <f t="shared" si="89"/>
        <v/>
      </c>
    </row>
    <row r="1503" spans="2:11">
      <c r="B1503" s="64"/>
      <c r="C1503" s="64"/>
      <c r="D1503" s="64"/>
      <c r="E1503" s="65"/>
      <c r="F1503" s="65"/>
      <c r="K1503" s="65" t="str">
        <f t="shared" si="89"/>
        <v/>
      </c>
    </row>
    <row r="1504" spans="2:11">
      <c r="B1504" s="64"/>
      <c r="C1504" s="64"/>
      <c r="D1504" s="64"/>
      <c r="E1504" s="65"/>
      <c r="F1504" s="65"/>
      <c r="K1504" s="65" t="str">
        <f t="shared" si="89"/>
        <v/>
      </c>
    </row>
    <row r="1505" spans="2:11">
      <c r="B1505" s="64"/>
      <c r="C1505" s="64"/>
      <c r="D1505" s="64"/>
      <c r="E1505" s="65"/>
      <c r="F1505" s="65"/>
      <c r="K1505" s="65" t="str">
        <f t="shared" si="89"/>
        <v/>
      </c>
    </row>
    <row r="1506" spans="2:11">
      <c r="B1506" s="64"/>
      <c r="C1506" s="64"/>
      <c r="D1506" s="64"/>
      <c r="E1506" s="65"/>
      <c r="F1506" s="65"/>
      <c r="K1506" s="65" t="str">
        <f t="shared" si="89"/>
        <v/>
      </c>
    </row>
    <row r="1507" spans="2:11">
      <c r="B1507" s="64"/>
      <c r="C1507" s="64"/>
      <c r="D1507" s="64"/>
      <c r="E1507" s="65"/>
      <c r="F1507" s="65"/>
      <c r="K1507" s="65" t="str">
        <f t="shared" si="89"/>
        <v/>
      </c>
    </row>
    <row r="1508" spans="2:11">
      <c r="B1508" s="64"/>
      <c r="C1508" s="64"/>
      <c r="D1508" s="64"/>
      <c r="E1508" s="65"/>
      <c r="F1508" s="65"/>
      <c r="K1508" s="65" t="str">
        <f t="shared" si="89"/>
        <v/>
      </c>
    </row>
    <row r="1509" spans="2:11">
      <c r="B1509" s="64"/>
      <c r="C1509" s="64"/>
      <c r="D1509" s="64"/>
      <c r="E1509" s="65"/>
      <c r="F1509" s="65"/>
      <c r="K1509" s="65" t="str">
        <f t="shared" si="89"/>
        <v/>
      </c>
    </row>
    <row r="1510" spans="2:11">
      <c r="B1510" s="64"/>
      <c r="C1510" s="64"/>
      <c r="D1510" s="64"/>
      <c r="E1510" s="65"/>
      <c r="F1510" s="65"/>
      <c r="K1510" s="65" t="str">
        <f t="shared" si="89"/>
        <v/>
      </c>
    </row>
    <row r="1511" spans="2:11">
      <c r="B1511" s="64"/>
      <c r="C1511" s="64"/>
      <c r="D1511" s="64"/>
      <c r="E1511" s="65"/>
      <c r="F1511" s="65"/>
      <c r="K1511" s="65" t="str">
        <f t="shared" si="89"/>
        <v/>
      </c>
    </row>
    <row r="1512" spans="2:11">
      <c r="B1512" s="64"/>
      <c r="C1512" s="64"/>
      <c r="D1512" s="64"/>
      <c r="E1512" s="65"/>
      <c r="F1512" s="65"/>
      <c r="K1512" s="65" t="str">
        <f t="shared" si="89"/>
        <v/>
      </c>
    </row>
    <row r="1513" spans="2:11">
      <c r="B1513" s="64"/>
      <c r="C1513" s="64"/>
      <c r="D1513" s="64"/>
      <c r="E1513" s="65"/>
      <c r="F1513" s="65"/>
      <c r="K1513" s="65" t="str">
        <f t="shared" si="89"/>
        <v/>
      </c>
    </row>
    <row r="1514" spans="2:11">
      <c r="B1514" s="64"/>
      <c r="C1514" s="64"/>
      <c r="D1514" s="64"/>
      <c r="E1514" s="65"/>
      <c r="F1514" s="65"/>
      <c r="K1514" s="65" t="str">
        <f t="shared" si="89"/>
        <v/>
      </c>
    </row>
    <row r="1515" spans="2:11">
      <c r="B1515" s="64"/>
      <c r="C1515" s="64"/>
      <c r="D1515" s="64"/>
      <c r="E1515" s="65"/>
      <c r="F1515" s="65"/>
      <c r="K1515" s="65" t="str">
        <f t="shared" si="89"/>
        <v/>
      </c>
    </row>
    <row r="1516" spans="2:11">
      <c r="B1516" s="64"/>
      <c r="C1516" s="64"/>
      <c r="D1516" s="64"/>
      <c r="E1516" s="65"/>
      <c r="F1516" s="65"/>
      <c r="K1516" s="65" t="str">
        <f t="shared" si="89"/>
        <v/>
      </c>
    </row>
    <row r="1517" spans="2:11">
      <c r="B1517" s="64"/>
      <c r="C1517" s="64"/>
      <c r="D1517" s="64"/>
      <c r="E1517" s="65"/>
      <c r="F1517" s="65"/>
      <c r="K1517" s="65" t="str">
        <f t="shared" si="89"/>
        <v/>
      </c>
    </row>
    <row r="1518" spans="2:11">
      <c r="B1518" s="64"/>
      <c r="C1518" s="64"/>
      <c r="D1518" s="64"/>
      <c r="E1518" s="65"/>
      <c r="F1518" s="65"/>
      <c r="K1518" s="65" t="str">
        <f t="shared" si="89"/>
        <v/>
      </c>
    </row>
    <row r="1519" spans="2:11">
      <c r="B1519" s="64"/>
      <c r="C1519" s="64"/>
      <c r="D1519" s="64"/>
      <c r="E1519" s="65"/>
      <c r="F1519" s="65"/>
      <c r="K1519" s="65" t="str">
        <f t="shared" si="89"/>
        <v/>
      </c>
    </row>
    <row r="1520" spans="2:11">
      <c r="B1520" s="64"/>
      <c r="C1520" s="64"/>
      <c r="D1520" s="64"/>
      <c r="E1520" s="65"/>
      <c r="F1520" s="65"/>
      <c r="K1520" s="65" t="str">
        <f t="shared" si="89"/>
        <v/>
      </c>
    </row>
    <row r="1521" spans="2:11">
      <c r="B1521" s="64"/>
      <c r="C1521" s="64"/>
      <c r="D1521" s="64"/>
      <c r="E1521" s="65"/>
      <c r="F1521" s="65"/>
      <c r="K1521" s="65" t="str">
        <f t="shared" si="89"/>
        <v/>
      </c>
    </row>
    <row r="1522" spans="2:11">
      <c r="B1522" s="64"/>
      <c r="C1522" s="64"/>
      <c r="D1522" s="64"/>
      <c r="E1522" s="65"/>
      <c r="F1522" s="65"/>
      <c r="K1522" s="65" t="str">
        <f t="shared" si="89"/>
        <v/>
      </c>
    </row>
    <row r="1523" spans="2:11">
      <c r="B1523" s="64"/>
      <c r="C1523" s="64"/>
      <c r="D1523" s="64"/>
      <c r="E1523" s="65"/>
      <c r="F1523" s="65"/>
      <c r="K1523" s="65" t="str">
        <f t="shared" si="89"/>
        <v/>
      </c>
    </row>
    <row r="1524" spans="2:11">
      <c r="B1524" s="64"/>
      <c r="C1524" s="64"/>
      <c r="D1524" s="64"/>
      <c r="E1524" s="65"/>
      <c r="F1524" s="65"/>
      <c r="K1524" s="65" t="str">
        <f t="shared" si="89"/>
        <v/>
      </c>
    </row>
    <row r="1525" spans="2:11">
      <c r="B1525" s="64"/>
      <c r="C1525" s="64"/>
      <c r="D1525" s="64"/>
      <c r="E1525" s="65"/>
      <c r="F1525" s="65"/>
      <c r="K1525" s="65" t="str">
        <f t="shared" si="89"/>
        <v/>
      </c>
    </row>
    <row r="1526" spans="2:11">
      <c r="B1526" s="64"/>
      <c r="C1526" s="64"/>
      <c r="D1526" s="64"/>
      <c r="E1526" s="65"/>
      <c r="F1526" s="65"/>
      <c r="K1526" s="65" t="str">
        <f t="shared" si="89"/>
        <v/>
      </c>
    </row>
    <row r="1527" spans="2:11">
      <c r="B1527" s="64"/>
      <c r="C1527" s="64"/>
      <c r="D1527" s="64"/>
      <c r="E1527" s="65"/>
      <c r="F1527" s="65"/>
      <c r="K1527" s="65" t="str">
        <f t="shared" si="89"/>
        <v/>
      </c>
    </row>
    <row r="1528" spans="2:11">
      <c r="B1528" s="64"/>
      <c r="C1528" s="64"/>
      <c r="D1528" s="64"/>
      <c r="E1528" s="65"/>
      <c r="F1528" s="65"/>
      <c r="K1528" s="65" t="str">
        <f t="shared" si="89"/>
        <v/>
      </c>
    </row>
    <row r="1529" spans="2:11">
      <c r="B1529" s="64"/>
      <c r="C1529" s="64"/>
      <c r="D1529" s="64"/>
      <c r="E1529" s="65"/>
      <c r="F1529" s="65"/>
      <c r="K1529" s="65" t="str">
        <f t="shared" si="89"/>
        <v/>
      </c>
    </row>
    <row r="1530" spans="2:11">
      <c r="B1530" s="64"/>
      <c r="C1530" s="64"/>
      <c r="D1530" s="64"/>
      <c r="E1530" s="65"/>
      <c r="F1530" s="65"/>
      <c r="K1530" s="65" t="str">
        <f t="shared" si="89"/>
        <v/>
      </c>
    </row>
    <row r="1531" spans="2:11">
      <c r="B1531" s="64"/>
      <c r="C1531" s="64"/>
      <c r="D1531" s="64"/>
      <c r="E1531" s="65"/>
      <c r="F1531" s="65"/>
      <c r="K1531" s="65" t="str">
        <f t="shared" si="89"/>
        <v/>
      </c>
    </row>
    <row r="1532" spans="2:11">
      <c r="B1532" s="64"/>
      <c r="C1532" s="64"/>
      <c r="D1532" s="64"/>
      <c r="E1532" s="65"/>
      <c r="F1532" s="65"/>
      <c r="K1532" s="65" t="str">
        <f t="shared" si="89"/>
        <v/>
      </c>
    </row>
    <row r="1533" spans="2:11">
      <c r="B1533" s="64"/>
      <c r="C1533" s="64"/>
      <c r="D1533" s="64"/>
      <c r="E1533" s="65"/>
      <c r="F1533" s="65"/>
      <c r="K1533" s="65" t="str">
        <f t="shared" si="89"/>
        <v/>
      </c>
    </row>
    <row r="1534" spans="2:11">
      <c r="B1534" s="64"/>
      <c r="C1534" s="64"/>
      <c r="D1534" s="64"/>
      <c r="E1534" s="65"/>
      <c r="F1534" s="65"/>
      <c r="K1534" s="65" t="str">
        <f t="shared" si="89"/>
        <v/>
      </c>
    </row>
    <row r="1535" spans="2:11">
      <c r="B1535" s="64"/>
      <c r="C1535" s="64"/>
      <c r="D1535" s="64"/>
      <c r="E1535" s="65"/>
      <c r="F1535" s="65"/>
      <c r="K1535" s="65" t="str">
        <f t="shared" si="89"/>
        <v/>
      </c>
    </row>
    <row r="1536" spans="2:11">
      <c r="B1536" s="64"/>
      <c r="C1536" s="64"/>
      <c r="D1536" s="64"/>
      <c r="E1536" s="65"/>
      <c r="F1536" s="65"/>
      <c r="K1536" s="65" t="str">
        <f t="shared" si="89"/>
        <v/>
      </c>
    </row>
    <row r="1537" spans="2:11">
      <c r="B1537" s="64"/>
      <c r="C1537" s="64"/>
      <c r="D1537" s="64"/>
      <c r="E1537" s="65"/>
      <c r="F1537" s="65"/>
      <c r="K1537" s="65" t="str">
        <f t="shared" si="89"/>
        <v/>
      </c>
    </row>
    <row r="1538" spans="2:11">
      <c r="B1538" s="64"/>
      <c r="C1538" s="64"/>
      <c r="D1538" s="64"/>
      <c r="E1538" s="65"/>
      <c r="F1538" s="65"/>
      <c r="K1538" s="65" t="str">
        <f t="shared" si="89"/>
        <v/>
      </c>
    </row>
    <row r="1539" spans="2:11">
      <c r="B1539" s="64"/>
      <c r="C1539" s="64"/>
      <c r="D1539" s="64"/>
      <c r="E1539" s="65"/>
      <c r="F1539" s="65"/>
      <c r="K1539" s="65" t="str">
        <f t="shared" si="89"/>
        <v/>
      </c>
    </row>
    <row r="1540" spans="2:11">
      <c r="B1540" s="64"/>
      <c r="C1540" s="64"/>
      <c r="D1540" s="64"/>
      <c r="E1540" s="65"/>
      <c r="F1540" s="65"/>
      <c r="K1540" s="65" t="str">
        <f t="shared" si="89"/>
        <v/>
      </c>
    </row>
    <row r="1541" spans="2:11">
      <c r="B1541" s="64"/>
      <c r="C1541" s="64"/>
      <c r="D1541" s="64"/>
      <c r="E1541" s="65"/>
      <c r="F1541" s="65"/>
      <c r="K1541" s="65" t="str">
        <f t="shared" si="89"/>
        <v/>
      </c>
    </row>
    <row r="1542" spans="2:11">
      <c r="B1542" s="64"/>
      <c r="C1542" s="64"/>
      <c r="D1542" s="64"/>
      <c r="E1542" s="65"/>
      <c r="F1542" s="65"/>
      <c r="K1542" s="65" t="str">
        <f t="shared" ref="K1542:K1605" si="90">CONCATENATE(H1542,I1542)</f>
        <v/>
      </c>
    </row>
    <row r="1543" spans="2:11">
      <c r="B1543" s="64"/>
      <c r="C1543" s="64"/>
      <c r="D1543" s="64"/>
      <c r="E1543" s="65"/>
      <c r="F1543" s="65"/>
      <c r="K1543" s="65" t="str">
        <f t="shared" si="90"/>
        <v/>
      </c>
    </row>
    <row r="1544" spans="2:11">
      <c r="B1544" s="64"/>
      <c r="C1544" s="64"/>
      <c r="D1544" s="64"/>
      <c r="E1544" s="65"/>
      <c r="F1544" s="65"/>
      <c r="K1544" s="65" t="str">
        <f t="shared" si="90"/>
        <v/>
      </c>
    </row>
    <row r="1545" spans="2:11">
      <c r="B1545" s="64"/>
      <c r="C1545" s="64"/>
      <c r="D1545" s="64"/>
      <c r="E1545" s="65"/>
      <c r="F1545" s="65"/>
      <c r="K1545" s="65" t="str">
        <f t="shared" si="90"/>
        <v/>
      </c>
    </row>
    <row r="1546" spans="2:11">
      <c r="B1546" s="64"/>
      <c r="C1546" s="64"/>
      <c r="D1546" s="64"/>
      <c r="E1546" s="65"/>
      <c r="F1546" s="65"/>
      <c r="K1546" s="65" t="str">
        <f t="shared" si="90"/>
        <v/>
      </c>
    </row>
    <row r="1547" spans="2:11">
      <c r="B1547" s="64"/>
      <c r="C1547" s="64"/>
      <c r="D1547" s="64"/>
      <c r="E1547" s="65"/>
      <c r="F1547" s="65"/>
      <c r="K1547" s="65" t="str">
        <f t="shared" si="90"/>
        <v/>
      </c>
    </row>
    <row r="1548" spans="2:11">
      <c r="B1548" s="64"/>
      <c r="C1548" s="64"/>
      <c r="D1548" s="64"/>
      <c r="E1548" s="65"/>
      <c r="F1548" s="65"/>
      <c r="K1548" s="65" t="str">
        <f t="shared" si="90"/>
        <v/>
      </c>
    </row>
    <row r="1549" spans="2:11">
      <c r="B1549" s="64"/>
      <c r="C1549" s="64"/>
      <c r="D1549" s="64"/>
      <c r="E1549" s="65"/>
      <c r="F1549" s="65"/>
      <c r="K1549" s="65" t="str">
        <f t="shared" si="90"/>
        <v/>
      </c>
    </row>
    <row r="1550" spans="2:11">
      <c r="B1550" s="64"/>
      <c r="C1550" s="64"/>
      <c r="D1550" s="64"/>
      <c r="E1550" s="65"/>
      <c r="F1550" s="65"/>
      <c r="K1550" s="65" t="str">
        <f t="shared" si="90"/>
        <v/>
      </c>
    </row>
    <row r="1551" spans="2:11">
      <c r="B1551" s="64"/>
      <c r="C1551" s="64"/>
      <c r="D1551" s="64"/>
      <c r="E1551" s="65"/>
      <c r="F1551" s="65"/>
      <c r="K1551" s="65" t="str">
        <f t="shared" si="90"/>
        <v/>
      </c>
    </row>
    <row r="1552" spans="2:11">
      <c r="B1552" s="64"/>
      <c r="C1552" s="64"/>
      <c r="D1552" s="64"/>
      <c r="E1552" s="65"/>
      <c r="F1552" s="65"/>
      <c r="K1552" s="65" t="str">
        <f t="shared" si="90"/>
        <v/>
      </c>
    </row>
    <row r="1553" spans="2:11">
      <c r="B1553" s="64"/>
      <c r="C1553" s="64"/>
      <c r="D1553" s="64"/>
      <c r="E1553" s="65"/>
      <c r="F1553" s="65"/>
      <c r="K1553" s="65" t="str">
        <f t="shared" si="90"/>
        <v/>
      </c>
    </row>
    <row r="1554" spans="2:11">
      <c r="B1554" s="64"/>
      <c r="C1554" s="64"/>
      <c r="D1554" s="64"/>
      <c r="E1554" s="65"/>
      <c r="F1554" s="65"/>
      <c r="K1554" s="65" t="str">
        <f t="shared" si="90"/>
        <v/>
      </c>
    </row>
    <row r="1555" spans="2:11">
      <c r="B1555" s="64"/>
      <c r="C1555" s="64"/>
      <c r="D1555" s="64"/>
      <c r="E1555" s="65"/>
      <c r="F1555" s="65"/>
      <c r="K1555" s="65" t="str">
        <f t="shared" si="90"/>
        <v/>
      </c>
    </row>
    <row r="1556" spans="2:11">
      <c r="B1556" s="64"/>
      <c r="C1556" s="64"/>
      <c r="D1556" s="64"/>
      <c r="E1556" s="65"/>
      <c r="F1556" s="65"/>
      <c r="K1556" s="65" t="str">
        <f t="shared" si="90"/>
        <v/>
      </c>
    </row>
    <row r="1557" spans="2:11">
      <c r="B1557" s="64"/>
      <c r="C1557" s="64"/>
      <c r="D1557" s="64"/>
      <c r="E1557" s="65"/>
      <c r="F1557" s="65"/>
      <c r="K1557" s="65" t="str">
        <f t="shared" si="90"/>
        <v/>
      </c>
    </row>
    <row r="1558" spans="2:11">
      <c r="B1558" s="64"/>
      <c r="C1558" s="64"/>
      <c r="D1558" s="64"/>
      <c r="E1558" s="65"/>
      <c r="F1558" s="65"/>
      <c r="K1558" s="65" t="str">
        <f t="shared" si="90"/>
        <v/>
      </c>
    </row>
    <row r="1559" spans="2:11">
      <c r="B1559" s="64"/>
      <c r="C1559" s="64"/>
      <c r="D1559" s="64"/>
      <c r="E1559" s="65"/>
      <c r="F1559" s="65"/>
      <c r="K1559" s="65" t="str">
        <f t="shared" si="90"/>
        <v/>
      </c>
    </row>
    <row r="1560" spans="2:11">
      <c r="B1560" s="64"/>
      <c r="C1560" s="64"/>
      <c r="D1560" s="64"/>
      <c r="E1560" s="65"/>
      <c r="F1560" s="65"/>
      <c r="K1560" s="65" t="str">
        <f t="shared" si="90"/>
        <v/>
      </c>
    </row>
    <row r="1561" spans="2:11">
      <c r="B1561" s="64"/>
      <c r="C1561" s="64"/>
      <c r="D1561" s="64"/>
      <c r="E1561" s="65"/>
      <c r="F1561" s="65"/>
      <c r="K1561" s="65" t="str">
        <f t="shared" si="90"/>
        <v/>
      </c>
    </row>
    <row r="1562" spans="2:11">
      <c r="B1562" s="64"/>
      <c r="C1562" s="64"/>
      <c r="D1562" s="64"/>
      <c r="E1562" s="65"/>
      <c r="F1562" s="65"/>
      <c r="K1562" s="65" t="str">
        <f t="shared" si="90"/>
        <v/>
      </c>
    </row>
    <row r="1563" spans="2:11">
      <c r="B1563" s="64"/>
      <c r="C1563" s="64"/>
      <c r="D1563" s="64"/>
      <c r="E1563" s="65"/>
      <c r="F1563" s="65"/>
      <c r="K1563" s="65" t="str">
        <f t="shared" si="90"/>
        <v/>
      </c>
    </row>
    <row r="1564" spans="2:11">
      <c r="B1564" s="64"/>
      <c r="C1564" s="64"/>
      <c r="D1564" s="64"/>
      <c r="E1564" s="65"/>
      <c r="F1564" s="65"/>
      <c r="K1564" s="65" t="str">
        <f t="shared" si="90"/>
        <v/>
      </c>
    </row>
    <row r="1565" spans="2:11">
      <c r="B1565" s="64"/>
      <c r="C1565" s="64"/>
      <c r="D1565" s="64"/>
      <c r="E1565" s="65"/>
      <c r="F1565" s="65"/>
      <c r="K1565" s="65" t="str">
        <f t="shared" si="90"/>
        <v/>
      </c>
    </row>
    <row r="1566" spans="2:11">
      <c r="B1566" s="64"/>
      <c r="C1566" s="64"/>
      <c r="D1566" s="64"/>
      <c r="E1566" s="65"/>
      <c r="F1566" s="65"/>
      <c r="K1566" s="65" t="str">
        <f t="shared" si="90"/>
        <v/>
      </c>
    </row>
    <row r="1567" spans="2:11">
      <c r="B1567" s="64"/>
      <c r="C1567" s="64"/>
      <c r="D1567" s="64"/>
      <c r="E1567" s="65"/>
      <c r="F1567" s="65"/>
      <c r="K1567" s="65" t="str">
        <f t="shared" si="90"/>
        <v/>
      </c>
    </row>
    <row r="1568" spans="2:11">
      <c r="B1568" s="64"/>
      <c r="C1568" s="64"/>
      <c r="D1568" s="64"/>
      <c r="E1568" s="65"/>
      <c r="F1568" s="65"/>
      <c r="K1568" s="65" t="str">
        <f t="shared" si="90"/>
        <v/>
      </c>
    </row>
    <row r="1569" spans="2:11">
      <c r="B1569" s="64"/>
      <c r="C1569" s="64"/>
      <c r="D1569" s="64"/>
      <c r="E1569" s="65"/>
      <c r="F1569" s="65"/>
      <c r="K1569" s="65" t="str">
        <f t="shared" si="90"/>
        <v/>
      </c>
    </row>
    <row r="1570" spans="2:11">
      <c r="B1570" s="64"/>
      <c r="C1570" s="64"/>
      <c r="D1570" s="64"/>
      <c r="E1570" s="65"/>
      <c r="F1570" s="65"/>
      <c r="K1570" s="65" t="str">
        <f t="shared" si="90"/>
        <v/>
      </c>
    </row>
    <row r="1571" spans="2:11">
      <c r="B1571" s="64"/>
      <c r="C1571" s="64"/>
      <c r="D1571" s="64"/>
      <c r="E1571" s="65"/>
      <c r="F1571" s="65"/>
      <c r="K1571" s="65" t="str">
        <f t="shared" si="90"/>
        <v/>
      </c>
    </row>
    <row r="1572" spans="2:11">
      <c r="B1572" s="64"/>
      <c r="C1572" s="64"/>
      <c r="D1572" s="64"/>
      <c r="E1572" s="65"/>
      <c r="F1572" s="65"/>
      <c r="K1572" s="65" t="str">
        <f t="shared" si="90"/>
        <v/>
      </c>
    </row>
    <row r="1573" spans="2:11">
      <c r="B1573" s="64"/>
      <c r="C1573" s="64"/>
      <c r="D1573" s="64"/>
      <c r="E1573" s="65"/>
      <c r="F1573" s="65"/>
      <c r="K1573" s="65" t="str">
        <f t="shared" si="90"/>
        <v/>
      </c>
    </row>
    <row r="1574" spans="2:11">
      <c r="B1574" s="64"/>
      <c r="C1574" s="64"/>
      <c r="D1574" s="64"/>
      <c r="E1574" s="65"/>
      <c r="F1574" s="65"/>
      <c r="K1574" s="65" t="str">
        <f t="shared" si="90"/>
        <v/>
      </c>
    </row>
    <row r="1575" spans="2:11">
      <c r="B1575" s="64"/>
      <c r="C1575" s="64"/>
      <c r="D1575" s="64"/>
      <c r="E1575" s="65"/>
      <c r="F1575" s="65"/>
      <c r="K1575" s="65" t="str">
        <f t="shared" si="90"/>
        <v/>
      </c>
    </row>
    <row r="1576" spans="2:11">
      <c r="B1576" s="64"/>
      <c r="C1576" s="64"/>
      <c r="D1576" s="64"/>
      <c r="E1576" s="65"/>
      <c r="F1576" s="65"/>
      <c r="K1576" s="65" t="str">
        <f t="shared" si="90"/>
        <v/>
      </c>
    </row>
    <row r="1577" spans="2:11">
      <c r="B1577" s="64"/>
      <c r="C1577" s="64"/>
      <c r="D1577" s="64"/>
      <c r="E1577" s="65"/>
      <c r="F1577" s="65"/>
      <c r="K1577" s="65" t="str">
        <f t="shared" si="90"/>
        <v/>
      </c>
    </row>
    <row r="1578" spans="2:11">
      <c r="B1578" s="64"/>
      <c r="C1578" s="64"/>
      <c r="D1578" s="64"/>
      <c r="E1578" s="65"/>
      <c r="F1578" s="65"/>
      <c r="K1578" s="65" t="str">
        <f t="shared" si="90"/>
        <v/>
      </c>
    </row>
    <row r="1579" spans="2:11">
      <c r="B1579" s="64"/>
      <c r="C1579" s="64"/>
      <c r="D1579" s="64"/>
      <c r="E1579" s="65"/>
      <c r="F1579" s="65"/>
      <c r="K1579" s="65" t="str">
        <f t="shared" si="90"/>
        <v/>
      </c>
    </row>
    <row r="1580" spans="2:11">
      <c r="B1580" s="64"/>
      <c r="C1580" s="64"/>
      <c r="D1580" s="64"/>
      <c r="E1580" s="65"/>
      <c r="F1580" s="65"/>
      <c r="K1580" s="65" t="str">
        <f t="shared" si="90"/>
        <v/>
      </c>
    </row>
    <row r="1581" spans="2:11">
      <c r="B1581" s="64"/>
      <c r="C1581" s="64"/>
      <c r="D1581" s="64"/>
      <c r="E1581" s="65"/>
      <c r="F1581" s="65"/>
      <c r="K1581" s="65" t="str">
        <f t="shared" si="90"/>
        <v/>
      </c>
    </row>
    <row r="1582" spans="2:11">
      <c r="B1582" s="64"/>
      <c r="C1582" s="64"/>
      <c r="D1582" s="64"/>
      <c r="E1582" s="65"/>
      <c r="F1582" s="65"/>
      <c r="K1582" s="65" t="str">
        <f t="shared" si="90"/>
        <v/>
      </c>
    </row>
    <row r="1583" spans="2:11">
      <c r="B1583" s="64"/>
      <c r="C1583" s="64"/>
      <c r="D1583" s="64"/>
      <c r="E1583" s="65"/>
      <c r="F1583" s="65"/>
      <c r="K1583" s="65" t="str">
        <f t="shared" si="90"/>
        <v/>
      </c>
    </row>
    <row r="1584" spans="2:11">
      <c r="B1584" s="64"/>
      <c r="C1584" s="64"/>
      <c r="D1584" s="64"/>
      <c r="E1584" s="65"/>
      <c r="F1584" s="65"/>
      <c r="K1584" s="65" t="str">
        <f t="shared" si="90"/>
        <v/>
      </c>
    </row>
    <row r="1585" spans="2:11">
      <c r="B1585" s="64"/>
      <c r="C1585" s="64"/>
      <c r="D1585" s="64"/>
      <c r="E1585" s="65"/>
      <c r="F1585" s="65"/>
      <c r="K1585" s="65" t="str">
        <f t="shared" si="90"/>
        <v/>
      </c>
    </row>
    <row r="1586" spans="2:11">
      <c r="B1586" s="64"/>
      <c r="C1586" s="64"/>
      <c r="D1586" s="64"/>
      <c r="E1586" s="65"/>
      <c r="F1586" s="65"/>
      <c r="K1586" s="65" t="str">
        <f t="shared" si="90"/>
        <v/>
      </c>
    </row>
    <row r="1587" spans="2:11">
      <c r="B1587" s="64"/>
      <c r="C1587" s="64"/>
      <c r="D1587" s="64"/>
      <c r="E1587" s="65"/>
      <c r="F1587" s="65"/>
      <c r="K1587" s="65" t="str">
        <f t="shared" si="90"/>
        <v/>
      </c>
    </row>
    <row r="1588" spans="2:11">
      <c r="B1588" s="64"/>
      <c r="C1588" s="64"/>
      <c r="D1588" s="64"/>
      <c r="E1588" s="65"/>
      <c r="F1588" s="65"/>
      <c r="K1588" s="65" t="str">
        <f t="shared" si="90"/>
        <v/>
      </c>
    </row>
    <row r="1589" spans="2:11">
      <c r="B1589" s="64"/>
      <c r="C1589" s="64"/>
      <c r="D1589" s="64"/>
      <c r="E1589" s="65"/>
      <c r="F1589" s="65"/>
      <c r="K1589" s="65" t="str">
        <f t="shared" si="90"/>
        <v/>
      </c>
    </row>
    <row r="1590" spans="2:11">
      <c r="B1590" s="64"/>
      <c r="C1590" s="64"/>
      <c r="D1590" s="64"/>
      <c r="E1590" s="65"/>
      <c r="F1590" s="65"/>
      <c r="K1590" s="65" t="str">
        <f t="shared" si="90"/>
        <v/>
      </c>
    </row>
    <row r="1591" spans="2:11">
      <c r="B1591" s="64"/>
      <c r="C1591" s="64"/>
      <c r="D1591" s="64"/>
      <c r="E1591" s="65"/>
      <c r="F1591" s="65"/>
      <c r="K1591" s="65" t="str">
        <f t="shared" si="90"/>
        <v/>
      </c>
    </row>
    <row r="1592" spans="2:11">
      <c r="B1592" s="64"/>
      <c r="C1592" s="64"/>
      <c r="D1592" s="64"/>
      <c r="E1592" s="65"/>
      <c r="F1592" s="65"/>
      <c r="K1592" s="65" t="str">
        <f t="shared" si="90"/>
        <v/>
      </c>
    </row>
    <row r="1593" spans="2:11">
      <c r="B1593" s="64"/>
      <c r="C1593" s="64"/>
      <c r="D1593" s="64"/>
      <c r="E1593" s="65"/>
      <c r="F1593" s="65"/>
      <c r="K1593" s="65" t="str">
        <f t="shared" si="90"/>
        <v/>
      </c>
    </row>
    <row r="1594" spans="2:11">
      <c r="B1594" s="64"/>
      <c r="C1594" s="64"/>
      <c r="D1594" s="64"/>
      <c r="E1594" s="65"/>
      <c r="F1594" s="65"/>
      <c r="K1594" s="65" t="str">
        <f t="shared" si="90"/>
        <v/>
      </c>
    </row>
    <row r="1595" spans="2:11">
      <c r="B1595" s="64"/>
      <c r="C1595" s="64"/>
      <c r="D1595" s="64"/>
      <c r="E1595" s="65"/>
      <c r="F1595" s="65"/>
      <c r="K1595" s="65" t="str">
        <f t="shared" si="90"/>
        <v/>
      </c>
    </row>
    <row r="1596" spans="2:11">
      <c r="B1596" s="64"/>
      <c r="C1596" s="64"/>
      <c r="D1596" s="64"/>
      <c r="E1596" s="65"/>
      <c r="F1596" s="65"/>
      <c r="K1596" s="65" t="str">
        <f t="shared" si="90"/>
        <v/>
      </c>
    </row>
    <row r="1597" spans="2:11">
      <c r="B1597" s="64"/>
      <c r="C1597" s="64"/>
      <c r="D1597" s="64"/>
      <c r="E1597" s="65"/>
      <c r="F1597" s="65"/>
      <c r="K1597" s="65" t="str">
        <f t="shared" si="90"/>
        <v/>
      </c>
    </row>
    <row r="1598" spans="2:11">
      <c r="B1598" s="64"/>
      <c r="C1598" s="64"/>
      <c r="D1598" s="64"/>
      <c r="E1598" s="65"/>
      <c r="F1598" s="65"/>
      <c r="K1598" s="65" t="str">
        <f t="shared" si="90"/>
        <v/>
      </c>
    </row>
    <row r="1599" spans="2:11">
      <c r="B1599" s="64"/>
      <c r="C1599" s="64"/>
      <c r="D1599" s="64"/>
      <c r="E1599" s="65"/>
      <c r="F1599" s="65"/>
      <c r="K1599" s="65" t="str">
        <f t="shared" si="90"/>
        <v/>
      </c>
    </row>
    <row r="1600" spans="2:11">
      <c r="B1600" s="64"/>
      <c r="C1600" s="64"/>
      <c r="D1600" s="64"/>
      <c r="E1600" s="65"/>
      <c r="F1600" s="65"/>
      <c r="K1600" s="65" t="str">
        <f t="shared" si="90"/>
        <v/>
      </c>
    </row>
    <row r="1601" spans="2:11">
      <c r="B1601" s="64"/>
      <c r="C1601" s="64"/>
      <c r="D1601" s="64"/>
      <c r="E1601" s="65"/>
      <c r="F1601" s="65"/>
      <c r="K1601" s="65" t="str">
        <f t="shared" si="90"/>
        <v/>
      </c>
    </row>
    <row r="1602" spans="2:11">
      <c r="B1602" s="64"/>
      <c r="C1602" s="64"/>
      <c r="D1602" s="64"/>
      <c r="E1602" s="65"/>
      <c r="F1602" s="65"/>
      <c r="K1602" s="65" t="str">
        <f t="shared" si="90"/>
        <v/>
      </c>
    </row>
    <row r="1603" spans="2:11">
      <c r="B1603" s="64"/>
      <c r="C1603" s="64"/>
      <c r="D1603" s="64"/>
      <c r="E1603" s="65"/>
      <c r="F1603" s="65"/>
      <c r="K1603" s="65" t="str">
        <f t="shared" si="90"/>
        <v/>
      </c>
    </row>
    <row r="1604" spans="2:11">
      <c r="B1604" s="64"/>
      <c r="C1604" s="64"/>
      <c r="D1604" s="64"/>
      <c r="E1604" s="65"/>
      <c r="F1604" s="65"/>
      <c r="K1604" s="65" t="str">
        <f t="shared" si="90"/>
        <v/>
      </c>
    </row>
    <row r="1605" spans="2:11">
      <c r="B1605" s="64"/>
      <c r="C1605" s="64"/>
      <c r="D1605" s="64"/>
      <c r="E1605" s="65"/>
      <c r="F1605" s="65"/>
      <c r="K1605" s="65" t="str">
        <f t="shared" si="90"/>
        <v/>
      </c>
    </row>
    <row r="1606" spans="2:11">
      <c r="B1606" s="64"/>
      <c r="C1606" s="64"/>
      <c r="D1606" s="64"/>
      <c r="E1606" s="65"/>
      <c r="F1606" s="65"/>
      <c r="K1606" s="65" t="str">
        <f t="shared" ref="K1606:K1669" si="91">CONCATENATE(H1606,I1606)</f>
        <v/>
      </c>
    </row>
    <row r="1607" spans="2:11">
      <c r="B1607" s="64"/>
      <c r="C1607" s="64"/>
      <c r="D1607" s="64"/>
      <c r="E1607" s="65"/>
      <c r="F1607" s="65"/>
      <c r="K1607" s="65" t="str">
        <f t="shared" si="91"/>
        <v/>
      </c>
    </row>
    <row r="1608" spans="2:11">
      <c r="B1608" s="64"/>
      <c r="C1608" s="64"/>
      <c r="D1608" s="64"/>
      <c r="E1608" s="65"/>
      <c r="F1608" s="65"/>
      <c r="K1608" s="65" t="str">
        <f t="shared" si="91"/>
        <v/>
      </c>
    </row>
    <row r="1609" spans="2:11">
      <c r="B1609" s="64"/>
      <c r="C1609" s="64"/>
      <c r="D1609" s="64"/>
      <c r="E1609" s="65"/>
      <c r="F1609" s="65"/>
      <c r="K1609" s="65" t="str">
        <f t="shared" si="91"/>
        <v/>
      </c>
    </row>
    <row r="1610" spans="2:11">
      <c r="B1610" s="64"/>
      <c r="C1610" s="64"/>
      <c r="D1610" s="64"/>
      <c r="E1610" s="65"/>
      <c r="F1610" s="65"/>
      <c r="K1610" s="65" t="str">
        <f t="shared" si="91"/>
        <v/>
      </c>
    </row>
    <row r="1611" spans="2:11">
      <c r="B1611" s="64"/>
      <c r="C1611" s="64"/>
      <c r="D1611" s="64"/>
      <c r="E1611" s="65"/>
      <c r="F1611" s="65"/>
      <c r="K1611" s="65" t="str">
        <f t="shared" si="91"/>
        <v/>
      </c>
    </row>
    <row r="1612" spans="2:11">
      <c r="B1612" s="64"/>
      <c r="C1612" s="64"/>
      <c r="D1612" s="64"/>
      <c r="E1612" s="65"/>
      <c r="F1612" s="65"/>
      <c r="K1612" s="65" t="str">
        <f t="shared" si="91"/>
        <v/>
      </c>
    </row>
    <row r="1613" spans="2:11">
      <c r="B1613" s="64"/>
      <c r="C1613" s="64"/>
      <c r="D1613" s="64"/>
      <c r="E1613" s="65"/>
      <c r="F1613" s="65"/>
      <c r="K1613" s="65" t="str">
        <f t="shared" si="91"/>
        <v/>
      </c>
    </row>
    <row r="1614" spans="2:11">
      <c r="B1614" s="64"/>
      <c r="C1614" s="64"/>
      <c r="D1614" s="64"/>
      <c r="E1614" s="65"/>
      <c r="F1614" s="65"/>
      <c r="K1614" s="65" t="str">
        <f t="shared" si="91"/>
        <v/>
      </c>
    </row>
    <row r="1615" spans="2:11">
      <c r="B1615" s="64"/>
      <c r="C1615" s="64"/>
      <c r="D1615" s="64"/>
      <c r="E1615" s="65"/>
      <c r="F1615" s="65"/>
      <c r="K1615" s="65" t="str">
        <f t="shared" si="91"/>
        <v/>
      </c>
    </row>
    <row r="1616" spans="2:11">
      <c r="B1616" s="64"/>
      <c r="C1616" s="64"/>
      <c r="D1616" s="64"/>
      <c r="E1616" s="65"/>
      <c r="F1616" s="65"/>
      <c r="K1616" s="65" t="str">
        <f t="shared" si="91"/>
        <v/>
      </c>
    </row>
    <row r="1617" spans="2:11">
      <c r="B1617" s="64"/>
      <c r="C1617" s="64"/>
      <c r="D1617" s="64"/>
      <c r="E1617" s="65"/>
      <c r="F1617" s="65"/>
      <c r="K1617" s="65" t="str">
        <f t="shared" si="91"/>
        <v/>
      </c>
    </row>
    <row r="1618" spans="2:11">
      <c r="B1618" s="64"/>
      <c r="C1618" s="64"/>
      <c r="D1618" s="64"/>
      <c r="E1618" s="65"/>
      <c r="F1618" s="65"/>
      <c r="K1618" s="65" t="str">
        <f t="shared" si="91"/>
        <v/>
      </c>
    </row>
    <row r="1619" spans="2:11">
      <c r="B1619" s="64"/>
      <c r="C1619" s="64"/>
      <c r="D1619" s="64"/>
      <c r="E1619" s="65"/>
      <c r="F1619" s="65"/>
      <c r="K1619" s="65" t="str">
        <f t="shared" si="91"/>
        <v/>
      </c>
    </row>
    <row r="1620" spans="2:11">
      <c r="B1620" s="64"/>
      <c r="C1620" s="64"/>
      <c r="D1620" s="64"/>
      <c r="E1620" s="65"/>
      <c r="F1620" s="65"/>
      <c r="K1620" s="65" t="str">
        <f t="shared" si="91"/>
        <v/>
      </c>
    </row>
    <row r="1621" spans="2:11">
      <c r="B1621" s="64"/>
      <c r="C1621" s="64"/>
      <c r="D1621" s="64"/>
      <c r="E1621" s="65"/>
      <c r="F1621" s="65"/>
      <c r="K1621" s="65" t="str">
        <f t="shared" si="91"/>
        <v/>
      </c>
    </row>
    <row r="1622" spans="2:11">
      <c r="B1622" s="64"/>
      <c r="C1622" s="64"/>
      <c r="D1622" s="64"/>
      <c r="E1622" s="65"/>
      <c r="F1622" s="65"/>
      <c r="K1622" s="65" t="str">
        <f t="shared" si="91"/>
        <v/>
      </c>
    </row>
    <row r="1623" spans="2:11">
      <c r="B1623" s="64"/>
      <c r="C1623" s="64"/>
      <c r="D1623" s="64"/>
      <c r="E1623" s="65"/>
      <c r="F1623" s="65"/>
      <c r="K1623" s="65" t="str">
        <f t="shared" si="91"/>
        <v/>
      </c>
    </row>
    <row r="1624" spans="2:11">
      <c r="B1624" s="64"/>
      <c r="C1624" s="64"/>
      <c r="D1624" s="64"/>
      <c r="E1624" s="65"/>
      <c r="F1624" s="65"/>
      <c r="K1624" s="65" t="str">
        <f t="shared" si="91"/>
        <v/>
      </c>
    </row>
    <row r="1625" spans="2:11">
      <c r="B1625" s="64"/>
      <c r="C1625" s="64"/>
      <c r="D1625" s="64"/>
      <c r="E1625" s="65"/>
      <c r="F1625" s="65"/>
      <c r="K1625" s="65" t="str">
        <f t="shared" si="91"/>
        <v/>
      </c>
    </row>
    <row r="1626" spans="2:11">
      <c r="B1626" s="64"/>
      <c r="C1626" s="64"/>
      <c r="D1626" s="64"/>
      <c r="E1626" s="65"/>
      <c r="F1626" s="65"/>
      <c r="K1626" s="65" t="str">
        <f t="shared" si="91"/>
        <v/>
      </c>
    </row>
    <row r="1627" spans="2:11">
      <c r="B1627" s="64"/>
      <c r="C1627" s="64"/>
      <c r="D1627" s="64"/>
      <c r="E1627" s="65"/>
      <c r="F1627" s="65"/>
      <c r="K1627" s="65" t="str">
        <f t="shared" si="91"/>
        <v/>
      </c>
    </row>
    <row r="1628" spans="2:11">
      <c r="B1628" s="64"/>
      <c r="C1628" s="64"/>
      <c r="D1628" s="64"/>
      <c r="E1628" s="65"/>
      <c r="F1628" s="65"/>
      <c r="K1628" s="65" t="str">
        <f t="shared" si="91"/>
        <v/>
      </c>
    </row>
    <row r="1629" spans="2:11">
      <c r="B1629" s="64"/>
      <c r="C1629" s="64"/>
      <c r="D1629" s="64"/>
      <c r="E1629" s="65"/>
      <c r="F1629" s="65"/>
      <c r="K1629" s="65" t="str">
        <f t="shared" si="91"/>
        <v/>
      </c>
    </row>
    <row r="1630" spans="2:11">
      <c r="B1630" s="64"/>
      <c r="C1630" s="64"/>
      <c r="D1630" s="64"/>
      <c r="E1630" s="65"/>
      <c r="F1630" s="65"/>
      <c r="K1630" s="65" t="str">
        <f t="shared" si="91"/>
        <v/>
      </c>
    </row>
    <row r="1631" spans="2:11">
      <c r="B1631" s="64"/>
      <c r="C1631" s="64"/>
      <c r="D1631" s="64"/>
      <c r="E1631" s="65"/>
      <c r="F1631" s="65"/>
      <c r="K1631" s="65" t="str">
        <f t="shared" si="91"/>
        <v/>
      </c>
    </row>
    <row r="1632" spans="2:11">
      <c r="B1632" s="64"/>
      <c r="C1632" s="64"/>
      <c r="D1632" s="64"/>
      <c r="E1632" s="65"/>
      <c r="F1632" s="65"/>
      <c r="K1632" s="65" t="str">
        <f t="shared" si="91"/>
        <v/>
      </c>
    </row>
    <row r="1633" spans="2:11">
      <c r="B1633" s="64"/>
      <c r="C1633" s="64"/>
      <c r="D1633" s="64"/>
      <c r="E1633" s="65"/>
      <c r="F1633" s="65"/>
      <c r="K1633" s="65" t="str">
        <f t="shared" si="91"/>
        <v/>
      </c>
    </row>
    <row r="1634" spans="2:11">
      <c r="B1634" s="64"/>
      <c r="C1634" s="64"/>
      <c r="D1634" s="64"/>
      <c r="E1634" s="65"/>
      <c r="F1634" s="65"/>
      <c r="K1634" s="65" t="str">
        <f t="shared" si="91"/>
        <v/>
      </c>
    </row>
    <row r="1635" spans="2:11">
      <c r="B1635" s="64"/>
      <c r="C1635" s="64"/>
      <c r="D1635" s="64"/>
      <c r="E1635" s="65"/>
      <c r="F1635" s="65"/>
      <c r="K1635" s="65" t="str">
        <f t="shared" si="91"/>
        <v/>
      </c>
    </row>
    <row r="1636" spans="2:11">
      <c r="B1636" s="64"/>
      <c r="C1636" s="64"/>
      <c r="D1636" s="64"/>
      <c r="E1636" s="65"/>
      <c r="F1636" s="65"/>
      <c r="K1636" s="65" t="str">
        <f t="shared" si="91"/>
        <v/>
      </c>
    </row>
    <row r="1637" spans="2:11">
      <c r="B1637" s="64"/>
      <c r="C1637" s="64"/>
      <c r="D1637" s="64"/>
      <c r="E1637" s="65"/>
      <c r="F1637" s="65"/>
      <c r="K1637" s="65" t="str">
        <f t="shared" si="91"/>
        <v/>
      </c>
    </row>
    <row r="1638" spans="2:11">
      <c r="B1638" s="64"/>
      <c r="C1638" s="64"/>
      <c r="D1638" s="64"/>
      <c r="E1638" s="65"/>
      <c r="F1638" s="65"/>
      <c r="K1638" s="65" t="str">
        <f t="shared" si="91"/>
        <v/>
      </c>
    </row>
    <row r="1639" spans="2:11">
      <c r="B1639" s="64"/>
      <c r="C1639" s="64"/>
      <c r="D1639" s="64"/>
      <c r="E1639" s="65"/>
      <c r="F1639" s="65"/>
      <c r="K1639" s="65" t="str">
        <f t="shared" si="91"/>
        <v/>
      </c>
    </row>
    <row r="1640" spans="2:11">
      <c r="B1640" s="64"/>
      <c r="C1640" s="64"/>
      <c r="D1640" s="64"/>
      <c r="E1640" s="65"/>
      <c r="F1640" s="65"/>
      <c r="K1640" s="65" t="str">
        <f t="shared" si="91"/>
        <v/>
      </c>
    </row>
    <row r="1641" spans="2:11">
      <c r="B1641" s="64"/>
      <c r="C1641" s="64"/>
      <c r="D1641" s="64"/>
      <c r="E1641" s="65"/>
      <c r="F1641" s="65"/>
      <c r="K1641" s="65" t="str">
        <f t="shared" si="91"/>
        <v/>
      </c>
    </row>
    <row r="1642" spans="2:11">
      <c r="B1642" s="64"/>
      <c r="C1642" s="64"/>
      <c r="D1642" s="64"/>
      <c r="E1642" s="65"/>
      <c r="F1642" s="65"/>
      <c r="K1642" s="65" t="str">
        <f t="shared" si="91"/>
        <v/>
      </c>
    </row>
    <row r="1643" spans="2:11">
      <c r="B1643" s="64"/>
      <c r="C1643" s="64"/>
      <c r="D1643" s="64"/>
      <c r="E1643" s="65"/>
      <c r="F1643" s="65"/>
      <c r="K1643" s="65" t="str">
        <f t="shared" si="91"/>
        <v/>
      </c>
    </row>
    <row r="1644" spans="2:11">
      <c r="B1644" s="64"/>
      <c r="C1644" s="64"/>
      <c r="D1644" s="64"/>
      <c r="E1644" s="65"/>
      <c r="F1644" s="65"/>
      <c r="K1644" s="65" t="str">
        <f t="shared" si="91"/>
        <v/>
      </c>
    </row>
    <row r="1645" spans="2:11">
      <c r="B1645" s="64"/>
      <c r="C1645" s="64"/>
      <c r="D1645" s="64"/>
      <c r="E1645" s="65"/>
      <c r="F1645" s="65"/>
      <c r="K1645" s="65" t="str">
        <f t="shared" si="91"/>
        <v/>
      </c>
    </row>
    <row r="1646" spans="2:11">
      <c r="B1646" s="64"/>
      <c r="C1646" s="64"/>
      <c r="D1646" s="64"/>
      <c r="E1646" s="65"/>
      <c r="F1646" s="65"/>
      <c r="K1646" s="65" t="str">
        <f t="shared" si="91"/>
        <v/>
      </c>
    </row>
    <row r="1647" spans="2:11">
      <c r="B1647" s="64"/>
      <c r="C1647" s="64"/>
      <c r="D1647" s="64"/>
      <c r="E1647" s="65"/>
      <c r="F1647" s="65"/>
      <c r="K1647" s="65" t="str">
        <f t="shared" si="91"/>
        <v/>
      </c>
    </row>
    <row r="1648" spans="2:11">
      <c r="B1648" s="64"/>
      <c r="C1648" s="64"/>
      <c r="D1648" s="64"/>
      <c r="E1648" s="65"/>
      <c r="F1648" s="65"/>
      <c r="K1648" s="65" t="str">
        <f t="shared" si="91"/>
        <v/>
      </c>
    </row>
    <row r="1649" spans="2:11">
      <c r="B1649" s="64"/>
      <c r="C1649" s="64"/>
      <c r="D1649" s="64"/>
      <c r="E1649" s="65"/>
      <c r="F1649" s="65"/>
      <c r="K1649" s="65" t="str">
        <f t="shared" si="91"/>
        <v/>
      </c>
    </row>
    <row r="1650" spans="2:11">
      <c r="B1650" s="64"/>
      <c r="C1650" s="64"/>
      <c r="D1650" s="64"/>
      <c r="E1650" s="65"/>
      <c r="F1650" s="65"/>
      <c r="K1650" s="65" t="str">
        <f t="shared" si="91"/>
        <v/>
      </c>
    </row>
    <row r="1651" spans="2:11">
      <c r="B1651" s="64"/>
      <c r="C1651" s="64"/>
      <c r="D1651" s="64"/>
      <c r="E1651" s="65"/>
      <c r="F1651" s="65"/>
      <c r="K1651" s="65" t="str">
        <f t="shared" si="91"/>
        <v/>
      </c>
    </row>
    <row r="1652" spans="2:11">
      <c r="B1652" s="64"/>
      <c r="C1652" s="64"/>
      <c r="D1652" s="64"/>
      <c r="E1652" s="65"/>
      <c r="F1652" s="65"/>
      <c r="K1652" s="65" t="str">
        <f t="shared" si="91"/>
        <v/>
      </c>
    </row>
    <row r="1653" spans="2:11">
      <c r="B1653" s="64"/>
      <c r="C1653" s="64"/>
      <c r="D1653" s="64"/>
      <c r="E1653" s="65"/>
      <c r="F1653" s="65"/>
      <c r="K1653" s="65" t="str">
        <f t="shared" si="91"/>
        <v/>
      </c>
    </row>
    <row r="1654" spans="2:11">
      <c r="B1654" s="64"/>
      <c r="C1654" s="64"/>
      <c r="D1654" s="64"/>
      <c r="E1654" s="65"/>
      <c r="F1654" s="65"/>
      <c r="K1654" s="65" t="str">
        <f t="shared" si="91"/>
        <v/>
      </c>
    </row>
    <row r="1655" spans="2:11">
      <c r="B1655" s="64"/>
      <c r="C1655" s="64"/>
      <c r="D1655" s="64"/>
      <c r="E1655" s="65"/>
      <c r="F1655" s="65"/>
      <c r="K1655" s="65" t="str">
        <f t="shared" si="91"/>
        <v/>
      </c>
    </row>
    <row r="1656" spans="2:11">
      <c r="B1656" s="64"/>
      <c r="C1656" s="64"/>
      <c r="D1656" s="64"/>
      <c r="E1656" s="65"/>
      <c r="F1656" s="65"/>
      <c r="K1656" s="65" t="str">
        <f t="shared" si="91"/>
        <v/>
      </c>
    </row>
    <row r="1657" spans="2:11">
      <c r="B1657" s="64"/>
      <c r="C1657" s="64"/>
      <c r="D1657" s="64"/>
      <c r="E1657" s="65"/>
      <c r="F1657" s="65"/>
      <c r="K1657" s="65" t="str">
        <f t="shared" si="91"/>
        <v/>
      </c>
    </row>
    <row r="1658" spans="2:11">
      <c r="B1658" s="64"/>
      <c r="C1658" s="64"/>
      <c r="D1658" s="64"/>
      <c r="E1658" s="65"/>
      <c r="F1658" s="65"/>
      <c r="K1658" s="65" t="str">
        <f t="shared" si="91"/>
        <v/>
      </c>
    </row>
    <row r="1659" spans="2:11">
      <c r="B1659" s="64"/>
      <c r="C1659" s="64"/>
      <c r="D1659" s="64"/>
      <c r="E1659" s="65"/>
      <c r="F1659" s="65"/>
      <c r="K1659" s="65" t="str">
        <f t="shared" si="91"/>
        <v/>
      </c>
    </row>
    <row r="1660" spans="2:11">
      <c r="B1660" s="64"/>
      <c r="C1660" s="64"/>
      <c r="D1660" s="64"/>
      <c r="E1660" s="65"/>
      <c r="F1660" s="65"/>
      <c r="K1660" s="65" t="str">
        <f t="shared" si="91"/>
        <v/>
      </c>
    </row>
    <row r="1661" spans="2:11">
      <c r="B1661" s="64"/>
      <c r="C1661" s="64"/>
      <c r="D1661" s="64"/>
      <c r="E1661" s="65"/>
      <c r="F1661" s="65"/>
      <c r="K1661" s="65" t="str">
        <f t="shared" si="91"/>
        <v/>
      </c>
    </row>
    <row r="1662" spans="2:11">
      <c r="B1662" s="64"/>
      <c r="C1662" s="64"/>
      <c r="D1662" s="64"/>
      <c r="E1662" s="65"/>
      <c r="F1662" s="65"/>
      <c r="K1662" s="65" t="str">
        <f t="shared" si="91"/>
        <v/>
      </c>
    </row>
    <row r="1663" spans="2:11">
      <c r="B1663" s="64"/>
      <c r="C1663" s="64"/>
      <c r="D1663" s="64"/>
      <c r="E1663" s="65"/>
      <c r="F1663" s="65"/>
      <c r="K1663" s="65" t="str">
        <f t="shared" si="91"/>
        <v/>
      </c>
    </row>
    <row r="1664" spans="2:11">
      <c r="B1664" s="64"/>
      <c r="C1664" s="64"/>
      <c r="D1664" s="64"/>
      <c r="E1664" s="65"/>
      <c r="F1664" s="65"/>
      <c r="K1664" s="65" t="str">
        <f t="shared" si="91"/>
        <v/>
      </c>
    </row>
    <row r="1665" spans="2:11">
      <c r="B1665" s="64"/>
      <c r="C1665" s="64"/>
      <c r="D1665" s="64"/>
      <c r="E1665" s="65"/>
      <c r="F1665" s="65"/>
      <c r="K1665" s="65" t="str">
        <f t="shared" si="91"/>
        <v/>
      </c>
    </row>
    <row r="1666" spans="2:11">
      <c r="B1666" s="64"/>
      <c r="C1666" s="64"/>
      <c r="D1666" s="64"/>
      <c r="E1666" s="65"/>
      <c r="F1666" s="65"/>
      <c r="K1666" s="65" t="str">
        <f t="shared" si="91"/>
        <v/>
      </c>
    </row>
    <row r="1667" spans="2:11">
      <c r="B1667" s="64"/>
      <c r="C1667" s="64"/>
      <c r="D1667" s="64"/>
      <c r="E1667" s="65"/>
      <c r="F1667" s="65"/>
      <c r="K1667" s="65" t="str">
        <f t="shared" si="91"/>
        <v/>
      </c>
    </row>
    <row r="1668" spans="2:11">
      <c r="B1668" s="64"/>
      <c r="C1668" s="64"/>
      <c r="D1668" s="64"/>
      <c r="E1668" s="65"/>
      <c r="F1668" s="65"/>
      <c r="K1668" s="65" t="str">
        <f t="shared" si="91"/>
        <v/>
      </c>
    </row>
    <row r="1669" spans="2:11">
      <c r="B1669" s="64"/>
      <c r="C1669" s="64"/>
      <c r="D1669" s="64"/>
      <c r="E1669" s="65"/>
      <c r="F1669" s="65"/>
      <c r="K1669" s="65" t="str">
        <f t="shared" si="91"/>
        <v/>
      </c>
    </row>
    <row r="1670" spans="2:11">
      <c r="B1670" s="64"/>
      <c r="C1670" s="64"/>
      <c r="D1670" s="64"/>
      <c r="E1670" s="65"/>
      <c r="F1670" s="65"/>
      <c r="K1670" s="65" t="str">
        <f t="shared" ref="K1670:K1733" si="92">CONCATENATE(H1670,I1670)</f>
        <v/>
      </c>
    </row>
    <row r="1671" spans="2:11">
      <c r="B1671" s="64"/>
      <c r="C1671" s="64"/>
      <c r="D1671" s="64"/>
      <c r="E1671" s="65"/>
      <c r="F1671" s="65"/>
      <c r="K1671" s="65" t="str">
        <f t="shared" si="92"/>
        <v/>
      </c>
    </row>
    <row r="1672" spans="2:11">
      <c r="B1672" s="64"/>
      <c r="C1672" s="64"/>
      <c r="D1672" s="64"/>
      <c r="E1672" s="65"/>
      <c r="F1672" s="65"/>
      <c r="K1672" s="65" t="str">
        <f t="shared" si="92"/>
        <v/>
      </c>
    </row>
    <row r="1673" spans="2:11">
      <c r="B1673" s="64"/>
      <c r="C1673" s="64"/>
      <c r="D1673" s="64"/>
      <c r="E1673" s="65"/>
      <c r="F1673" s="65"/>
      <c r="K1673" s="65" t="str">
        <f t="shared" si="92"/>
        <v/>
      </c>
    </row>
    <row r="1674" spans="2:11">
      <c r="B1674" s="64"/>
      <c r="C1674" s="64"/>
      <c r="D1674" s="64"/>
      <c r="E1674" s="65"/>
      <c r="F1674" s="65"/>
      <c r="K1674" s="65" t="str">
        <f t="shared" si="92"/>
        <v/>
      </c>
    </row>
    <row r="1675" spans="2:11">
      <c r="B1675" s="64"/>
      <c r="C1675" s="64"/>
      <c r="D1675" s="64"/>
      <c r="E1675" s="65"/>
      <c r="F1675" s="65"/>
      <c r="K1675" s="65" t="str">
        <f t="shared" si="92"/>
        <v/>
      </c>
    </row>
    <row r="1676" spans="2:11">
      <c r="B1676" s="64"/>
      <c r="C1676" s="64"/>
      <c r="D1676" s="64"/>
      <c r="E1676" s="65"/>
      <c r="F1676" s="65"/>
      <c r="K1676" s="65" t="str">
        <f t="shared" si="92"/>
        <v/>
      </c>
    </row>
    <row r="1677" spans="2:11">
      <c r="B1677" s="64"/>
      <c r="C1677" s="64"/>
      <c r="D1677" s="64"/>
      <c r="E1677" s="65"/>
      <c r="F1677" s="65"/>
      <c r="K1677" s="65" t="str">
        <f t="shared" si="92"/>
        <v/>
      </c>
    </row>
    <row r="1678" spans="2:11">
      <c r="B1678" s="64"/>
      <c r="C1678" s="64"/>
      <c r="D1678" s="64"/>
      <c r="E1678" s="65"/>
      <c r="F1678" s="65"/>
      <c r="K1678" s="65" t="str">
        <f t="shared" si="92"/>
        <v/>
      </c>
    </row>
    <row r="1679" spans="2:11">
      <c r="B1679" s="64"/>
      <c r="C1679" s="64"/>
      <c r="D1679" s="64"/>
      <c r="E1679" s="65"/>
      <c r="F1679" s="65"/>
      <c r="K1679" s="65" t="str">
        <f t="shared" si="92"/>
        <v/>
      </c>
    </row>
    <row r="1680" spans="2:11">
      <c r="B1680" s="64"/>
      <c r="C1680" s="64"/>
      <c r="D1680" s="64"/>
      <c r="E1680" s="65"/>
      <c r="F1680" s="65"/>
      <c r="K1680" s="65" t="str">
        <f t="shared" si="92"/>
        <v/>
      </c>
    </row>
    <row r="1681" spans="2:11">
      <c r="B1681" s="64"/>
      <c r="C1681" s="64"/>
      <c r="D1681" s="64"/>
      <c r="E1681" s="65"/>
      <c r="F1681" s="65"/>
      <c r="K1681" s="65" t="str">
        <f t="shared" si="92"/>
        <v/>
      </c>
    </row>
    <row r="1682" spans="2:11">
      <c r="B1682" s="64"/>
      <c r="C1682" s="64"/>
      <c r="D1682" s="64"/>
      <c r="E1682" s="65"/>
      <c r="F1682" s="65"/>
      <c r="K1682" s="65" t="str">
        <f t="shared" si="92"/>
        <v/>
      </c>
    </row>
    <row r="1683" spans="2:11">
      <c r="B1683" s="64"/>
      <c r="C1683" s="64"/>
      <c r="D1683" s="64"/>
      <c r="E1683" s="65"/>
      <c r="F1683" s="65"/>
      <c r="K1683" s="65" t="str">
        <f t="shared" si="92"/>
        <v/>
      </c>
    </row>
    <row r="1684" spans="2:11">
      <c r="B1684" s="64"/>
      <c r="C1684" s="64"/>
      <c r="D1684" s="64"/>
      <c r="E1684" s="65"/>
      <c r="F1684" s="65"/>
      <c r="K1684" s="65" t="str">
        <f t="shared" si="92"/>
        <v/>
      </c>
    </row>
    <row r="1685" spans="2:11">
      <c r="B1685" s="64"/>
      <c r="C1685" s="64"/>
      <c r="D1685" s="64"/>
      <c r="E1685" s="65"/>
      <c r="F1685" s="65"/>
      <c r="K1685" s="65" t="str">
        <f t="shared" si="92"/>
        <v/>
      </c>
    </row>
    <row r="1686" spans="2:11">
      <c r="B1686" s="64"/>
      <c r="C1686" s="64"/>
      <c r="D1686" s="64"/>
      <c r="E1686" s="65"/>
      <c r="F1686" s="65"/>
      <c r="K1686" s="65" t="str">
        <f t="shared" si="92"/>
        <v/>
      </c>
    </row>
    <row r="1687" spans="2:11">
      <c r="B1687" s="64"/>
      <c r="C1687" s="64"/>
      <c r="D1687" s="64"/>
      <c r="E1687" s="65"/>
      <c r="F1687" s="65"/>
      <c r="K1687" s="65" t="str">
        <f t="shared" si="92"/>
        <v/>
      </c>
    </row>
    <row r="1688" spans="2:11">
      <c r="B1688" s="64"/>
      <c r="C1688" s="64"/>
      <c r="D1688" s="64"/>
      <c r="E1688" s="65"/>
      <c r="F1688" s="65"/>
      <c r="K1688" s="65" t="str">
        <f t="shared" si="92"/>
        <v/>
      </c>
    </row>
    <row r="1689" spans="2:11">
      <c r="B1689" s="64"/>
      <c r="C1689" s="64"/>
      <c r="D1689" s="64"/>
      <c r="E1689" s="65"/>
      <c r="F1689" s="65"/>
      <c r="K1689" s="65" t="str">
        <f t="shared" si="92"/>
        <v/>
      </c>
    </row>
    <row r="1690" spans="2:11">
      <c r="B1690" s="64"/>
      <c r="C1690" s="64"/>
      <c r="D1690" s="64"/>
      <c r="E1690" s="65"/>
      <c r="F1690" s="65"/>
      <c r="K1690" s="65" t="str">
        <f t="shared" si="92"/>
        <v/>
      </c>
    </row>
    <row r="1691" spans="2:11">
      <c r="B1691" s="64"/>
      <c r="C1691" s="64"/>
      <c r="D1691" s="64"/>
      <c r="E1691" s="65"/>
      <c r="F1691" s="65"/>
      <c r="K1691" s="65" t="str">
        <f t="shared" si="92"/>
        <v/>
      </c>
    </row>
    <row r="1692" spans="2:11">
      <c r="B1692" s="64"/>
      <c r="C1692" s="64"/>
      <c r="D1692" s="64"/>
      <c r="E1692" s="65"/>
      <c r="F1692" s="65"/>
      <c r="K1692" s="65" t="str">
        <f t="shared" si="92"/>
        <v/>
      </c>
    </row>
    <row r="1693" spans="2:11">
      <c r="B1693" s="64"/>
      <c r="C1693" s="64"/>
      <c r="D1693" s="64"/>
      <c r="E1693" s="65"/>
      <c r="F1693" s="65"/>
      <c r="K1693" s="65" t="str">
        <f t="shared" si="92"/>
        <v/>
      </c>
    </row>
    <row r="1694" spans="2:11">
      <c r="B1694" s="64"/>
      <c r="C1694" s="64"/>
      <c r="D1694" s="64"/>
      <c r="E1694" s="65"/>
      <c r="F1694" s="65"/>
      <c r="K1694" s="65" t="str">
        <f t="shared" si="92"/>
        <v/>
      </c>
    </row>
    <row r="1695" spans="2:11">
      <c r="B1695" s="64"/>
      <c r="C1695" s="64"/>
      <c r="D1695" s="64"/>
      <c r="E1695" s="65"/>
      <c r="F1695" s="65"/>
      <c r="K1695" s="65" t="str">
        <f t="shared" si="92"/>
        <v/>
      </c>
    </row>
    <row r="1696" spans="2:11">
      <c r="B1696" s="64"/>
      <c r="C1696" s="64"/>
      <c r="D1696" s="64"/>
      <c r="E1696" s="65"/>
      <c r="F1696" s="65"/>
      <c r="K1696" s="65" t="str">
        <f t="shared" si="92"/>
        <v/>
      </c>
    </row>
    <row r="1697" spans="2:11">
      <c r="B1697" s="64"/>
      <c r="C1697" s="64"/>
      <c r="D1697" s="64"/>
      <c r="E1697" s="65"/>
      <c r="F1697" s="65"/>
      <c r="K1697" s="65" t="str">
        <f t="shared" si="92"/>
        <v/>
      </c>
    </row>
    <row r="1698" spans="2:11">
      <c r="B1698" s="64"/>
      <c r="C1698" s="64"/>
      <c r="D1698" s="64"/>
      <c r="E1698" s="65"/>
      <c r="F1698" s="65"/>
      <c r="K1698" s="65" t="str">
        <f t="shared" si="92"/>
        <v/>
      </c>
    </row>
    <row r="1699" spans="2:11">
      <c r="B1699" s="64"/>
      <c r="C1699" s="64"/>
      <c r="D1699" s="64"/>
      <c r="E1699" s="65"/>
      <c r="F1699" s="65"/>
      <c r="K1699" s="65" t="str">
        <f t="shared" si="92"/>
        <v/>
      </c>
    </row>
    <row r="1700" spans="2:11">
      <c r="B1700" s="64"/>
      <c r="C1700" s="64"/>
      <c r="D1700" s="64"/>
      <c r="E1700" s="65"/>
      <c r="F1700" s="65"/>
      <c r="K1700" s="65" t="str">
        <f t="shared" si="92"/>
        <v/>
      </c>
    </row>
    <row r="1701" spans="2:11">
      <c r="B1701" s="64"/>
      <c r="C1701" s="64"/>
      <c r="D1701" s="64"/>
      <c r="E1701" s="65"/>
      <c r="F1701" s="65"/>
      <c r="K1701" s="65" t="str">
        <f t="shared" si="92"/>
        <v/>
      </c>
    </row>
    <row r="1702" spans="2:11">
      <c r="B1702" s="64"/>
      <c r="C1702" s="64"/>
      <c r="D1702" s="64"/>
      <c r="E1702" s="65"/>
      <c r="F1702" s="65"/>
      <c r="K1702" s="65" t="str">
        <f t="shared" si="92"/>
        <v/>
      </c>
    </row>
    <row r="1703" spans="2:11">
      <c r="B1703" s="64"/>
      <c r="C1703" s="64"/>
      <c r="D1703" s="64"/>
      <c r="E1703" s="65"/>
      <c r="F1703" s="65"/>
      <c r="K1703" s="65" t="str">
        <f t="shared" si="92"/>
        <v/>
      </c>
    </row>
    <row r="1704" spans="2:11">
      <c r="B1704" s="64"/>
      <c r="C1704" s="64"/>
      <c r="D1704" s="64"/>
      <c r="E1704" s="65"/>
      <c r="F1704" s="65"/>
      <c r="K1704" s="65" t="str">
        <f t="shared" si="92"/>
        <v/>
      </c>
    </row>
    <row r="1705" spans="2:11">
      <c r="B1705" s="64"/>
      <c r="C1705" s="64"/>
      <c r="D1705" s="64"/>
      <c r="E1705" s="65"/>
      <c r="F1705" s="65"/>
      <c r="K1705" s="65" t="str">
        <f t="shared" si="92"/>
        <v/>
      </c>
    </row>
    <row r="1706" spans="2:11">
      <c r="B1706" s="64"/>
      <c r="C1706" s="64"/>
      <c r="D1706" s="64"/>
      <c r="E1706" s="65"/>
      <c r="F1706" s="65"/>
      <c r="K1706" s="65" t="str">
        <f t="shared" si="92"/>
        <v/>
      </c>
    </row>
    <row r="1707" spans="2:11">
      <c r="B1707" s="64"/>
      <c r="C1707" s="64"/>
      <c r="D1707" s="64"/>
      <c r="E1707" s="65"/>
      <c r="F1707" s="65"/>
      <c r="K1707" s="65" t="str">
        <f t="shared" si="92"/>
        <v/>
      </c>
    </row>
    <row r="1708" spans="2:11">
      <c r="B1708" s="64"/>
      <c r="C1708" s="64"/>
      <c r="D1708" s="64"/>
      <c r="E1708" s="65"/>
      <c r="F1708" s="65"/>
      <c r="K1708" s="65" t="str">
        <f t="shared" si="92"/>
        <v/>
      </c>
    </row>
    <row r="1709" spans="2:11">
      <c r="B1709" s="64"/>
      <c r="C1709" s="64"/>
      <c r="D1709" s="64"/>
      <c r="E1709" s="65"/>
      <c r="F1709" s="65"/>
      <c r="K1709" s="65" t="str">
        <f t="shared" si="92"/>
        <v/>
      </c>
    </row>
    <row r="1710" spans="2:11">
      <c r="B1710" s="64"/>
      <c r="C1710" s="64"/>
      <c r="D1710" s="64"/>
      <c r="E1710" s="65"/>
      <c r="F1710" s="65"/>
      <c r="K1710" s="65" t="str">
        <f t="shared" si="92"/>
        <v/>
      </c>
    </row>
    <row r="1711" spans="2:11">
      <c r="B1711" s="64"/>
      <c r="C1711" s="64"/>
      <c r="D1711" s="64"/>
      <c r="E1711" s="65"/>
      <c r="F1711" s="65"/>
      <c r="K1711" s="65" t="str">
        <f t="shared" si="92"/>
        <v/>
      </c>
    </row>
    <row r="1712" spans="2:11">
      <c r="B1712" s="64"/>
      <c r="C1712" s="64"/>
      <c r="D1712" s="64"/>
      <c r="E1712" s="65"/>
      <c r="F1712" s="65"/>
      <c r="K1712" s="65" t="str">
        <f t="shared" si="92"/>
        <v/>
      </c>
    </row>
    <row r="1713" spans="2:11">
      <c r="B1713" s="64"/>
      <c r="C1713" s="64"/>
      <c r="D1713" s="64"/>
      <c r="E1713" s="65"/>
      <c r="F1713" s="65"/>
      <c r="K1713" s="65" t="str">
        <f t="shared" si="92"/>
        <v/>
      </c>
    </row>
    <row r="1714" spans="2:11">
      <c r="B1714" s="64"/>
      <c r="C1714" s="64"/>
      <c r="D1714" s="64"/>
      <c r="E1714" s="65"/>
      <c r="F1714" s="65"/>
      <c r="K1714" s="65" t="str">
        <f t="shared" si="92"/>
        <v/>
      </c>
    </row>
    <row r="1715" spans="2:11">
      <c r="B1715" s="64"/>
      <c r="C1715" s="64"/>
      <c r="D1715" s="64"/>
      <c r="E1715" s="65"/>
      <c r="F1715" s="65"/>
      <c r="K1715" s="65" t="str">
        <f t="shared" si="92"/>
        <v/>
      </c>
    </row>
    <row r="1716" spans="2:11">
      <c r="B1716" s="64"/>
      <c r="C1716" s="64"/>
      <c r="D1716" s="64"/>
      <c r="E1716" s="65"/>
      <c r="F1716" s="65"/>
      <c r="K1716" s="65" t="str">
        <f t="shared" si="92"/>
        <v/>
      </c>
    </row>
    <row r="1717" spans="2:11">
      <c r="B1717" s="64"/>
      <c r="C1717" s="64"/>
      <c r="D1717" s="64"/>
      <c r="E1717" s="65"/>
      <c r="F1717" s="65"/>
      <c r="K1717" s="65" t="str">
        <f t="shared" si="92"/>
        <v/>
      </c>
    </row>
    <row r="1718" spans="2:11">
      <c r="B1718" s="64"/>
      <c r="C1718" s="64"/>
      <c r="D1718" s="64"/>
      <c r="E1718" s="65"/>
      <c r="F1718" s="65"/>
      <c r="K1718" s="65" t="str">
        <f t="shared" si="92"/>
        <v/>
      </c>
    </row>
    <row r="1719" spans="2:11">
      <c r="B1719" s="64"/>
      <c r="C1719" s="64"/>
      <c r="D1719" s="64"/>
      <c r="E1719" s="65"/>
      <c r="F1719" s="65"/>
      <c r="K1719" s="65" t="str">
        <f t="shared" si="92"/>
        <v/>
      </c>
    </row>
    <row r="1720" spans="2:11">
      <c r="B1720" s="64"/>
      <c r="C1720" s="64"/>
      <c r="D1720" s="64"/>
      <c r="E1720" s="65"/>
      <c r="F1720" s="65"/>
      <c r="K1720" s="65" t="str">
        <f t="shared" si="92"/>
        <v/>
      </c>
    </row>
    <row r="1721" spans="2:11">
      <c r="B1721" s="64"/>
      <c r="C1721" s="64"/>
      <c r="D1721" s="64"/>
      <c r="E1721" s="65"/>
      <c r="F1721" s="65"/>
      <c r="K1721" s="65" t="str">
        <f t="shared" si="92"/>
        <v/>
      </c>
    </row>
    <row r="1722" spans="2:11">
      <c r="B1722" s="64"/>
      <c r="C1722" s="64"/>
      <c r="D1722" s="64"/>
      <c r="E1722" s="65"/>
      <c r="F1722" s="65"/>
      <c r="K1722" s="65" t="str">
        <f t="shared" si="92"/>
        <v/>
      </c>
    </row>
    <row r="1723" spans="2:11">
      <c r="B1723" s="64"/>
      <c r="C1723" s="64"/>
      <c r="D1723" s="64"/>
      <c r="E1723" s="65"/>
      <c r="F1723" s="65"/>
      <c r="K1723" s="65" t="str">
        <f t="shared" si="92"/>
        <v/>
      </c>
    </row>
    <row r="1724" spans="2:11">
      <c r="B1724" s="64"/>
      <c r="C1724" s="64"/>
      <c r="D1724" s="64"/>
      <c r="E1724" s="65"/>
      <c r="F1724" s="65"/>
      <c r="K1724" s="65" t="str">
        <f t="shared" si="92"/>
        <v/>
      </c>
    </row>
    <row r="1725" spans="2:11">
      <c r="B1725" s="64"/>
      <c r="C1725" s="64"/>
      <c r="D1725" s="64"/>
      <c r="E1725" s="65"/>
      <c r="F1725" s="65"/>
      <c r="K1725" s="65" t="str">
        <f t="shared" si="92"/>
        <v/>
      </c>
    </row>
    <row r="1726" spans="2:11">
      <c r="B1726" s="64"/>
      <c r="C1726" s="64"/>
      <c r="D1726" s="64"/>
      <c r="E1726" s="65"/>
      <c r="F1726" s="65"/>
      <c r="K1726" s="65" t="str">
        <f t="shared" si="92"/>
        <v/>
      </c>
    </row>
    <row r="1727" spans="2:11">
      <c r="B1727" s="64"/>
      <c r="C1727" s="64"/>
      <c r="D1727" s="64"/>
      <c r="E1727" s="65"/>
      <c r="F1727" s="65"/>
      <c r="K1727" s="65" t="str">
        <f t="shared" si="92"/>
        <v/>
      </c>
    </row>
    <row r="1728" spans="2:11">
      <c r="B1728" s="64"/>
      <c r="C1728" s="64"/>
      <c r="D1728" s="64"/>
      <c r="E1728" s="65"/>
      <c r="F1728" s="65"/>
      <c r="K1728" s="65" t="str">
        <f t="shared" si="92"/>
        <v/>
      </c>
    </row>
    <row r="1729" spans="2:11">
      <c r="B1729" s="64"/>
      <c r="C1729" s="64"/>
      <c r="D1729" s="64"/>
      <c r="E1729" s="65"/>
      <c r="F1729" s="65"/>
      <c r="K1729" s="65" t="str">
        <f t="shared" si="92"/>
        <v/>
      </c>
    </row>
    <row r="1730" spans="2:11">
      <c r="B1730" s="64"/>
      <c r="C1730" s="64"/>
      <c r="D1730" s="64"/>
      <c r="E1730" s="65"/>
      <c r="F1730" s="65"/>
      <c r="K1730" s="65" t="str">
        <f t="shared" si="92"/>
        <v/>
      </c>
    </row>
    <row r="1731" spans="2:11">
      <c r="B1731" s="64"/>
      <c r="C1731" s="64"/>
      <c r="D1731" s="64"/>
      <c r="E1731" s="65"/>
      <c r="F1731" s="65"/>
      <c r="K1731" s="65" t="str">
        <f t="shared" si="92"/>
        <v/>
      </c>
    </row>
    <row r="1732" spans="2:11">
      <c r="B1732" s="64"/>
      <c r="C1732" s="64"/>
      <c r="D1732" s="64"/>
      <c r="E1732" s="65"/>
      <c r="F1732" s="65"/>
      <c r="K1732" s="65" t="str">
        <f t="shared" si="92"/>
        <v/>
      </c>
    </row>
    <row r="1733" spans="2:11">
      <c r="B1733" s="64"/>
      <c r="C1733" s="64"/>
      <c r="D1733" s="64"/>
      <c r="E1733" s="65"/>
      <c r="F1733" s="65"/>
      <c r="K1733" s="65" t="str">
        <f t="shared" si="92"/>
        <v/>
      </c>
    </row>
    <row r="1734" spans="2:11">
      <c r="B1734" s="64"/>
      <c r="C1734" s="64"/>
      <c r="D1734" s="64"/>
      <c r="E1734" s="65"/>
      <c r="F1734" s="65"/>
      <c r="K1734" s="65" t="str">
        <f t="shared" ref="K1734:K1797" si="93">CONCATENATE(H1734,I1734)</f>
        <v/>
      </c>
    </row>
    <row r="1735" spans="2:11">
      <c r="B1735" s="64"/>
      <c r="C1735" s="64"/>
      <c r="D1735" s="64"/>
      <c r="E1735" s="65"/>
      <c r="F1735" s="65"/>
      <c r="K1735" s="65" t="str">
        <f t="shared" si="93"/>
        <v/>
      </c>
    </row>
    <row r="1736" spans="2:11">
      <c r="B1736" s="64"/>
      <c r="C1736" s="64"/>
      <c r="D1736" s="64"/>
      <c r="E1736" s="65"/>
      <c r="F1736" s="65"/>
      <c r="K1736" s="65" t="str">
        <f t="shared" si="93"/>
        <v/>
      </c>
    </row>
    <row r="1737" spans="2:11">
      <c r="B1737" s="64"/>
      <c r="C1737" s="64"/>
      <c r="D1737" s="64"/>
      <c r="E1737" s="65"/>
      <c r="F1737" s="65"/>
      <c r="K1737" s="65" t="str">
        <f t="shared" si="93"/>
        <v/>
      </c>
    </row>
    <row r="1738" spans="2:11">
      <c r="B1738" s="64"/>
      <c r="C1738" s="64"/>
      <c r="D1738" s="64"/>
      <c r="E1738" s="65"/>
      <c r="F1738" s="65"/>
      <c r="K1738" s="65" t="str">
        <f t="shared" si="93"/>
        <v/>
      </c>
    </row>
    <row r="1739" spans="2:11">
      <c r="B1739" s="64"/>
      <c r="C1739" s="64"/>
      <c r="D1739" s="64"/>
      <c r="E1739" s="65"/>
      <c r="F1739" s="65"/>
      <c r="K1739" s="65" t="str">
        <f t="shared" si="93"/>
        <v/>
      </c>
    </row>
    <row r="1740" spans="2:11">
      <c r="B1740" s="64"/>
      <c r="C1740" s="64"/>
      <c r="D1740" s="64"/>
      <c r="E1740" s="65"/>
      <c r="F1740" s="65"/>
      <c r="K1740" s="65" t="str">
        <f t="shared" si="93"/>
        <v/>
      </c>
    </row>
    <row r="1741" spans="2:11">
      <c r="B1741" s="64"/>
      <c r="C1741" s="64"/>
      <c r="D1741" s="64"/>
      <c r="E1741" s="65"/>
      <c r="F1741" s="65"/>
      <c r="K1741" s="65" t="str">
        <f t="shared" si="93"/>
        <v/>
      </c>
    </row>
    <row r="1742" spans="2:11">
      <c r="B1742" s="64"/>
      <c r="C1742" s="64"/>
      <c r="D1742" s="64"/>
      <c r="E1742" s="65"/>
      <c r="F1742" s="65"/>
      <c r="K1742" s="65" t="str">
        <f t="shared" si="93"/>
        <v/>
      </c>
    </row>
    <row r="1743" spans="2:11">
      <c r="B1743" s="64"/>
      <c r="C1743" s="64"/>
      <c r="D1743" s="64"/>
      <c r="E1743" s="65"/>
      <c r="F1743" s="65"/>
      <c r="K1743" s="65" t="str">
        <f t="shared" si="93"/>
        <v/>
      </c>
    </row>
    <row r="1744" spans="2:11">
      <c r="B1744" s="64"/>
      <c r="C1744" s="64"/>
      <c r="D1744" s="64"/>
      <c r="E1744" s="65"/>
      <c r="F1744" s="65"/>
      <c r="K1744" s="65" t="str">
        <f t="shared" si="93"/>
        <v/>
      </c>
    </row>
    <row r="1745" spans="2:11">
      <c r="B1745" s="64"/>
      <c r="C1745" s="64"/>
      <c r="D1745" s="64"/>
      <c r="E1745" s="65"/>
      <c r="F1745" s="65"/>
      <c r="K1745" s="65" t="str">
        <f t="shared" si="93"/>
        <v/>
      </c>
    </row>
    <row r="1746" spans="2:11">
      <c r="B1746" s="64"/>
      <c r="C1746" s="64"/>
      <c r="D1746" s="64"/>
      <c r="E1746" s="65"/>
      <c r="F1746" s="65"/>
      <c r="K1746" s="65" t="str">
        <f t="shared" si="93"/>
        <v/>
      </c>
    </row>
    <row r="1747" spans="2:11">
      <c r="B1747" s="64"/>
      <c r="C1747" s="64"/>
      <c r="D1747" s="64"/>
      <c r="E1747" s="65"/>
      <c r="F1747" s="65"/>
      <c r="K1747" s="65" t="str">
        <f t="shared" si="93"/>
        <v/>
      </c>
    </row>
    <row r="1748" spans="2:11">
      <c r="B1748" s="64"/>
      <c r="C1748" s="64"/>
      <c r="D1748" s="64"/>
      <c r="E1748" s="65"/>
      <c r="F1748" s="65"/>
      <c r="K1748" s="65" t="str">
        <f t="shared" si="93"/>
        <v/>
      </c>
    </row>
    <row r="1749" spans="2:11">
      <c r="B1749" s="64"/>
      <c r="C1749" s="64"/>
      <c r="D1749" s="64"/>
      <c r="E1749" s="65"/>
      <c r="F1749" s="65"/>
      <c r="K1749" s="65" t="str">
        <f t="shared" si="93"/>
        <v/>
      </c>
    </row>
    <row r="1750" spans="2:11">
      <c r="B1750" s="64"/>
      <c r="C1750" s="64"/>
      <c r="D1750" s="64"/>
      <c r="E1750" s="65"/>
      <c r="F1750" s="65"/>
      <c r="K1750" s="65" t="str">
        <f t="shared" si="93"/>
        <v/>
      </c>
    </row>
    <row r="1751" spans="2:11">
      <c r="B1751" s="64"/>
      <c r="C1751" s="64"/>
      <c r="D1751" s="64"/>
      <c r="E1751" s="65"/>
      <c r="F1751" s="65"/>
      <c r="K1751" s="65" t="str">
        <f t="shared" si="93"/>
        <v/>
      </c>
    </row>
    <row r="1752" spans="2:11">
      <c r="B1752" s="64"/>
      <c r="C1752" s="64"/>
      <c r="D1752" s="64"/>
      <c r="E1752" s="65"/>
      <c r="F1752" s="65"/>
      <c r="K1752" s="65" t="str">
        <f t="shared" si="93"/>
        <v/>
      </c>
    </row>
    <row r="1753" spans="2:11">
      <c r="B1753" s="64"/>
      <c r="C1753" s="64"/>
      <c r="D1753" s="64"/>
      <c r="E1753" s="65"/>
      <c r="F1753" s="65"/>
      <c r="K1753" s="65" t="str">
        <f t="shared" si="93"/>
        <v/>
      </c>
    </row>
    <row r="1754" spans="2:11">
      <c r="B1754" s="64"/>
      <c r="C1754" s="64"/>
      <c r="D1754" s="64"/>
      <c r="E1754" s="65"/>
      <c r="F1754" s="65"/>
      <c r="K1754" s="65" t="str">
        <f t="shared" si="93"/>
        <v/>
      </c>
    </row>
    <row r="1755" spans="2:11">
      <c r="B1755" s="64"/>
      <c r="C1755" s="64"/>
      <c r="D1755" s="64"/>
      <c r="E1755" s="65"/>
      <c r="F1755" s="65"/>
      <c r="K1755" s="65" t="str">
        <f t="shared" si="93"/>
        <v/>
      </c>
    </row>
    <row r="1756" spans="2:11">
      <c r="B1756" s="64"/>
      <c r="C1756" s="64"/>
      <c r="D1756" s="64"/>
      <c r="E1756" s="65"/>
      <c r="F1756" s="65"/>
      <c r="K1756" s="65" t="str">
        <f t="shared" si="93"/>
        <v/>
      </c>
    </row>
    <row r="1757" spans="2:11">
      <c r="B1757" s="64"/>
      <c r="C1757" s="64"/>
      <c r="D1757" s="64"/>
      <c r="E1757" s="65"/>
      <c r="F1757" s="65"/>
      <c r="K1757" s="65" t="str">
        <f t="shared" si="93"/>
        <v/>
      </c>
    </row>
    <row r="1758" spans="2:11">
      <c r="B1758" s="64"/>
      <c r="C1758" s="64"/>
      <c r="D1758" s="64"/>
      <c r="E1758" s="65"/>
      <c r="F1758" s="65"/>
      <c r="K1758" s="65" t="str">
        <f t="shared" si="93"/>
        <v/>
      </c>
    </row>
    <row r="1759" spans="2:11">
      <c r="B1759" s="64"/>
      <c r="C1759" s="64"/>
      <c r="D1759" s="64"/>
      <c r="E1759" s="65"/>
      <c r="F1759" s="65"/>
      <c r="K1759" s="65" t="str">
        <f t="shared" si="93"/>
        <v/>
      </c>
    </row>
    <row r="1760" spans="2:11">
      <c r="B1760" s="64"/>
      <c r="C1760" s="64"/>
      <c r="D1760" s="64"/>
      <c r="E1760" s="65"/>
      <c r="F1760" s="65"/>
      <c r="K1760" s="65" t="str">
        <f t="shared" si="93"/>
        <v/>
      </c>
    </row>
    <row r="1761" spans="2:11">
      <c r="B1761" s="64"/>
      <c r="C1761" s="64"/>
      <c r="D1761" s="64"/>
      <c r="E1761" s="65"/>
      <c r="F1761" s="65"/>
      <c r="K1761" s="65" t="str">
        <f t="shared" si="93"/>
        <v/>
      </c>
    </row>
    <row r="1762" spans="2:11">
      <c r="B1762" s="64"/>
      <c r="C1762" s="64"/>
      <c r="D1762" s="64"/>
      <c r="E1762" s="65"/>
      <c r="F1762" s="65"/>
      <c r="K1762" s="65" t="str">
        <f t="shared" si="93"/>
        <v/>
      </c>
    </row>
    <row r="1763" spans="2:11">
      <c r="B1763" s="64"/>
      <c r="C1763" s="64"/>
      <c r="D1763" s="64"/>
      <c r="E1763" s="65"/>
      <c r="F1763" s="65"/>
      <c r="K1763" s="65" t="str">
        <f t="shared" si="93"/>
        <v/>
      </c>
    </row>
    <row r="1764" spans="2:11">
      <c r="B1764" s="64"/>
      <c r="C1764" s="64"/>
      <c r="D1764" s="64"/>
      <c r="E1764" s="65"/>
      <c r="F1764" s="65"/>
      <c r="K1764" s="65" t="str">
        <f t="shared" si="93"/>
        <v/>
      </c>
    </row>
    <row r="1765" spans="2:11">
      <c r="B1765" s="64"/>
      <c r="C1765" s="64"/>
      <c r="D1765" s="64"/>
      <c r="E1765" s="65"/>
      <c r="F1765" s="65"/>
      <c r="K1765" s="65" t="str">
        <f t="shared" si="93"/>
        <v/>
      </c>
    </row>
    <row r="1766" spans="2:11">
      <c r="B1766" s="64"/>
      <c r="C1766" s="64"/>
      <c r="D1766" s="64"/>
      <c r="E1766" s="65"/>
      <c r="F1766" s="65"/>
      <c r="K1766" s="65" t="str">
        <f t="shared" si="93"/>
        <v/>
      </c>
    </row>
    <row r="1767" spans="2:11">
      <c r="B1767" s="64"/>
      <c r="C1767" s="64"/>
      <c r="D1767" s="64"/>
      <c r="E1767" s="65"/>
      <c r="F1767" s="65"/>
      <c r="K1767" s="65" t="str">
        <f t="shared" si="93"/>
        <v/>
      </c>
    </row>
    <row r="1768" spans="2:11">
      <c r="B1768" s="64"/>
      <c r="C1768" s="64"/>
      <c r="D1768" s="64"/>
      <c r="E1768" s="65"/>
      <c r="F1768" s="65"/>
      <c r="K1768" s="65" t="str">
        <f t="shared" si="93"/>
        <v/>
      </c>
    </row>
    <row r="1769" spans="2:11">
      <c r="B1769" s="64"/>
      <c r="C1769" s="64"/>
      <c r="D1769" s="64"/>
      <c r="E1769" s="65"/>
      <c r="F1769" s="65"/>
      <c r="K1769" s="65" t="str">
        <f t="shared" si="93"/>
        <v/>
      </c>
    </row>
    <row r="1770" spans="2:11">
      <c r="B1770" s="64"/>
      <c r="C1770" s="64"/>
      <c r="D1770" s="64"/>
      <c r="E1770" s="65"/>
      <c r="F1770" s="65"/>
      <c r="K1770" s="65" t="str">
        <f t="shared" si="93"/>
        <v/>
      </c>
    </row>
    <row r="1771" spans="2:11">
      <c r="B1771" s="64"/>
      <c r="C1771" s="64"/>
      <c r="D1771" s="64"/>
      <c r="E1771" s="65"/>
      <c r="F1771" s="65"/>
      <c r="K1771" s="65" t="str">
        <f t="shared" si="93"/>
        <v/>
      </c>
    </row>
    <row r="1772" spans="2:11">
      <c r="B1772" s="64"/>
      <c r="C1772" s="64"/>
      <c r="D1772" s="64"/>
      <c r="E1772" s="65"/>
      <c r="F1772" s="65"/>
      <c r="K1772" s="65" t="str">
        <f t="shared" si="93"/>
        <v/>
      </c>
    </row>
    <row r="1773" spans="2:11">
      <c r="B1773" s="64"/>
      <c r="C1773" s="64"/>
      <c r="D1773" s="64"/>
      <c r="E1773" s="65"/>
      <c r="F1773" s="65"/>
      <c r="K1773" s="65" t="str">
        <f t="shared" si="93"/>
        <v/>
      </c>
    </row>
    <row r="1774" spans="2:11">
      <c r="B1774" s="64"/>
      <c r="C1774" s="64"/>
      <c r="D1774" s="64"/>
      <c r="E1774" s="65"/>
      <c r="F1774" s="65"/>
      <c r="K1774" s="65" t="str">
        <f t="shared" si="93"/>
        <v/>
      </c>
    </row>
    <row r="1775" spans="2:11">
      <c r="B1775" s="64"/>
      <c r="C1775" s="64"/>
      <c r="D1775" s="64"/>
      <c r="E1775" s="65"/>
      <c r="F1775" s="65"/>
      <c r="K1775" s="65" t="str">
        <f t="shared" si="93"/>
        <v/>
      </c>
    </row>
    <row r="1776" spans="2:11">
      <c r="B1776" s="64"/>
      <c r="C1776" s="64"/>
      <c r="D1776" s="64"/>
      <c r="E1776" s="65"/>
      <c r="F1776" s="65"/>
      <c r="K1776" s="65" t="str">
        <f t="shared" si="93"/>
        <v/>
      </c>
    </row>
    <row r="1777" spans="2:11">
      <c r="B1777" s="64"/>
      <c r="C1777" s="64"/>
      <c r="D1777" s="64"/>
      <c r="E1777" s="65"/>
      <c r="F1777" s="65"/>
      <c r="K1777" s="65" t="str">
        <f t="shared" si="93"/>
        <v/>
      </c>
    </row>
    <row r="1778" spans="2:11">
      <c r="B1778" s="64"/>
      <c r="C1778" s="64"/>
      <c r="D1778" s="64"/>
      <c r="E1778" s="65"/>
      <c r="F1778" s="65"/>
      <c r="K1778" s="65" t="str">
        <f t="shared" si="93"/>
        <v/>
      </c>
    </row>
    <row r="1779" spans="2:11">
      <c r="B1779" s="64"/>
      <c r="C1779" s="64"/>
      <c r="D1779" s="64"/>
      <c r="E1779" s="65"/>
      <c r="F1779" s="65"/>
      <c r="K1779" s="65" t="str">
        <f t="shared" si="93"/>
        <v/>
      </c>
    </row>
    <row r="1780" spans="2:11">
      <c r="B1780" s="64"/>
      <c r="C1780" s="64"/>
      <c r="D1780" s="64"/>
      <c r="E1780" s="65"/>
      <c r="F1780" s="65"/>
      <c r="K1780" s="65" t="str">
        <f t="shared" si="93"/>
        <v/>
      </c>
    </row>
    <row r="1781" spans="2:11">
      <c r="B1781" s="64"/>
      <c r="C1781" s="64"/>
      <c r="D1781" s="64"/>
      <c r="E1781" s="65"/>
      <c r="F1781" s="65"/>
      <c r="K1781" s="65" t="str">
        <f t="shared" si="93"/>
        <v/>
      </c>
    </row>
    <row r="1782" spans="2:11">
      <c r="B1782" s="64"/>
      <c r="C1782" s="64"/>
      <c r="D1782" s="64"/>
      <c r="E1782" s="65"/>
      <c r="F1782" s="65"/>
      <c r="K1782" s="65" t="str">
        <f t="shared" si="93"/>
        <v/>
      </c>
    </row>
    <row r="1783" spans="2:11">
      <c r="B1783" s="64"/>
      <c r="C1783" s="64"/>
      <c r="D1783" s="64"/>
      <c r="E1783" s="65"/>
      <c r="F1783" s="65"/>
      <c r="K1783" s="65" t="str">
        <f t="shared" si="93"/>
        <v/>
      </c>
    </row>
    <row r="1784" spans="2:11">
      <c r="B1784" s="64"/>
      <c r="C1784" s="64"/>
      <c r="D1784" s="64"/>
      <c r="E1784" s="65"/>
      <c r="F1784" s="65"/>
      <c r="K1784" s="65" t="str">
        <f t="shared" si="93"/>
        <v/>
      </c>
    </row>
    <row r="1785" spans="2:11">
      <c r="B1785" s="64"/>
      <c r="C1785" s="64"/>
      <c r="D1785" s="64"/>
      <c r="E1785" s="65"/>
      <c r="F1785" s="65"/>
      <c r="K1785" s="65" t="str">
        <f t="shared" si="93"/>
        <v/>
      </c>
    </row>
    <row r="1786" spans="2:11">
      <c r="B1786" s="64"/>
      <c r="C1786" s="64"/>
      <c r="D1786" s="64"/>
      <c r="E1786" s="65"/>
      <c r="F1786" s="65"/>
      <c r="K1786" s="65" t="str">
        <f t="shared" si="93"/>
        <v/>
      </c>
    </row>
    <row r="1787" spans="2:11">
      <c r="B1787" s="64"/>
      <c r="C1787" s="64"/>
      <c r="D1787" s="64"/>
      <c r="E1787" s="65"/>
      <c r="F1787" s="65"/>
      <c r="K1787" s="65" t="str">
        <f t="shared" si="93"/>
        <v/>
      </c>
    </row>
    <row r="1788" spans="2:11">
      <c r="B1788" s="64"/>
      <c r="C1788" s="64"/>
      <c r="D1788" s="64"/>
      <c r="E1788" s="65"/>
      <c r="F1788" s="65"/>
      <c r="K1788" s="65" t="str">
        <f t="shared" si="93"/>
        <v/>
      </c>
    </row>
    <row r="1789" spans="2:11">
      <c r="B1789" s="64"/>
      <c r="C1789" s="64"/>
      <c r="D1789" s="64"/>
      <c r="E1789" s="65"/>
      <c r="F1789" s="65"/>
      <c r="K1789" s="65" t="str">
        <f t="shared" si="93"/>
        <v/>
      </c>
    </row>
    <row r="1790" spans="2:11">
      <c r="B1790" s="64"/>
      <c r="C1790" s="64"/>
      <c r="D1790" s="64"/>
      <c r="E1790" s="65"/>
      <c r="F1790" s="65"/>
      <c r="K1790" s="65" t="str">
        <f t="shared" si="93"/>
        <v/>
      </c>
    </row>
    <row r="1791" spans="2:11">
      <c r="B1791" s="64"/>
      <c r="C1791" s="64"/>
      <c r="D1791" s="64"/>
      <c r="E1791" s="65"/>
      <c r="F1791" s="65"/>
      <c r="K1791" s="65" t="str">
        <f t="shared" si="93"/>
        <v/>
      </c>
    </row>
    <row r="1792" spans="2:11">
      <c r="B1792" s="64"/>
      <c r="C1792" s="64"/>
      <c r="D1792" s="64"/>
      <c r="E1792" s="65"/>
      <c r="F1792" s="65"/>
      <c r="K1792" s="65" t="str">
        <f t="shared" si="93"/>
        <v/>
      </c>
    </row>
    <row r="1793" spans="2:11">
      <c r="B1793" s="64"/>
      <c r="C1793" s="64"/>
      <c r="D1793" s="64"/>
      <c r="E1793" s="65"/>
      <c r="F1793" s="65"/>
      <c r="K1793" s="65" t="str">
        <f t="shared" si="93"/>
        <v/>
      </c>
    </row>
    <row r="1794" spans="2:11">
      <c r="B1794" s="64"/>
      <c r="C1794" s="64"/>
      <c r="D1794" s="64"/>
      <c r="E1794" s="65"/>
      <c r="F1794" s="65"/>
      <c r="K1794" s="65" t="str">
        <f t="shared" si="93"/>
        <v/>
      </c>
    </row>
    <row r="1795" spans="2:11">
      <c r="B1795" s="64"/>
      <c r="C1795" s="64"/>
      <c r="D1795" s="64"/>
      <c r="E1795" s="65"/>
      <c r="F1795" s="65"/>
      <c r="K1795" s="65" t="str">
        <f t="shared" si="93"/>
        <v/>
      </c>
    </row>
    <row r="1796" spans="2:11">
      <c r="B1796" s="64"/>
      <c r="C1796" s="64"/>
      <c r="D1796" s="64"/>
      <c r="E1796" s="65"/>
      <c r="F1796" s="65"/>
      <c r="K1796" s="65" t="str">
        <f t="shared" si="93"/>
        <v/>
      </c>
    </row>
    <row r="1797" spans="2:11">
      <c r="B1797" s="64"/>
      <c r="C1797" s="64"/>
      <c r="D1797" s="64"/>
      <c r="E1797" s="65"/>
      <c r="F1797" s="65"/>
      <c r="K1797" s="65" t="str">
        <f t="shared" si="93"/>
        <v/>
      </c>
    </row>
    <row r="1798" spans="2:11">
      <c r="B1798" s="64"/>
      <c r="C1798" s="64"/>
      <c r="D1798" s="64"/>
      <c r="E1798" s="65"/>
      <c r="F1798" s="65"/>
      <c r="K1798" s="65" t="str">
        <f t="shared" ref="K1798:K1861" si="94">CONCATENATE(H1798,I1798)</f>
        <v/>
      </c>
    </row>
    <row r="1799" spans="2:11">
      <c r="B1799" s="64"/>
      <c r="C1799" s="64"/>
      <c r="D1799" s="64"/>
      <c r="E1799" s="65"/>
      <c r="F1799" s="65"/>
      <c r="K1799" s="65" t="str">
        <f t="shared" si="94"/>
        <v/>
      </c>
    </row>
    <row r="1800" spans="2:11">
      <c r="B1800" s="64"/>
      <c r="C1800" s="64"/>
      <c r="D1800" s="64"/>
      <c r="E1800" s="65"/>
      <c r="F1800" s="65"/>
      <c r="K1800" s="65" t="str">
        <f t="shared" si="94"/>
        <v/>
      </c>
    </row>
    <row r="1801" spans="2:11">
      <c r="B1801" s="64"/>
      <c r="C1801" s="64"/>
      <c r="D1801" s="64"/>
      <c r="E1801" s="65"/>
      <c r="F1801" s="65"/>
      <c r="K1801" s="65" t="str">
        <f t="shared" si="94"/>
        <v/>
      </c>
    </row>
    <row r="1802" spans="2:11">
      <c r="B1802" s="64"/>
      <c r="C1802" s="64"/>
      <c r="D1802" s="64"/>
      <c r="E1802" s="65"/>
      <c r="F1802" s="65"/>
      <c r="K1802" s="65" t="str">
        <f t="shared" si="94"/>
        <v/>
      </c>
    </row>
    <row r="1803" spans="2:11">
      <c r="B1803" s="64"/>
      <c r="C1803" s="64"/>
      <c r="D1803" s="64"/>
      <c r="E1803" s="65"/>
      <c r="F1803" s="65"/>
      <c r="K1803" s="65" t="str">
        <f t="shared" si="94"/>
        <v/>
      </c>
    </row>
    <row r="1804" spans="2:11">
      <c r="B1804" s="64"/>
      <c r="C1804" s="64"/>
      <c r="D1804" s="64"/>
      <c r="E1804" s="65"/>
      <c r="F1804" s="65"/>
      <c r="K1804" s="65" t="str">
        <f t="shared" si="94"/>
        <v/>
      </c>
    </row>
    <row r="1805" spans="2:11">
      <c r="B1805" s="64"/>
      <c r="C1805" s="64"/>
      <c r="D1805" s="64"/>
      <c r="E1805" s="65"/>
      <c r="F1805" s="65"/>
      <c r="K1805" s="65" t="str">
        <f t="shared" si="94"/>
        <v/>
      </c>
    </row>
    <row r="1806" spans="2:11">
      <c r="B1806" s="64"/>
      <c r="C1806" s="64"/>
      <c r="D1806" s="64"/>
      <c r="E1806" s="65"/>
      <c r="F1806" s="65"/>
      <c r="K1806" s="65" t="str">
        <f t="shared" si="94"/>
        <v/>
      </c>
    </row>
    <row r="1807" spans="2:11">
      <c r="B1807" s="64"/>
      <c r="C1807" s="64"/>
      <c r="D1807" s="64"/>
      <c r="E1807" s="65"/>
      <c r="F1807" s="65"/>
      <c r="K1807" s="65" t="str">
        <f t="shared" si="94"/>
        <v/>
      </c>
    </row>
    <row r="1808" spans="2:11">
      <c r="B1808" s="64"/>
      <c r="C1808" s="64"/>
      <c r="D1808" s="64"/>
      <c r="E1808" s="65"/>
      <c r="F1808" s="65"/>
      <c r="K1808" s="65" t="str">
        <f t="shared" si="94"/>
        <v/>
      </c>
    </row>
    <row r="1809" spans="2:11">
      <c r="B1809" s="64"/>
      <c r="C1809" s="64"/>
      <c r="D1809" s="64"/>
      <c r="E1809" s="65"/>
      <c r="F1809" s="65"/>
      <c r="K1809" s="65" t="str">
        <f t="shared" si="94"/>
        <v/>
      </c>
    </row>
    <row r="1810" spans="2:11">
      <c r="B1810" s="64"/>
      <c r="C1810" s="64"/>
      <c r="D1810" s="64"/>
      <c r="E1810" s="65"/>
      <c r="F1810" s="65"/>
      <c r="K1810" s="65" t="str">
        <f t="shared" si="94"/>
        <v/>
      </c>
    </row>
    <row r="1811" spans="2:11">
      <c r="B1811" s="64"/>
      <c r="C1811" s="64"/>
      <c r="D1811" s="64"/>
      <c r="E1811" s="65"/>
      <c r="F1811" s="65"/>
      <c r="K1811" s="65" t="str">
        <f t="shared" si="94"/>
        <v/>
      </c>
    </row>
    <row r="1812" spans="2:11">
      <c r="B1812" s="64"/>
      <c r="C1812" s="64"/>
      <c r="D1812" s="64"/>
      <c r="E1812" s="65"/>
      <c r="F1812" s="65"/>
      <c r="K1812" s="65" t="str">
        <f t="shared" si="94"/>
        <v/>
      </c>
    </row>
    <row r="1813" spans="2:11">
      <c r="B1813" s="64"/>
      <c r="C1813" s="64"/>
      <c r="D1813" s="64"/>
      <c r="E1813" s="65"/>
      <c r="F1813" s="65"/>
      <c r="K1813" s="65" t="str">
        <f t="shared" si="94"/>
        <v/>
      </c>
    </row>
    <row r="1814" spans="2:11">
      <c r="B1814" s="64"/>
      <c r="C1814" s="64"/>
      <c r="D1814" s="64"/>
      <c r="E1814" s="65"/>
      <c r="F1814" s="65"/>
      <c r="K1814" s="65" t="str">
        <f t="shared" si="94"/>
        <v/>
      </c>
    </row>
    <row r="1815" spans="2:11">
      <c r="B1815" s="64"/>
      <c r="C1815" s="64"/>
      <c r="D1815" s="64"/>
      <c r="E1815" s="65"/>
      <c r="F1815" s="65"/>
      <c r="K1815" s="65" t="str">
        <f t="shared" si="94"/>
        <v/>
      </c>
    </row>
    <row r="1816" spans="2:11">
      <c r="B1816" s="64"/>
      <c r="C1816" s="64"/>
      <c r="D1816" s="64"/>
      <c r="E1816" s="65"/>
      <c r="F1816" s="65"/>
      <c r="K1816" s="65" t="str">
        <f t="shared" si="94"/>
        <v/>
      </c>
    </row>
    <row r="1817" spans="2:11">
      <c r="B1817" s="64"/>
      <c r="C1817" s="64"/>
      <c r="D1817" s="64"/>
      <c r="E1817" s="65"/>
      <c r="F1817" s="65"/>
      <c r="K1817" s="65" t="str">
        <f t="shared" si="94"/>
        <v/>
      </c>
    </row>
    <row r="1818" spans="2:11">
      <c r="B1818" s="64"/>
      <c r="C1818" s="64"/>
      <c r="D1818" s="64"/>
      <c r="E1818" s="65"/>
      <c r="F1818" s="65"/>
      <c r="K1818" s="65" t="str">
        <f t="shared" si="94"/>
        <v/>
      </c>
    </row>
    <row r="1819" spans="2:11">
      <c r="B1819" s="64"/>
      <c r="C1819" s="64"/>
      <c r="D1819" s="64"/>
      <c r="E1819" s="65"/>
      <c r="F1819" s="65"/>
      <c r="K1819" s="65" t="str">
        <f t="shared" si="94"/>
        <v/>
      </c>
    </row>
    <row r="1820" spans="2:11">
      <c r="B1820" s="64"/>
      <c r="C1820" s="64"/>
      <c r="D1820" s="64"/>
      <c r="E1820" s="65"/>
      <c r="F1820" s="65"/>
      <c r="K1820" s="65" t="str">
        <f t="shared" si="94"/>
        <v/>
      </c>
    </row>
    <row r="1821" spans="2:11">
      <c r="B1821" s="64"/>
      <c r="C1821" s="64"/>
      <c r="D1821" s="64"/>
      <c r="E1821" s="65"/>
      <c r="F1821" s="65"/>
      <c r="K1821" s="65" t="str">
        <f t="shared" si="94"/>
        <v/>
      </c>
    </row>
    <row r="1822" spans="2:11">
      <c r="B1822" s="64"/>
      <c r="C1822" s="64"/>
      <c r="D1822" s="64"/>
      <c r="E1822" s="65"/>
      <c r="F1822" s="65"/>
      <c r="K1822" s="65" t="str">
        <f t="shared" si="94"/>
        <v/>
      </c>
    </row>
    <row r="1823" spans="2:11">
      <c r="B1823" s="64"/>
      <c r="C1823" s="64"/>
      <c r="D1823" s="64"/>
      <c r="E1823" s="65"/>
      <c r="F1823" s="65"/>
      <c r="K1823" s="65" t="str">
        <f t="shared" si="94"/>
        <v/>
      </c>
    </row>
    <row r="1824" spans="2:11">
      <c r="B1824" s="64"/>
      <c r="C1824" s="64"/>
      <c r="D1824" s="64"/>
      <c r="E1824" s="65"/>
      <c r="F1824" s="65"/>
      <c r="K1824" s="65" t="str">
        <f t="shared" si="94"/>
        <v/>
      </c>
    </row>
    <row r="1825" spans="2:11">
      <c r="B1825" s="64"/>
      <c r="C1825" s="64"/>
      <c r="D1825" s="64"/>
      <c r="E1825" s="65"/>
      <c r="F1825" s="65"/>
      <c r="K1825" s="65" t="str">
        <f t="shared" si="94"/>
        <v/>
      </c>
    </row>
    <row r="1826" spans="2:11">
      <c r="B1826" s="64"/>
      <c r="C1826" s="64"/>
      <c r="D1826" s="64"/>
      <c r="E1826" s="65"/>
      <c r="F1826" s="65"/>
      <c r="K1826" s="65" t="str">
        <f t="shared" si="94"/>
        <v/>
      </c>
    </row>
    <row r="1827" spans="2:11">
      <c r="B1827" s="64"/>
      <c r="C1827" s="64"/>
      <c r="D1827" s="64"/>
      <c r="E1827" s="65"/>
      <c r="F1827" s="65"/>
      <c r="K1827" s="65" t="str">
        <f t="shared" si="94"/>
        <v/>
      </c>
    </row>
    <row r="1828" spans="2:11">
      <c r="B1828" s="64"/>
      <c r="C1828" s="64"/>
      <c r="D1828" s="64"/>
      <c r="E1828" s="65"/>
      <c r="F1828" s="65"/>
      <c r="K1828" s="65" t="str">
        <f t="shared" si="94"/>
        <v/>
      </c>
    </row>
    <row r="1829" spans="2:11">
      <c r="B1829" s="64"/>
      <c r="C1829" s="64"/>
      <c r="D1829" s="64"/>
      <c r="E1829" s="65"/>
      <c r="F1829" s="65"/>
      <c r="K1829" s="65" t="str">
        <f t="shared" si="94"/>
        <v/>
      </c>
    </row>
    <row r="1830" spans="2:11">
      <c r="B1830" s="64"/>
      <c r="C1830" s="64"/>
      <c r="D1830" s="64"/>
      <c r="E1830" s="65"/>
      <c r="F1830" s="65"/>
      <c r="K1830" s="65" t="str">
        <f t="shared" si="94"/>
        <v/>
      </c>
    </row>
    <row r="1831" spans="2:11">
      <c r="B1831" s="64"/>
      <c r="C1831" s="64"/>
      <c r="D1831" s="64"/>
      <c r="E1831" s="65"/>
      <c r="F1831" s="65"/>
      <c r="K1831" s="65" t="str">
        <f t="shared" si="94"/>
        <v/>
      </c>
    </row>
    <row r="1832" spans="2:11">
      <c r="B1832" s="64"/>
      <c r="C1832" s="64"/>
      <c r="D1832" s="64"/>
      <c r="E1832" s="65"/>
      <c r="F1832" s="65"/>
      <c r="K1832" s="65" t="str">
        <f t="shared" si="94"/>
        <v/>
      </c>
    </row>
    <row r="1833" spans="2:11">
      <c r="B1833" s="64"/>
      <c r="C1833" s="64"/>
      <c r="D1833" s="64"/>
      <c r="E1833" s="65"/>
      <c r="F1833" s="65"/>
      <c r="K1833" s="65" t="str">
        <f t="shared" si="94"/>
        <v/>
      </c>
    </row>
    <row r="1834" spans="2:11">
      <c r="B1834" s="64"/>
      <c r="C1834" s="64"/>
      <c r="D1834" s="64"/>
      <c r="E1834" s="65"/>
      <c r="F1834" s="65"/>
      <c r="K1834" s="65" t="str">
        <f t="shared" si="94"/>
        <v/>
      </c>
    </row>
    <row r="1835" spans="2:11">
      <c r="B1835" s="64"/>
      <c r="C1835" s="64"/>
      <c r="D1835" s="64"/>
      <c r="E1835" s="65"/>
      <c r="F1835" s="65"/>
      <c r="K1835" s="65" t="str">
        <f t="shared" si="94"/>
        <v/>
      </c>
    </row>
    <row r="1836" spans="2:11">
      <c r="B1836" s="64"/>
      <c r="C1836" s="64"/>
      <c r="D1836" s="64"/>
      <c r="E1836" s="65"/>
      <c r="F1836" s="65"/>
      <c r="K1836" s="65" t="str">
        <f t="shared" si="94"/>
        <v/>
      </c>
    </row>
    <row r="1837" spans="2:11">
      <c r="B1837" s="64"/>
      <c r="C1837" s="64"/>
      <c r="D1837" s="64"/>
      <c r="E1837" s="65"/>
      <c r="F1837" s="65"/>
      <c r="K1837" s="65" t="str">
        <f t="shared" si="94"/>
        <v/>
      </c>
    </row>
    <row r="1838" spans="2:11">
      <c r="B1838" s="64"/>
      <c r="C1838" s="64"/>
      <c r="D1838" s="64"/>
      <c r="E1838" s="65"/>
      <c r="F1838" s="65"/>
      <c r="K1838" s="65" t="str">
        <f t="shared" si="94"/>
        <v/>
      </c>
    </row>
    <row r="1839" spans="2:11">
      <c r="B1839" s="64"/>
      <c r="C1839" s="64"/>
      <c r="D1839" s="64"/>
      <c r="E1839" s="65"/>
      <c r="F1839" s="65"/>
      <c r="K1839" s="65" t="str">
        <f t="shared" si="94"/>
        <v/>
      </c>
    </row>
    <row r="1840" spans="2:11">
      <c r="B1840" s="64"/>
      <c r="C1840" s="64"/>
      <c r="D1840" s="64"/>
      <c r="E1840" s="65"/>
      <c r="F1840" s="65"/>
      <c r="K1840" s="65" t="str">
        <f t="shared" si="94"/>
        <v/>
      </c>
    </row>
    <row r="1841" spans="2:11">
      <c r="B1841" s="64"/>
      <c r="C1841" s="64"/>
      <c r="D1841" s="64"/>
      <c r="E1841" s="65"/>
      <c r="F1841" s="65"/>
      <c r="K1841" s="65" t="str">
        <f t="shared" si="94"/>
        <v/>
      </c>
    </row>
    <row r="1842" spans="2:11">
      <c r="B1842" s="64"/>
      <c r="C1842" s="64"/>
      <c r="D1842" s="64"/>
      <c r="E1842" s="65"/>
      <c r="F1842" s="65"/>
      <c r="K1842" s="65" t="str">
        <f t="shared" si="94"/>
        <v/>
      </c>
    </row>
    <row r="1843" spans="2:11">
      <c r="B1843" s="64"/>
      <c r="C1843" s="64"/>
      <c r="D1843" s="64"/>
      <c r="E1843" s="65"/>
      <c r="F1843" s="65"/>
      <c r="K1843" s="65" t="str">
        <f t="shared" si="94"/>
        <v/>
      </c>
    </row>
    <row r="1844" spans="2:11">
      <c r="B1844" s="64"/>
      <c r="C1844" s="64"/>
      <c r="D1844" s="64"/>
      <c r="E1844" s="65"/>
      <c r="F1844" s="65"/>
      <c r="K1844" s="65" t="str">
        <f t="shared" si="94"/>
        <v/>
      </c>
    </row>
    <row r="1845" spans="2:11">
      <c r="B1845" s="64"/>
      <c r="C1845" s="64"/>
      <c r="D1845" s="64"/>
      <c r="E1845" s="65"/>
      <c r="F1845" s="65"/>
      <c r="K1845" s="65" t="str">
        <f t="shared" si="94"/>
        <v/>
      </c>
    </row>
    <row r="1846" spans="2:11">
      <c r="B1846" s="64"/>
      <c r="C1846" s="64"/>
      <c r="D1846" s="64"/>
      <c r="E1846" s="65"/>
      <c r="F1846" s="65"/>
      <c r="K1846" s="65" t="str">
        <f t="shared" si="94"/>
        <v/>
      </c>
    </row>
    <row r="1847" spans="2:11">
      <c r="B1847" s="64"/>
      <c r="C1847" s="64"/>
      <c r="D1847" s="64"/>
      <c r="E1847" s="65"/>
      <c r="F1847" s="65"/>
      <c r="K1847" s="65" t="str">
        <f t="shared" si="94"/>
        <v/>
      </c>
    </row>
    <row r="1848" spans="2:11">
      <c r="B1848" s="64"/>
      <c r="C1848" s="64"/>
      <c r="D1848" s="64"/>
      <c r="E1848" s="65"/>
      <c r="F1848" s="65"/>
      <c r="K1848" s="65" t="str">
        <f t="shared" si="94"/>
        <v/>
      </c>
    </row>
    <row r="1849" spans="2:11">
      <c r="B1849" s="64"/>
      <c r="C1849" s="64"/>
      <c r="D1849" s="64"/>
      <c r="E1849" s="65"/>
      <c r="F1849" s="65"/>
      <c r="K1849" s="65" t="str">
        <f t="shared" si="94"/>
        <v/>
      </c>
    </row>
    <row r="1850" spans="2:11">
      <c r="B1850" s="64"/>
      <c r="C1850" s="64"/>
      <c r="D1850" s="64"/>
      <c r="E1850" s="65"/>
      <c r="F1850" s="65"/>
      <c r="K1850" s="65" t="str">
        <f t="shared" si="94"/>
        <v/>
      </c>
    </row>
    <row r="1851" spans="2:11">
      <c r="B1851" s="64"/>
      <c r="C1851" s="64"/>
      <c r="D1851" s="64"/>
      <c r="E1851" s="65"/>
      <c r="F1851" s="65"/>
      <c r="K1851" s="65" t="str">
        <f t="shared" si="94"/>
        <v/>
      </c>
    </row>
    <row r="1852" spans="2:11">
      <c r="B1852" s="64"/>
      <c r="C1852" s="64"/>
      <c r="D1852" s="64"/>
      <c r="E1852" s="65"/>
      <c r="F1852" s="65"/>
      <c r="K1852" s="65" t="str">
        <f t="shared" si="94"/>
        <v/>
      </c>
    </row>
    <row r="1853" spans="2:11">
      <c r="B1853" s="64"/>
      <c r="C1853" s="64"/>
      <c r="D1853" s="64"/>
      <c r="E1853" s="65"/>
      <c r="F1853" s="65"/>
      <c r="K1853" s="65" t="str">
        <f t="shared" si="94"/>
        <v/>
      </c>
    </row>
    <row r="1854" spans="2:11">
      <c r="B1854" s="64"/>
      <c r="C1854" s="64"/>
      <c r="D1854" s="64"/>
      <c r="E1854" s="65"/>
      <c r="F1854" s="65"/>
      <c r="K1854" s="65" t="str">
        <f t="shared" si="94"/>
        <v/>
      </c>
    </row>
    <row r="1855" spans="2:11">
      <c r="B1855" s="64"/>
      <c r="C1855" s="64"/>
      <c r="D1855" s="64"/>
      <c r="E1855" s="65"/>
      <c r="F1855" s="65"/>
      <c r="K1855" s="65" t="str">
        <f t="shared" si="94"/>
        <v/>
      </c>
    </row>
    <row r="1856" spans="2:11">
      <c r="B1856" s="64"/>
      <c r="C1856" s="64"/>
      <c r="D1856" s="64"/>
      <c r="E1856" s="65"/>
      <c r="F1856" s="65"/>
      <c r="K1856" s="65" t="str">
        <f t="shared" si="94"/>
        <v/>
      </c>
    </row>
    <row r="1857" spans="2:11">
      <c r="B1857" s="64"/>
      <c r="C1857" s="64"/>
      <c r="D1857" s="64"/>
      <c r="E1857" s="65"/>
      <c r="F1857" s="65"/>
      <c r="K1857" s="65" t="str">
        <f t="shared" si="94"/>
        <v/>
      </c>
    </row>
    <row r="1858" spans="2:11">
      <c r="B1858" s="64"/>
      <c r="C1858" s="64"/>
      <c r="D1858" s="64"/>
      <c r="E1858" s="65"/>
      <c r="F1858" s="65"/>
      <c r="K1858" s="65" t="str">
        <f t="shared" si="94"/>
        <v/>
      </c>
    </row>
    <row r="1859" spans="2:11">
      <c r="B1859" s="64"/>
      <c r="C1859" s="64"/>
      <c r="D1859" s="64"/>
      <c r="E1859" s="65"/>
      <c r="F1859" s="65"/>
      <c r="K1859" s="65" t="str">
        <f t="shared" si="94"/>
        <v/>
      </c>
    </row>
    <row r="1860" spans="2:11">
      <c r="B1860" s="64"/>
      <c r="C1860" s="64"/>
      <c r="D1860" s="64"/>
      <c r="E1860" s="65"/>
      <c r="F1860" s="65"/>
      <c r="K1860" s="65" t="str">
        <f t="shared" si="94"/>
        <v/>
      </c>
    </row>
    <row r="1861" spans="2:11">
      <c r="B1861" s="64"/>
      <c r="C1861" s="64"/>
      <c r="D1861" s="64"/>
      <c r="E1861" s="65"/>
      <c r="F1861" s="65"/>
      <c r="K1861" s="65" t="str">
        <f t="shared" si="94"/>
        <v/>
      </c>
    </row>
    <row r="1862" spans="2:11">
      <c r="B1862" s="64"/>
      <c r="C1862" s="64"/>
      <c r="D1862" s="64"/>
      <c r="E1862" s="65"/>
      <c r="F1862" s="65"/>
      <c r="K1862" s="65" t="str">
        <f t="shared" ref="K1862:K1925" si="95">CONCATENATE(H1862,I1862)</f>
        <v/>
      </c>
    </row>
    <row r="1863" spans="2:11">
      <c r="B1863" s="64"/>
      <c r="C1863" s="64"/>
      <c r="D1863" s="64"/>
      <c r="E1863" s="65"/>
      <c r="F1863" s="65"/>
      <c r="K1863" s="65" t="str">
        <f t="shared" si="95"/>
        <v/>
      </c>
    </row>
    <row r="1864" spans="2:11">
      <c r="B1864" s="64"/>
      <c r="C1864" s="64"/>
      <c r="D1864" s="64"/>
      <c r="E1864" s="65"/>
      <c r="F1864" s="65"/>
      <c r="K1864" s="65" t="str">
        <f t="shared" si="95"/>
        <v/>
      </c>
    </row>
    <row r="1865" spans="2:11">
      <c r="B1865" s="64"/>
      <c r="C1865" s="64"/>
      <c r="D1865" s="64"/>
      <c r="E1865" s="65"/>
      <c r="F1865" s="65"/>
      <c r="K1865" s="65" t="str">
        <f t="shared" si="95"/>
        <v/>
      </c>
    </row>
    <row r="1866" spans="2:11">
      <c r="B1866" s="64"/>
      <c r="C1866" s="64"/>
      <c r="D1866" s="64"/>
      <c r="E1866" s="65"/>
      <c r="F1866" s="65"/>
      <c r="K1866" s="65" t="str">
        <f t="shared" si="95"/>
        <v/>
      </c>
    </row>
    <row r="1867" spans="2:11">
      <c r="B1867" s="64"/>
      <c r="C1867" s="64"/>
      <c r="D1867" s="64"/>
      <c r="E1867" s="65"/>
      <c r="F1867" s="65"/>
      <c r="K1867" s="65" t="str">
        <f t="shared" si="95"/>
        <v/>
      </c>
    </row>
    <row r="1868" spans="2:11">
      <c r="B1868" s="64"/>
      <c r="C1868" s="64"/>
      <c r="D1868" s="64"/>
      <c r="E1868" s="65"/>
      <c r="F1868" s="65"/>
      <c r="K1868" s="65" t="str">
        <f t="shared" si="95"/>
        <v/>
      </c>
    </row>
    <row r="1869" spans="2:11">
      <c r="B1869" s="64"/>
      <c r="C1869" s="64"/>
      <c r="D1869" s="64"/>
      <c r="E1869" s="65"/>
      <c r="F1869" s="65"/>
      <c r="K1869" s="65" t="str">
        <f t="shared" si="95"/>
        <v/>
      </c>
    </row>
    <row r="1870" spans="2:11">
      <c r="B1870" s="64"/>
      <c r="C1870" s="64"/>
      <c r="D1870" s="64"/>
      <c r="E1870" s="65"/>
      <c r="F1870" s="65"/>
      <c r="K1870" s="65" t="str">
        <f t="shared" si="95"/>
        <v/>
      </c>
    </row>
    <row r="1871" spans="2:11">
      <c r="B1871" s="64"/>
      <c r="C1871" s="64"/>
      <c r="D1871" s="64"/>
      <c r="E1871" s="65"/>
      <c r="F1871" s="65"/>
      <c r="K1871" s="65" t="str">
        <f t="shared" si="95"/>
        <v/>
      </c>
    </row>
    <row r="1872" spans="2:11">
      <c r="B1872" s="64"/>
      <c r="C1872" s="64"/>
      <c r="D1872" s="64"/>
      <c r="E1872" s="65"/>
      <c r="F1872" s="65"/>
      <c r="K1872" s="65" t="str">
        <f t="shared" si="95"/>
        <v/>
      </c>
    </row>
    <row r="1873" spans="2:11">
      <c r="B1873" s="64"/>
      <c r="C1873" s="64"/>
      <c r="D1873" s="64"/>
      <c r="E1873" s="65"/>
      <c r="F1873" s="65"/>
      <c r="K1873" s="65" t="str">
        <f t="shared" si="95"/>
        <v/>
      </c>
    </row>
    <row r="1874" spans="2:11">
      <c r="B1874" s="64"/>
      <c r="C1874" s="64"/>
      <c r="D1874" s="64"/>
      <c r="E1874" s="65"/>
      <c r="F1874" s="65"/>
      <c r="K1874" s="65" t="str">
        <f t="shared" si="95"/>
        <v/>
      </c>
    </row>
    <row r="1875" spans="2:11">
      <c r="B1875" s="64"/>
      <c r="C1875" s="64"/>
      <c r="D1875" s="64"/>
      <c r="E1875" s="65"/>
      <c r="F1875" s="65"/>
      <c r="K1875" s="65" t="str">
        <f t="shared" si="95"/>
        <v/>
      </c>
    </row>
    <row r="1876" spans="2:11">
      <c r="B1876" s="64"/>
      <c r="C1876" s="64"/>
      <c r="D1876" s="64"/>
      <c r="E1876" s="65"/>
      <c r="F1876" s="65"/>
      <c r="K1876" s="65" t="str">
        <f t="shared" si="95"/>
        <v/>
      </c>
    </row>
    <row r="1877" spans="2:11">
      <c r="B1877" s="64"/>
      <c r="C1877" s="64"/>
      <c r="D1877" s="64"/>
      <c r="E1877" s="65"/>
      <c r="F1877" s="65"/>
      <c r="K1877" s="65" t="str">
        <f t="shared" si="95"/>
        <v/>
      </c>
    </row>
    <row r="1878" spans="2:11">
      <c r="B1878" s="64"/>
      <c r="C1878" s="64"/>
      <c r="D1878" s="64"/>
      <c r="E1878" s="65"/>
      <c r="F1878" s="65"/>
      <c r="K1878" s="65" t="str">
        <f t="shared" si="95"/>
        <v/>
      </c>
    </row>
    <row r="1879" spans="2:11">
      <c r="B1879" s="64"/>
      <c r="C1879" s="64"/>
      <c r="D1879" s="64"/>
      <c r="E1879" s="65"/>
      <c r="F1879" s="65"/>
      <c r="K1879" s="65" t="str">
        <f t="shared" si="95"/>
        <v/>
      </c>
    </row>
    <row r="1880" spans="2:11">
      <c r="B1880" s="64"/>
      <c r="C1880" s="64"/>
      <c r="D1880" s="64"/>
      <c r="E1880" s="65"/>
      <c r="F1880" s="65"/>
      <c r="K1880" s="65" t="str">
        <f t="shared" si="95"/>
        <v/>
      </c>
    </row>
    <row r="1881" spans="2:11">
      <c r="B1881" s="64"/>
      <c r="C1881" s="64"/>
      <c r="D1881" s="64"/>
      <c r="E1881" s="65"/>
      <c r="F1881" s="65"/>
      <c r="K1881" s="65" t="str">
        <f t="shared" si="95"/>
        <v/>
      </c>
    </row>
    <row r="1882" spans="2:11">
      <c r="B1882" s="64"/>
      <c r="C1882" s="64"/>
      <c r="D1882" s="64"/>
      <c r="E1882" s="65"/>
      <c r="F1882" s="65"/>
      <c r="K1882" s="65" t="str">
        <f t="shared" si="95"/>
        <v/>
      </c>
    </row>
    <row r="1883" spans="2:11">
      <c r="B1883" s="64"/>
      <c r="C1883" s="64"/>
      <c r="D1883" s="64"/>
      <c r="E1883" s="65"/>
      <c r="F1883" s="65"/>
      <c r="K1883" s="65" t="str">
        <f t="shared" si="95"/>
        <v/>
      </c>
    </row>
    <row r="1884" spans="2:11">
      <c r="B1884" s="64"/>
      <c r="C1884" s="64"/>
      <c r="D1884" s="64"/>
      <c r="E1884" s="65"/>
      <c r="F1884" s="65"/>
      <c r="K1884" s="65" t="str">
        <f t="shared" si="95"/>
        <v/>
      </c>
    </row>
    <row r="1885" spans="2:11">
      <c r="B1885" s="64"/>
      <c r="C1885" s="64"/>
      <c r="D1885" s="64"/>
      <c r="E1885" s="65"/>
      <c r="F1885" s="65"/>
      <c r="K1885" s="65" t="str">
        <f t="shared" si="95"/>
        <v/>
      </c>
    </row>
    <row r="1886" spans="2:11">
      <c r="B1886" s="64"/>
      <c r="C1886" s="64"/>
      <c r="D1886" s="64"/>
      <c r="E1886" s="65"/>
      <c r="F1886" s="65"/>
      <c r="K1886" s="65" t="str">
        <f t="shared" si="95"/>
        <v/>
      </c>
    </row>
    <row r="1887" spans="2:11">
      <c r="B1887" s="64"/>
      <c r="C1887" s="64"/>
      <c r="D1887" s="64"/>
      <c r="E1887" s="65"/>
      <c r="F1887" s="65"/>
      <c r="K1887" s="65" t="str">
        <f t="shared" si="95"/>
        <v/>
      </c>
    </row>
    <row r="1888" spans="2:11">
      <c r="B1888" s="64"/>
      <c r="C1888" s="64"/>
      <c r="D1888" s="64"/>
      <c r="E1888" s="65"/>
      <c r="F1888" s="65"/>
      <c r="K1888" s="65" t="str">
        <f t="shared" si="95"/>
        <v/>
      </c>
    </row>
    <row r="1889" spans="2:11">
      <c r="B1889" s="64"/>
      <c r="C1889" s="64"/>
      <c r="D1889" s="64"/>
      <c r="E1889" s="65"/>
      <c r="F1889" s="65"/>
      <c r="K1889" s="65" t="str">
        <f t="shared" si="95"/>
        <v/>
      </c>
    </row>
    <row r="1890" spans="2:11">
      <c r="B1890" s="64"/>
      <c r="C1890" s="64"/>
      <c r="D1890" s="64"/>
      <c r="E1890" s="65"/>
      <c r="F1890" s="65"/>
      <c r="K1890" s="65" t="str">
        <f t="shared" si="95"/>
        <v/>
      </c>
    </row>
    <row r="1891" spans="2:11">
      <c r="B1891" s="64"/>
      <c r="C1891" s="64"/>
      <c r="D1891" s="64"/>
      <c r="E1891" s="65"/>
      <c r="F1891" s="65"/>
      <c r="K1891" s="65" t="str">
        <f t="shared" si="95"/>
        <v/>
      </c>
    </row>
    <row r="1892" spans="2:11">
      <c r="B1892" s="64"/>
      <c r="C1892" s="64"/>
      <c r="D1892" s="64"/>
      <c r="E1892" s="65"/>
      <c r="F1892" s="65"/>
      <c r="K1892" s="65" t="str">
        <f t="shared" si="95"/>
        <v/>
      </c>
    </row>
    <row r="1893" spans="2:11">
      <c r="B1893" s="64"/>
      <c r="C1893" s="64"/>
      <c r="D1893" s="64"/>
      <c r="E1893" s="65"/>
      <c r="F1893" s="65"/>
      <c r="K1893" s="65" t="str">
        <f t="shared" si="95"/>
        <v/>
      </c>
    </row>
    <row r="1894" spans="2:11">
      <c r="B1894" s="64"/>
      <c r="C1894" s="64"/>
      <c r="D1894" s="64"/>
      <c r="E1894" s="65"/>
      <c r="F1894" s="65"/>
      <c r="K1894" s="65" t="str">
        <f t="shared" si="95"/>
        <v/>
      </c>
    </row>
    <row r="1895" spans="2:11">
      <c r="B1895" s="64"/>
      <c r="C1895" s="64"/>
      <c r="D1895" s="64"/>
      <c r="E1895" s="65"/>
      <c r="F1895" s="65"/>
      <c r="K1895" s="65" t="str">
        <f t="shared" si="95"/>
        <v/>
      </c>
    </row>
    <row r="1896" spans="2:11">
      <c r="B1896" s="64"/>
      <c r="C1896" s="64"/>
      <c r="D1896" s="64"/>
      <c r="E1896" s="65"/>
      <c r="F1896" s="65"/>
      <c r="K1896" s="65" t="str">
        <f t="shared" si="95"/>
        <v/>
      </c>
    </row>
    <row r="1897" spans="2:11">
      <c r="B1897" s="64"/>
      <c r="C1897" s="64"/>
      <c r="D1897" s="64"/>
      <c r="E1897" s="65"/>
      <c r="F1897" s="65"/>
      <c r="K1897" s="65" t="str">
        <f t="shared" si="95"/>
        <v/>
      </c>
    </row>
    <row r="1898" spans="2:11">
      <c r="B1898" s="64"/>
      <c r="C1898" s="64"/>
      <c r="D1898" s="64"/>
      <c r="E1898" s="65"/>
      <c r="F1898" s="65"/>
      <c r="K1898" s="65" t="str">
        <f t="shared" si="95"/>
        <v/>
      </c>
    </row>
    <row r="1899" spans="2:11">
      <c r="B1899" s="64"/>
      <c r="C1899" s="64"/>
      <c r="D1899" s="64"/>
      <c r="E1899" s="65"/>
      <c r="F1899" s="65"/>
      <c r="K1899" s="65" t="str">
        <f t="shared" si="95"/>
        <v/>
      </c>
    </row>
    <row r="1900" spans="2:11">
      <c r="B1900" s="64"/>
      <c r="C1900" s="64"/>
      <c r="D1900" s="64"/>
      <c r="E1900" s="65"/>
      <c r="F1900" s="65"/>
      <c r="K1900" s="65" t="str">
        <f t="shared" si="95"/>
        <v/>
      </c>
    </row>
    <row r="1901" spans="2:11">
      <c r="B1901" s="64"/>
      <c r="C1901" s="64"/>
      <c r="D1901" s="64"/>
      <c r="E1901" s="65"/>
      <c r="F1901" s="65"/>
      <c r="K1901" s="65" t="str">
        <f t="shared" si="95"/>
        <v/>
      </c>
    </row>
    <row r="1902" spans="2:11">
      <c r="B1902" s="64"/>
      <c r="C1902" s="64"/>
      <c r="D1902" s="64"/>
      <c r="E1902" s="65"/>
      <c r="F1902" s="65"/>
      <c r="K1902" s="65" t="str">
        <f t="shared" si="95"/>
        <v/>
      </c>
    </row>
    <row r="1903" spans="2:11">
      <c r="B1903" s="64"/>
      <c r="C1903" s="64"/>
      <c r="D1903" s="64"/>
      <c r="E1903" s="65"/>
      <c r="F1903" s="65"/>
      <c r="K1903" s="65" t="str">
        <f t="shared" si="95"/>
        <v/>
      </c>
    </row>
    <row r="1904" spans="2:11">
      <c r="B1904" s="64"/>
      <c r="C1904" s="64"/>
      <c r="D1904" s="64"/>
      <c r="E1904" s="65"/>
      <c r="F1904" s="65"/>
      <c r="K1904" s="65" t="str">
        <f t="shared" si="95"/>
        <v/>
      </c>
    </row>
    <row r="1905" spans="2:11">
      <c r="B1905" s="64"/>
      <c r="C1905" s="64"/>
      <c r="D1905" s="64"/>
      <c r="E1905" s="65"/>
      <c r="F1905" s="65"/>
      <c r="K1905" s="65" t="str">
        <f t="shared" si="95"/>
        <v/>
      </c>
    </row>
    <row r="1906" spans="2:11">
      <c r="B1906" s="64"/>
      <c r="C1906" s="64"/>
      <c r="D1906" s="64"/>
      <c r="E1906" s="65"/>
      <c r="F1906" s="65"/>
      <c r="K1906" s="65" t="str">
        <f t="shared" si="95"/>
        <v/>
      </c>
    </row>
    <row r="1907" spans="2:11">
      <c r="B1907" s="64"/>
      <c r="C1907" s="64"/>
      <c r="D1907" s="64"/>
      <c r="E1907" s="65"/>
      <c r="F1907" s="65"/>
      <c r="K1907" s="65" t="str">
        <f t="shared" si="95"/>
        <v/>
      </c>
    </row>
    <row r="1908" spans="2:11">
      <c r="B1908" s="64"/>
      <c r="C1908" s="64"/>
      <c r="D1908" s="64"/>
      <c r="E1908" s="65"/>
      <c r="F1908" s="65"/>
      <c r="K1908" s="65" t="str">
        <f t="shared" si="95"/>
        <v/>
      </c>
    </row>
    <row r="1909" spans="2:11">
      <c r="B1909" s="64"/>
      <c r="C1909" s="64"/>
      <c r="D1909" s="64"/>
      <c r="E1909" s="65"/>
      <c r="F1909" s="65"/>
      <c r="K1909" s="65" t="str">
        <f t="shared" si="95"/>
        <v/>
      </c>
    </row>
    <row r="1910" spans="2:11">
      <c r="B1910" s="64"/>
      <c r="C1910" s="64"/>
      <c r="D1910" s="64"/>
      <c r="E1910" s="65"/>
      <c r="F1910" s="65"/>
      <c r="K1910" s="65" t="str">
        <f t="shared" si="95"/>
        <v/>
      </c>
    </row>
    <row r="1911" spans="2:11">
      <c r="B1911" s="64"/>
      <c r="C1911" s="64"/>
      <c r="D1911" s="64"/>
      <c r="E1911" s="65"/>
      <c r="F1911" s="65"/>
      <c r="K1911" s="65" t="str">
        <f t="shared" si="95"/>
        <v/>
      </c>
    </row>
    <row r="1912" spans="2:11">
      <c r="B1912" s="64"/>
      <c r="C1912" s="64"/>
      <c r="D1912" s="64"/>
      <c r="E1912" s="65"/>
      <c r="F1912" s="65"/>
      <c r="K1912" s="65" t="str">
        <f t="shared" si="95"/>
        <v/>
      </c>
    </row>
    <row r="1913" spans="2:11">
      <c r="B1913" s="64"/>
      <c r="C1913" s="64"/>
      <c r="D1913" s="64"/>
      <c r="E1913" s="65"/>
      <c r="F1913" s="65"/>
      <c r="K1913" s="65" t="str">
        <f t="shared" si="95"/>
        <v/>
      </c>
    </row>
    <row r="1914" spans="2:11">
      <c r="B1914" s="64"/>
      <c r="C1914" s="64"/>
      <c r="D1914" s="64"/>
      <c r="E1914" s="65"/>
      <c r="F1914" s="65"/>
      <c r="K1914" s="65" t="str">
        <f t="shared" si="95"/>
        <v/>
      </c>
    </row>
    <row r="1915" spans="2:11">
      <c r="B1915" s="64"/>
      <c r="C1915" s="64"/>
      <c r="D1915" s="64"/>
      <c r="E1915" s="65"/>
      <c r="F1915" s="65"/>
      <c r="K1915" s="65" t="str">
        <f t="shared" si="95"/>
        <v/>
      </c>
    </row>
    <row r="1916" spans="2:11">
      <c r="B1916" s="64"/>
      <c r="C1916" s="64"/>
      <c r="D1916" s="64"/>
      <c r="E1916" s="65"/>
      <c r="F1916" s="65"/>
      <c r="K1916" s="65" t="str">
        <f t="shared" si="95"/>
        <v/>
      </c>
    </row>
    <row r="1917" spans="2:11">
      <c r="B1917" s="64"/>
      <c r="C1917" s="64"/>
      <c r="D1917" s="64"/>
      <c r="E1917" s="65"/>
      <c r="F1917" s="65"/>
      <c r="K1917" s="65" t="str">
        <f t="shared" si="95"/>
        <v/>
      </c>
    </row>
    <row r="1918" spans="2:11">
      <c r="B1918" s="64"/>
      <c r="C1918" s="64"/>
      <c r="D1918" s="64"/>
      <c r="E1918" s="65"/>
      <c r="F1918" s="65"/>
      <c r="K1918" s="65" t="str">
        <f t="shared" si="95"/>
        <v/>
      </c>
    </row>
    <row r="1919" spans="2:11">
      <c r="B1919" s="64"/>
      <c r="C1919" s="64"/>
      <c r="D1919" s="64"/>
      <c r="E1919" s="65"/>
      <c r="F1919" s="65"/>
      <c r="K1919" s="65" t="str">
        <f t="shared" si="95"/>
        <v/>
      </c>
    </row>
    <row r="1920" spans="2:11">
      <c r="B1920" s="64"/>
      <c r="C1920" s="64"/>
      <c r="D1920" s="64"/>
      <c r="E1920" s="65"/>
      <c r="F1920" s="65"/>
      <c r="K1920" s="65" t="str">
        <f t="shared" si="95"/>
        <v/>
      </c>
    </row>
    <row r="1921" spans="2:11">
      <c r="B1921" s="64"/>
      <c r="C1921" s="64"/>
      <c r="D1921" s="64"/>
      <c r="E1921" s="65"/>
      <c r="F1921" s="65"/>
      <c r="K1921" s="65" t="str">
        <f t="shared" si="95"/>
        <v/>
      </c>
    </row>
    <row r="1922" spans="2:11">
      <c r="B1922" s="64"/>
      <c r="C1922" s="64"/>
      <c r="D1922" s="64"/>
      <c r="E1922" s="65"/>
      <c r="F1922" s="65"/>
      <c r="K1922" s="65" t="str">
        <f t="shared" si="95"/>
        <v/>
      </c>
    </row>
    <row r="1923" spans="2:11">
      <c r="B1923" s="64"/>
      <c r="C1923" s="64"/>
      <c r="D1923" s="64"/>
      <c r="E1923" s="65"/>
      <c r="F1923" s="65"/>
      <c r="K1923" s="65" t="str">
        <f t="shared" si="95"/>
        <v/>
      </c>
    </row>
    <row r="1924" spans="2:11">
      <c r="B1924" s="64"/>
      <c r="C1924" s="64"/>
      <c r="D1924" s="64"/>
      <c r="E1924" s="65"/>
      <c r="F1924" s="65"/>
      <c r="K1924" s="65" t="str">
        <f t="shared" si="95"/>
        <v/>
      </c>
    </row>
    <row r="1925" spans="2:11">
      <c r="B1925" s="64"/>
      <c r="C1925" s="64"/>
      <c r="D1925" s="64"/>
      <c r="E1925" s="65"/>
      <c r="F1925" s="65"/>
      <c r="K1925" s="65" t="str">
        <f t="shared" si="95"/>
        <v/>
      </c>
    </row>
    <row r="1926" spans="2:11">
      <c r="B1926" s="64"/>
      <c r="C1926" s="64"/>
      <c r="D1926" s="64"/>
      <c r="E1926" s="65"/>
      <c r="F1926" s="65"/>
      <c r="K1926" s="65" t="str">
        <f t="shared" ref="K1926:K1989" si="96">CONCATENATE(H1926,I1926)</f>
        <v/>
      </c>
    </row>
    <row r="1927" spans="2:11">
      <c r="B1927" s="64"/>
      <c r="C1927" s="64"/>
      <c r="D1927" s="64"/>
      <c r="E1927" s="65"/>
      <c r="F1927" s="65"/>
      <c r="K1927" s="65" t="str">
        <f t="shared" si="96"/>
        <v/>
      </c>
    </row>
    <row r="1928" spans="2:11">
      <c r="B1928" s="64"/>
      <c r="C1928" s="64"/>
      <c r="D1928" s="64"/>
      <c r="E1928" s="65"/>
      <c r="F1928" s="65"/>
      <c r="K1928" s="65" t="str">
        <f t="shared" si="96"/>
        <v/>
      </c>
    </row>
    <row r="1929" spans="2:11">
      <c r="B1929" s="64"/>
      <c r="C1929" s="64"/>
      <c r="D1929" s="64"/>
      <c r="E1929" s="65"/>
      <c r="F1929" s="65"/>
      <c r="K1929" s="65" t="str">
        <f t="shared" si="96"/>
        <v/>
      </c>
    </row>
    <row r="1930" spans="2:11">
      <c r="B1930" s="64"/>
      <c r="C1930" s="64"/>
      <c r="D1930" s="64"/>
      <c r="E1930" s="65"/>
      <c r="F1930" s="65"/>
      <c r="K1930" s="65" t="str">
        <f t="shared" si="96"/>
        <v/>
      </c>
    </row>
    <row r="1931" spans="2:11">
      <c r="B1931" s="64"/>
      <c r="C1931" s="64"/>
      <c r="D1931" s="64"/>
      <c r="E1931" s="65"/>
      <c r="F1931" s="65"/>
      <c r="K1931" s="65" t="str">
        <f t="shared" si="96"/>
        <v/>
      </c>
    </row>
    <row r="1932" spans="2:11">
      <c r="B1932" s="64"/>
      <c r="C1932" s="64"/>
      <c r="D1932" s="64"/>
      <c r="E1932" s="65"/>
      <c r="F1932" s="65"/>
      <c r="K1932" s="65" t="str">
        <f t="shared" si="96"/>
        <v/>
      </c>
    </row>
    <row r="1933" spans="2:11">
      <c r="B1933" s="64"/>
      <c r="C1933" s="64"/>
      <c r="D1933" s="64"/>
      <c r="E1933" s="65"/>
      <c r="F1933" s="65"/>
      <c r="K1933" s="65" t="str">
        <f t="shared" si="96"/>
        <v/>
      </c>
    </row>
    <row r="1934" spans="2:11">
      <c r="B1934" s="64"/>
      <c r="C1934" s="64"/>
      <c r="D1934" s="64"/>
      <c r="E1934" s="65"/>
      <c r="F1934" s="65"/>
      <c r="K1934" s="65" t="str">
        <f t="shared" si="96"/>
        <v/>
      </c>
    </row>
    <row r="1935" spans="2:11">
      <c r="B1935" s="64"/>
      <c r="C1935" s="64"/>
      <c r="D1935" s="64"/>
      <c r="E1935" s="65"/>
      <c r="F1935" s="65"/>
      <c r="K1935" s="65" t="str">
        <f t="shared" si="96"/>
        <v/>
      </c>
    </row>
    <row r="1936" spans="2:11">
      <c r="B1936" s="64"/>
      <c r="C1936" s="64"/>
      <c r="D1936" s="64"/>
      <c r="E1936" s="65"/>
      <c r="F1936" s="65"/>
      <c r="K1936" s="65" t="str">
        <f t="shared" si="96"/>
        <v/>
      </c>
    </row>
    <row r="1937" spans="2:11">
      <c r="B1937" s="64"/>
      <c r="C1937" s="64"/>
      <c r="D1937" s="64"/>
      <c r="E1937" s="65"/>
      <c r="F1937" s="65"/>
      <c r="K1937" s="65" t="str">
        <f t="shared" si="96"/>
        <v/>
      </c>
    </row>
    <row r="1938" spans="2:11">
      <c r="B1938" s="64"/>
      <c r="C1938" s="64"/>
      <c r="D1938" s="64"/>
      <c r="E1938" s="65"/>
      <c r="F1938" s="65"/>
      <c r="K1938" s="65" t="str">
        <f t="shared" si="96"/>
        <v/>
      </c>
    </row>
    <row r="1939" spans="2:11">
      <c r="B1939" s="64"/>
      <c r="C1939" s="64"/>
      <c r="D1939" s="64"/>
      <c r="E1939" s="65"/>
      <c r="F1939" s="65"/>
      <c r="K1939" s="65" t="str">
        <f t="shared" si="96"/>
        <v/>
      </c>
    </row>
    <row r="1940" spans="2:11">
      <c r="B1940" s="64"/>
      <c r="C1940" s="64"/>
      <c r="D1940" s="64"/>
      <c r="E1940" s="65"/>
      <c r="F1940" s="65"/>
      <c r="K1940" s="65" t="str">
        <f t="shared" si="96"/>
        <v/>
      </c>
    </row>
    <row r="1941" spans="2:11">
      <c r="B1941" s="64"/>
      <c r="C1941" s="64"/>
      <c r="D1941" s="64"/>
      <c r="E1941" s="65"/>
      <c r="F1941" s="65"/>
      <c r="K1941" s="65" t="str">
        <f t="shared" si="96"/>
        <v/>
      </c>
    </row>
    <row r="1942" spans="2:11">
      <c r="B1942" s="64"/>
      <c r="C1942" s="64"/>
      <c r="D1942" s="64"/>
      <c r="E1942" s="65"/>
      <c r="F1942" s="65"/>
      <c r="K1942" s="65" t="str">
        <f t="shared" si="96"/>
        <v/>
      </c>
    </row>
    <row r="1943" spans="2:11">
      <c r="B1943" s="64"/>
      <c r="C1943" s="64"/>
      <c r="D1943" s="64"/>
      <c r="E1943" s="65"/>
      <c r="F1943" s="65"/>
      <c r="K1943" s="65" t="str">
        <f t="shared" si="96"/>
        <v/>
      </c>
    </row>
    <row r="1944" spans="2:11">
      <c r="B1944" s="64"/>
      <c r="C1944" s="64"/>
      <c r="D1944" s="64"/>
      <c r="E1944" s="65"/>
      <c r="F1944" s="65"/>
      <c r="K1944" s="65" t="str">
        <f t="shared" si="96"/>
        <v/>
      </c>
    </row>
    <row r="1945" spans="2:11">
      <c r="B1945" s="64"/>
      <c r="C1945" s="64"/>
      <c r="D1945" s="64"/>
      <c r="E1945" s="65"/>
      <c r="F1945" s="65"/>
      <c r="K1945" s="65" t="str">
        <f t="shared" si="96"/>
        <v/>
      </c>
    </row>
    <row r="1946" spans="2:11">
      <c r="B1946" s="64"/>
      <c r="C1946" s="64"/>
      <c r="D1946" s="64"/>
      <c r="E1946" s="65"/>
      <c r="F1946" s="65"/>
      <c r="K1946" s="65" t="str">
        <f t="shared" si="96"/>
        <v/>
      </c>
    </row>
    <row r="1947" spans="2:11">
      <c r="B1947" s="64"/>
      <c r="C1947" s="64"/>
      <c r="D1947" s="64"/>
      <c r="E1947" s="65"/>
      <c r="F1947" s="65"/>
      <c r="K1947" s="65" t="str">
        <f t="shared" si="96"/>
        <v/>
      </c>
    </row>
    <row r="1948" spans="2:11">
      <c r="B1948" s="64"/>
      <c r="C1948" s="64"/>
      <c r="D1948" s="64"/>
      <c r="E1948" s="65"/>
      <c r="F1948" s="65"/>
      <c r="K1948" s="65" t="str">
        <f t="shared" si="96"/>
        <v/>
      </c>
    </row>
    <row r="1949" spans="2:11">
      <c r="B1949" s="64"/>
      <c r="C1949" s="64"/>
      <c r="D1949" s="64"/>
      <c r="E1949" s="65"/>
      <c r="F1949" s="65"/>
      <c r="K1949" s="65" t="str">
        <f t="shared" si="96"/>
        <v/>
      </c>
    </row>
    <row r="1950" spans="2:11">
      <c r="B1950" s="64"/>
      <c r="C1950" s="64"/>
      <c r="D1950" s="64"/>
      <c r="E1950" s="65"/>
      <c r="F1950" s="65"/>
      <c r="K1950" s="65" t="str">
        <f t="shared" si="96"/>
        <v/>
      </c>
    </row>
    <row r="1951" spans="2:11">
      <c r="B1951" s="64"/>
      <c r="C1951" s="64"/>
      <c r="D1951" s="64"/>
      <c r="E1951" s="65"/>
      <c r="F1951" s="65"/>
      <c r="K1951" s="65" t="str">
        <f t="shared" si="96"/>
        <v/>
      </c>
    </row>
    <row r="1952" spans="2:11">
      <c r="B1952" s="64"/>
      <c r="C1952" s="64"/>
      <c r="D1952" s="64"/>
      <c r="E1952" s="65"/>
      <c r="F1952" s="65"/>
      <c r="K1952" s="65" t="str">
        <f t="shared" si="96"/>
        <v/>
      </c>
    </row>
    <row r="1953" spans="2:11">
      <c r="B1953" s="64"/>
      <c r="C1953" s="64"/>
      <c r="D1953" s="64"/>
      <c r="E1953" s="65"/>
      <c r="F1953" s="65"/>
      <c r="K1953" s="65" t="str">
        <f t="shared" si="96"/>
        <v/>
      </c>
    </row>
    <row r="1954" spans="2:11">
      <c r="B1954" s="64"/>
      <c r="C1954" s="64"/>
      <c r="D1954" s="64"/>
      <c r="E1954" s="65"/>
      <c r="F1954" s="65"/>
      <c r="K1954" s="65" t="str">
        <f t="shared" si="96"/>
        <v/>
      </c>
    </row>
    <row r="1955" spans="2:11">
      <c r="B1955" s="64"/>
      <c r="C1955" s="64"/>
      <c r="D1955" s="64"/>
      <c r="E1955" s="65"/>
      <c r="F1955" s="65"/>
      <c r="K1955" s="65" t="str">
        <f t="shared" si="96"/>
        <v/>
      </c>
    </row>
    <row r="1956" spans="2:11">
      <c r="B1956" s="64"/>
      <c r="C1956" s="64"/>
      <c r="D1956" s="64"/>
      <c r="E1956" s="65"/>
      <c r="F1956" s="65"/>
      <c r="K1956" s="65" t="str">
        <f t="shared" si="96"/>
        <v/>
      </c>
    </row>
    <row r="1957" spans="2:11">
      <c r="B1957" s="64"/>
      <c r="C1957" s="64"/>
      <c r="D1957" s="64"/>
      <c r="E1957" s="65"/>
      <c r="F1957" s="65"/>
      <c r="K1957" s="65" t="str">
        <f t="shared" si="96"/>
        <v/>
      </c>
    </row>
    <row r="1958" spans="2:11">
      <c r="B1958" s="64"/>
      <c r="C1958" s="64"/>
      <c r="D1958" s="64"/>
      <c r="E1958" s="65"/>
      <c r="F1958" s="65"/>
      <c r="K1958" s="65" t="str">
        <f t="shared" si="96"/>
        <v/>
      </c>
    </row>
    <row r="1959" spans="2:11">
      <c r="B1959" s="64"/>
      <c r="C1959" s="64"/>
      <c r="D1959" s="64"/>
      <c r="E1959" s="65"/>
      <c r="F1959" s="65"/>
      <c r="K1959" s="65" t="str">
        <f t="shared" si="96"/>
        <v/>
      </c>
    </row>
    <row r="1960" spans="2:11">
      <c r="B1960" s="64"/>
      <c r="C1960" s="64"/>
      <c r="D1960" s="64"/>
      <c r="E1960" s="65"/>
      <c r="F1960" s="65"/>
      <c r="K1960" s="65" t="str">
        <f t="shared" si="96"/>
        <v/>
      </c>
    </row>
    <row r="1961" spans="2:11">
      <c r="B1961" s="64"/>
      <c r="C1961" s="64"/>
      <c r="D1961" s="64"/>
      <c r="E1961" s="65"/>
      <c r="F1961" s="65"/>
      <c r="K1961" s="65" t="str">
        <f t="shared" si="96"/>
        <v/>
      </c>
    </row>
    <row r="1962" spans="2:11">
      <c r="B1962" s="64"/>
      <c r="C1962" s="64"/>
      <c r="D1962" s="64"/>
      <c r="E1962" s="65"/>
      <c r="F1962" s="65"/>
      <c r="K1962" s="65" t="str">
        <f t="shared" si="96"/>
        <v/>
      </c>
    </row>
    <row r="1963" spans="2:11">
      <c r="B1963" s="64"/>
      <c r="C1963" s="64"/>
      <c r="D1963" s="64"/>
      <c r="E1963" s="65"/>
      <c r="F1963" s="65"/>
      <c r="K1963" s="65" t="str">
        <f t="shared" si="96"/>
        <v/>
      </c>
    </row>
    <row r="1964" spans="2:11">
      <c r="B1964" s="64"/>
      <c r="C1964" s="64"/>
      <c r="D1964" s="64"/>
      <c r="E1964" s="65"/>
      <c r="F1964" s="65"/>
      <c r="K1964" s="65" t="str">
        <f t="shared" si="96"/>
        <v/>
      </c>
    </row>
    <row r="1965" spans="2:11">
      <c r="B1965" s="64"/>
      <c r="C1965" s="64"/>
      <c r="D1965" s="64"/>
      <c r="E1965" s="65"/>
      <c r="F1965" s="65"/>
      <c r="K1965" s="65" t="str">
        <f t="shared" si="96"/>
        <v/>
      </c>
    </row>
    <row r="1966" spans="2:11">
      <c r="B1966" s="64"/>
      <c r="C1966" s="64"/>
      <c r="D1966" s="64"/>
      <c r="E1966" s="65"/>
      <c r="F1966" s="65"/>
      <c r="K1966" s="65" t="str">
        <f t="shared" si="96"/>
        <v/>
      </c>
    </row>
    <row r="1967" spans="2:11">
      <c r="B1967" s="64"/>
      <c r="C1967" s="64"/>
      <c r="D1967" s="64"/>
      <c r="E1967" s="65"/>
      <c r="F1967" s="65"/>
      <c r="K1967" s="65" t="str">
        <f t="shared" si="96"/>
        <v/>
      </c>
    </row>
    <row r="1968" spans="2:11">
      <c r="B1968" s="64"/>
      <c r="C1968" s="64"/>
      <c r="D1968" s="64"/>
      <c r="E1968" s="65"/>
      <c r="F1968" s="65"/>
      <c r="K1968" s="65" t="str">
        <f t="shared" si="96"/>
        <v/>
      </c>
    </row>
    <row r="1969" spans="2:11">
      <c r="B1969" s="64"/>
      <c r="C1969" s="64"/>
      <c r="D1969" s="64"/>
      <c r="E1969" s="65"/>
      <c r="F1969" s="65"/>
      <c r="K1969" s="65" t="str">
        <f t="shared" si="96"/>
        <v/>
      </c>
    </row>
    <row r="1970" spans="2:11">
      <c r="B1970" s="64"/>
      <c r="C1970" s="64"/>
      <c r="D1970" s="64"/>
      <c r="E1970" s="65"/>
      <c r="F1970" s="65"/>
      <c r="K1970" s="65" t="str">
        <f t="shared" si="96"/>
        <v/>
      </c>
    </row>
    <row r="1971" spans="2:11">
      <c r="B1971" s="64"/>
      <c r="C1971" s="64"/>
      <c r="D1971" s="64"/>
      <c r="E1971" s="65"/>
      <c r="F1971" s="65"/>
      <c r="K1971" s="65" t="str">
        <f t="shared" si="96"/>
        <v/>
      </c>
    </row>
    <row r="1972" spans="2:11">
      <c r="B1972" s="64"/>
      <c r="C1972" s="64"/>
      <c r="D1972" s="64"/>
      <c r="E1972" s="65"/>
      <c r="F1972" s="65"/>
      <c r="K1972" s="65" t="str">
        <f t="shared" si="96"/>
        <v/>
      </c>
    </row>
    <row r="1973" spans="2:11">
      <c r="B1973" s="64"/>
      <c r="C1973" s="64"/>
      <c r="D1973" s="64"/>
      <c r="E1973" s="65"/>
      <c r="F1973" s="65"/>
      <c r="K1973" s="65" t="str">
        <f t="shared" si="96"/>
        <v/>
      </c>
    </row>
    <row r="1974" spans="2:11">
      <c r="B1974" s="64"/>
      <c r="C1974" s="64"/>
      <c r="D1974" s="64"/>
      <c r="E1974" s="65"/>
      <c r="F1974" s="65"/>
      <c r="K1974" s="65" t="str">
        <f t="shared" si="96"/>
        <v/>
      </c>
    </row>
    <row r="1975" spans="2:11">
      <c r="B1975" s="64"/>
      <c r="C1975" s="64"/>
      <c r="D1975" s="64"/>
      <c r="E1975" s="65"/>
      <c r="F1975" s="65"/>
      <c r="K1975" s="65" t="str">
        <f t="shared" si="96"/>
        <v/>
      </c>
    </row>
    <row r="1976" spans="2:11">
      <c r="B1976" s="64"/>
      <c r="C1976" s="64"/>
      <c r="D1976" s="64"/>
      <c r="E1976" s="65"/>
      <c r="F1976" s="65"/>
      <c r="K1976" s="65" t="str">
        <f t="shared" si="96"/>
        <v/>
      </c>
    </row>
    <row r="1977" spans="2:11">
      <c r="B1977" s="64"/>
      <c r="C1977" s="64"/>
      <c r="D1977" s="64"/>
      <c r="E1977" s="65"/>
      <c r="F1977" s="65"/>
      <c r="K1977" s="65" t="str">
        <f t="shared" si="96"/>
        <v/>
      </c>
    </row>
    <row r="1978" spans="2:11">
      <c r="B1978" s="64"/>
      <c r="C1978" s="64"/>
      <c r="D1978" s="64"/>
      <c r="E1978" s="65"/>
      <c r="F1978" s="65"/>
      <c r="K1978" s="65" t="str">
        <f t="shared" si="96"/>
        <v/>
      </c>
    </row>
    <row r="1979" spans="2:11">
      <c r="B1979" s="64"/>
      <c r="C1979" s="64"/>
      <c r="D1979" s="64"/>
      <c r="E1979" s="65"/>
      <c r="F1979" s="65"/>
      <c r="K1979" s="65" t="str">
        <f t="shared" si="96"/>
        <v/>
      </c>
    </row>
    <row r="1980" spans="2:11">
      <c r="B1980" s="64"/>
      <c r="C1980" s="64"/>
      <c r="D1980" s="64"/>
      <c r="E1980" s="65"/>
      <c r="F1980" s="65"/>
      <c r="K1980" s="65" t="str">
        <f t="shared" si="96"/>
        <v/>
      </c>
    </row>
    <row r="1981" spans="2:11">
      <c r="B1981" s="64"/>
      <c r="C1981" s="64"/>
      <c r="D1981" s="64"/>
      <c r="E1981" s="65"/>
      <c r="F1981" s="65"/>
      <c r="K1981" s="65" t="str">
        <f t="shared" si="96"/>
        <v/>
      </c>
    </row>
    <row r="1982" spans="2:11">
      <c r="B1982" s="64"/>
      <c r="C1982" s="64"/>
      <c r="D1982" s="64"/>
      <c r="E1982" s="65"/>
      <c r="F1982" s="65"/>
      <c r="K1982" s="65" t="str">
        <f t="shared" si="96"/>
        <v/>
      </c>
    </row>
    <row r="1983" spans="2:11">
      <c r="B1983" s="64"/>
      <c r="C1983" s="64"/>
      <c r="D1983" s="64"/>
      <c r="E1983" s="65"/>
      <c r="F1983" s="65"/>
      <c r="K1983" s="65" t="str">
        <f t="shared" si="96"/>
        <v/>
      </c>
    </row>
    <row r="1984" spans="2:11">
      <c r="B1984" s="64"/>
      <c r="C1984" s="64"/>
      <c r="D1984" s="64"/>
      <c r="E1984" s="65"/>
      <c r="F1984" s="65"/>
      <c r="K1984" s="65" t="str">
        <f t="shared" si="96"/>
        <v/>
      </c>
    </row>
    <row r="1985" spans="2:11">
      <c r="B1985" s="64"/>
      <c r="C1985" s="64"/>
      <c r="D1985" s="64"/>
      <c r="E1985" s="65"/>
      <c r="F1985" s="65"/>
      <c r="K1985" s="65" t="str">
        <f t="shared" si="96"/>
        <v/>
      </c>
    </row>
    <row r="1986" spans="2:11">
      <c r="B1986" s="64"/>
      <c r="C1986" s="64"/>
      <c r="D1986" s="64"/>
      <c r="E1986" s="65"/>
      <c r="F1986" s="65"/>
      <c r="K1986" s="65" t="str">
        <f t="shared" si="96"/>
        <v/>
      </c>
    </row>
    <row r="1987" spans="2:11">
      <c r="B1987" s="64"/>
      <c r="C1987" s="64"/>
      <c r="D1987" s="64"/>
      <c r="E1987" s="65"/>
      <c r="F1987" s="65"/>
      <c r="K1987" s="65" t="str">
        <f t="shared" si="96"/>
        <v/>
      </c>
    </row>
    <row r="1988" spans="2:11">
      <c r="B1988" s="64"/>
      <c r="C1988" s="64"/>
      <c r="D1988" s="64"/>
      <c r="E1988" s="65"/>
      <c r="F1988" s="65"/>
      <c r="K1988" s="65" t="str">
        <f t="shared" si="96"/>
        <v/>
      </c>
    </row>
    <row r="1989" spans="2:11">
      <c r="B1989" s="64"/>
      <c r="C1989" s="64"/>
      <c r="D1989" s="64"/>
      <c r="E1989" s="65"/>
      <c r="F1989" s="65"/>
      <c r="K1989" s="65" t="str">
        <f t="shared" si="96"/>
        <v/>
      </c>
    </row>
    <row r="1990" spans="2:11">
      <c r="B1990" s="64"/>
      <c r="C1990" s="64"/>
      <c r="D1990" s="64"/>
      <c r="E1990" s="65"/>
      <c r="F1990" s="65"/>
      <c r="K1990" s="65" t="str">
        <f t="shared" ref="K1990:K2053" si="97">CONCATENATE(H1990,I1990)</f>
        <v/>
      </c>
    </row>
    <row r="1991" spans="2:11">
      <c r="B1991" s="64"/>
      <c r="C1991" s="64"/>
      <c r="D1991" s="64"/>
      <c r="E1991" s="65"/>
      <c r="F1991" s="65"/>
      <c r="K1991" s="65" t="str">
        <f t="shared" si="97"/>
        <v/>
      </c>
    </row>
    <row r="1992" spans="2:11">
      <c r="B1992" s="64"/>
      <c r="C1992" s="64"/>
      <c r="D1992" s="64"/>
      <c r="E1992" s="65"/>
      <c r="F1992" s="65"/>
      <c r="K1992" s="65" t="str">
        <f t="shared" si="97"/>
        <v/>
      </c>
    </row>
    <row r="1993" spans="2:11">
      <c r="B1993" s="64"/>
      <c r="C1993" s="64"/>
      <c r="D1993" s="64"/>
      <c r="E1993" s="65"/>
      <c r="F1993" s="65"/>
      <c r="K1993" s="65" t="str">
        <f t="shared" si="97"/>
        <v/>
      </c>
    </row>
    <row r="1994" spans="2:11">
      <c r="B1994" s="64"/>
      <c r="C1994" s="64"/>
      <c r="D1994" s="64"/>
      <c r="E1994" s="65"/>
      <c r="F1994" s="65"/>
      <c r="K1994" s="65" t="str">
        <f t="shared" si="97"/>
        <v/>
      </c>
    </row>
    <row r="1995" spans="2:11">
      <c r="B1995" s="64"/>
      <c r="C1995" s="64"/>
      <c r="D1995" s="64"/>
      <c r="E1995" s="65"/>
      <c r="F1995" s="65"/>
      <c r="K1995" s="65" t="str">
        <f t="shared" si="97"/>
        <v/>
      </c>
    </row>
    <row r="1996" spans="2:11">
      <c r="B1996" s="64"/>
      <c r="C1996" s="64"/>
      <c r="D1996" s="64"/>
      <c r="E1996" s="65"/>
      <c r="F1996" s="65"/>
      <c r="K1996" s="65" t="str">
        <f t="shared" si="97"/>
        <v/>
      </c>
    </row>
    <row r="1997" spans="2:11">
      <c r="B1997" s="64"/>
      <c r="C1997" s="64"/>
      <c r="D1997" s="64"/>
      <c r="E1997" s="65"/>
      <c r="F1997" s="65"/>
      <c r="K1997" s="65" t="str">
        <f t="shared" si="97"/>
        <v/>
      </c>
    </row>
    <row r="1998" spans="2:11">
      <c r="B1998" s="64"/>
      <c r="C1998" s="64"/>
      <c r="D1998" s="64"/>
      <c r="E1998" s="65"/>
      <c r="F1998" s="65"/>
      <c r="K1998" s="65" t="str">
        <f t="shared" si="97"/>
        <v/>
      </c>
    </row>
    <row r="1999" spans="2:11">
      <c r="B1999" s="64"/>
      <c r="C1999" s="64"/>
      <c r="D1999" s="64"/>
      <c r="E1999" s="65"/>
      <c r="F1999" s="65"/>
      <c r="K1999" s="65" t="str">
        <f t="shared" si="97"/>
        <v/>
      </c>
    </row>
    <row r="2000" spans="2:11">
      <c r="B2000" s="64"/>
      <c r="C2000" s="64"/>
      <c r="D2000" s="64"/>
      <c r="E2000" s="65"/>
      <c r="F2000" s="65"/>
      <c r="K2000" s="65" t="str">
        <f t="shared" si="97"/>
        <v/>
      </c>
    </row>
    <row r="2001" spans="2:11">
      <c r="B2001" s="64"/>
      <c r="C2001" s="64"/>
      <c r="D2001" s="64"/>
      <c r="E2001" s="65"/>
      <c r="F2001" s="65"/>
      <c r="K2001" s="65" t="str">
        <f t="shared" si="97"/>
        <v/>
      </c>
    </row>
    <row r="2002" spans="2:11">
      <c r="B2002" s="64"/>
      <c r="C2002" s="64"/>
      <c r="D2002" s="64"/>
      <c r="E2002" s="65"/>
      <c r="F2002" s="65"/>
      <c r="K2002" s="65" t="str">
        <f t="shared" si="97"/>
        <v/>
      </c>
    </row>
    <row r="2003" spans="2:11">
      <c r="B2003" s="64"/>
      <c r="C2003" s="64"/>
      <c r="D2003" s="64"/>
      <c r="E2003" s="65"/>
      <c r="F2003" s="65"/>
      <c r="K2003" s="65" t="str">
        <f t="shared" si="97"/>
        <v/>
      </c>
    </row>
    <row r="2004" spans="2:11">
      <c r="B2004" s="64"/>
      <c r="C2004" s="64"/>
      <c r="D2004" s="64"/>
      <c r="E2004" s="65"/>
      <c r="F2004" s="65"/>
      <c r="K2004" s="65" t="str">
        <f t="shared" si="97"/>
        <v/>
      </c>
    </row>
    <row r="2005" spans="2:11">
      <c r="B2005" s="64"/>
      <c r="C2005" s="64"/>
      <c r="D2005" s="64"/>
      <c r="E2005" s="65"/>
      <c r="F2005" s="65"/>
      <c r="K2005" s="65" t="str">
        <f t="shared" si="97"/>
        <v/>
      </c>
    </row>
    <row r="2006" spans="2:11">
      <c r="B2006" s="64"/>
      <c r="C2006" s="64"/>
      <c r="D2006" s="64"/>
      <c r="E2006" s="65"/>
      <c r="F2006" s="65"/>
      <c r="K2006" s="65" t="str">
        <f t="shared" si="97"/>
        <v/>
      </c>
    </row>
    <row r="2007" spans="2:11">
      <c r="B2007" s="64"/>
      <c r="C2007" s="64"/>
      <c r="D2007" s="64"/>
      <c r="E2007" s="65"/>
      <c r="F2007" s="65"/>
      <c r="K2007" s="65" t="str">
        <f t="shared" si="97"/>
        <v/>
      </c>
    </row>
    <row r="2008" spans="2:11">
      <c r="B2008" s="64"/>
      <c r="C2008" s="64"/>
      <c r="D2008" s="64"/>
      <c r="E2008" s="65"/>
      <c r="F2008" s="65"/>
      <c r="K2008" s="65" t="str">
        <f t="shared" si="97"/>
        <v/>
      </c>
    </row>
    <row r="2009" spans="2:11">
      <c r="B2009" s="64"/>
      <c r="C2009" s="64"/>
      <c r="D2009" s="64"/>
      <c r="E2009" s="65"/>
      <c r="F2009" s="65"/>
      <c r="K2009" s="65" t="str">
        <f t="shared" si="97"/>
        <v/>
      </c>
    </row>
    <row r="2010" spans="2:11">
      <c r="B2010" s="64"/>
      <c r="C2010" s="64"/>
      <c r="D2010" s="64"/>
      <c r="E2010" s="65"/>
      <c r="F2010" s="65"/>
      <c r="K2010" s="65" t="str">
        <f t="shared" si="97"/>
        <v/>
      </c>
    </row>
    <row r="2011" spans="2:11">
      <c r="B2011" s="64"/>
      <c r="C2011" s="64"/>
      <c r="D2011" s="64"/>
      <c r="E2011" s="65"/>
      <c r="F2011" s="65"/>
      <c r="K2011" s="65" t="str">
        <f t="shared" si="97"/>
        <v/>
      </c>
    </row>
    <row r="2012" spans="2:11">
      <c r="B2012" s="64"/>
      <c r="C2012" s="64"/>
      <c r="D2012" s="64"/>
      <c r="E2012" s="65"/>
      <c r="F2012" s="65"/>
      <c r="K2012" s="65" t="str">
        <f t="shared" si="97"/>
        <v/>
      </c>
    </row>
    <row r="2013" spans="2:11">
      <c r="B2013" s="64"/>
      <c r="C2013" s="64"/>
      <c r="D2013" s="64"/>
      <c r="E2013" s="65"/>
      <c r="F2013" s="65"/>
      <c r="K2013" s="65" t="str">
        <f t="shared" si="97"/>
        <v/>
      </c>
    </row>
    <row r="2014" spans="2:11">
      <c r="B2014" s="64"/>
      <c r="C2014" s="64"/>
      <c r="D2014" s="64"/>
      <c r="E2014" s="65"/>
      <c r="F2014" s="65"/>
      <c r="K2014" s="65" t="str">
        <f t="shared" si="97"/>
        <v/>
      </c>
    </row>
    <row r="2015" spans="2:11">
      <c r="B2015" s="64"/>
      <c r="C2015" s="64"/>
      <c r="D2015" s="64"/>
      <c r="E2015" s="65"/>
      <c r="F2015" s="65"/>
      <c r="K2015" s="65" t="str">
        <f t="shared" si="97"/>
        <v/>
      </c>
    </row>
    <row r="2016" spans="2:11">
      <c r="B2016" s="64"/>
      <c r="C2016" s="64"/>
      <c r="D2016" s="64"/>
      <c r="E2016" s="65"/>
      <c r="F2016" s="65"/>
      <c r="K2016" s="65" t="str">
        <f t="shared" si="97"/>
        <v/>
      </c>
    </row>
    <row r="2017" spans="2:11">
      <c r="B2017" s="64"/>
      <c r="C2017" s="64"/>
      <c r="D2017" s="64"/>
      <c r="E2017" s="65"/>
      <c r="F2017" s="65"/>
      <c r="K2017" s="65" t="str">
        <f t="shared" si="97"/>
        <v/>
      </c>
    </row>
    <row r="2018" spans="2:11">
      <c r="B2018" s="64"/>
      <c r="C2018" s="64"/>
      <c r="D2018" s="64"/>
      <c r="E2018" s="65"/>
      <c r="F2018" s="65"/>
      <c r="K2018" s="65" t="str">
        <f t="shared" si="97"/>
        <v/>
      </c>
    </row>
    <row r="2019" spans="2:11">
      <c r="B2019" s="64"/>
      <c r="C2019" s="64"/>
      <c r="D2019" s="64"/>
      <c r="E2019" s="65"/>
      <c r="F2019" s="65"/>
      <c r="K2019" s="65" t="str">
        <f t="shared" si="97"/>
        <v/>
      </c>
    </row>
    <row r="2020" spans="2:11">
      <c r="B2020" s="64"/>
      <c r="C2020" s="64"/>
      <c r="D2020" s="64"/>
      <c r="E2020" s="65"/>
      <c r="F2020" s="65"/>
      <c r="K2020" s="65" t="str">
        <f t="shared" si="97"/>
        <v/>
      </c>
    </row>
    <row r="2021" spans="2:11">
      <c r="B2021" s="64"/>
      <c r="C2021" s="64"/>
      <c r="D2021" s="64"/>
      <c r="E2021" s="65"/>
      <c r="F2021" s="65"/>
      <c r="K2021" s="65" t="str">
        <f t="shared" si="97"/>
        <v/>
      </c>
    </row>
    <row r="2022" spans="2:11">
      <c r="B2022" s="64"/>
      <c r="C2022" s="64"/>
      <c r="D2022" s="64"/>
      <c r="E2022" s="65"/>
      <c r="F2022" s="65"/>
      <c r="K2022" s="65" t="str">
        <f t="shared" si="97"/>
        <v/>
      </c>
    </row>
    <row r="2023" spans="2:11">
      <c r="B2023" s="64"/>
      <c r="C2023" s="64"/>
      <c r="D2023" s="64"/>
      <c r="E2023" s="65"/>
      <c r="F2023" s="65"/>
      <c r="K2023" s="65" t="str">
        <f t="shared" si="97"/>
        <v/>
      </c>
    </row>
    <row r="2024" spans="2:11">
      <c r="B2024" s="64"/>
      <c r="C2024" s="64"/>
      <c r="D2024" s="64"/>
      <c r="E2024" s="65"/>
      <c r="F2024" s="65"/>
      <c r="K2024" s="65" t="str">
        <f t="shared" si="97"/>
        <v/>
      </c>
    </row>
    <row r="2025" spans="2:11">
      <c r="B2025" s="64"/>
      <c r="C2025" s="64"/>
      <c r="D2025" s="64"/>
      <c r="E2025" s="65"/>
      <c r="F2025" s="65"/>
      <c r="K2025" s="65" t="str">
        <f t="shared" si="97"/>
        <v/>
      </c>
    </row>
    <row r="2026" spans="2:11">
      <c r="B2026" s="64"/>
      <c r="C2026" s="64"/>
      <c r="D2026" s="64"/>
      <c r="E2026" s="65"/>
      <c r="F2026" s="65"/>
      <c r="K2026" s="65" t="str">
        <f t="shared" si="97"/>
        <v/>
      </c>
    </row>
    <row r="2027" spans="2:11">
      <c r="B2027" s="64"/>
      <c r="C2027" s="64"/>
      <c r="D2027" s="64"/>
      <c r="E2027" s="65"/>
      <c r="F2027" s="65"/>
      <c r="K2027" s="65" t="str">
        <f t="shared" si="97"/>
        <v/>
      </c>
    </row>
    <row r="2028" spans="2:11">
      <c r="B2028" s="64"/>
      <c r="C2028" s="64"/>
      <c r="D2028" s="64"/>
      <c r="E2028" s="65"/>
      <c r="F2028" s="65"/>
      <c r="K2028" s="65" t="str">
        <f t="shared" si="97"/>
        <v/>
      </c>
    </row>
    <row r="2029" spans="2:11">
      <c r="B2029" s="64"/>
      <c r="C2029" s="64"/>
      <c r="D2029" s="64"/>
      <c r="E2029" s="65"/>
      <c r="F2029" s="65"/>
      <c r="K2029" s="65" t="str">
        <f t="shared" si="97"/>
        <v/>
      </c>
    </row>
    <row r="2030" spans="2:11">
      <c r="B2030" s="64"/>
      <c r="C2030" s="64"/>
      <c r="D2030" s="64"/>
      <c r="E2030" s="65"/>
      <c r="F2030" s="65"/>
      <c r="K2030" s="65" t="str">
        <f t="shared" si="97"/>
        <v/>
      </c>
    </row>
    <row r="2031" spans="2:11">
      <c r="B2031" s="64"/>
      <c r="C2031" s="64"/>
      <c r="D2031" s="64"/>
      <c r="E2031" s="65"/>
      <c r="F2031" s="65"/>
      <c r="K2031" s="65" t="str">
        <f t="shared" si="97"/>
        <v/>
      </c>
    </row>
    <row r="2032" spans="2:11">
      <c r="B2032" s="64"/>
      <c r="C2032" s="64"/>
      <c r="D2032" s="64"/>
      <c r="E2032" s="65"/>
      <c r="F2032" s="65"/>
      <c r="K2032" s="65" t="str">
        <f t="shared" si="97"/>
        <v/>
      </c>
    </row>
    <row r="2033" spans="2:11">
      <c r="B2033" s="64"/>
      <c r="C2033" s="64"/>
      <c r="D2033" s="64"/>
      <c r="E2033" s="65"/>
      <c r="F2033" s="65"/>
      <c r="K2033" s="65" t="str">
        <f t="shared" si="97"/>
        <v/>
      </c>
    </row>
    <row r="2034" spans="2:11">
      <c r="B2034" s="64"/>
      <c r="C2034" s="64"/>
      <c r="D2034" s="64"/>
      <c r="E2034" s="65"/>
      <c r="F2034" s="65"/>
      <c r="K2034" s="65" t="str">
        <f t="shared" si="97"/>
        <v/>
      </c>
    </row>
    <row r="2035" spans="2:11">
      <c r="B2035" s="64"/>
      <c r="C2035" s="64"/>
      <c r="D2035" s="64"/>
      <c r="E2035" s="65"/>
      <c r="F2035" s="65"/>
      <c r="K2035" s="65" t="str">
        <f t="shared" si="97"/>
        <v/>
      </c>
    </row>
    <row r="2036" spans="2:11">
      <c r="B2036" s="64"/>
      <c r="C2036" s="64"/>
      <c r="D2036" s="64"/>
      <c r="E2036" s="65"/>
      <c r="F2036" s="65"/>
      <c r="K2036" s="65" t="str">
        <f t="shared" si="97"/>
        <v/>
      </c>
    </row>
    <row r="2037" spans="2:11">
      <c r="B2037" s="64"/>
      <c r="C2037" s="64"/>
      <c r="D2037" s="64"/>
      <c r="E2037" s="65"/>
      <c r="F2037" s="65"/>
      <c r="K2037" s="65" t="str">
        <f t="shared" si="97"/>
        <v/>
      </c>
    </row>
    <row r="2038" spans="2:11">
      <c r="B2038" s="64"/>
      <c r="C2038" s="64"/>
      <c r="D2038" s="64"/>
      <c r="E2038" s="65"/>
      <c r="F2038" s="65"/>
      <c r="K2038" s="65" t="str">
        <f t="shared" si="97"/>
        <v/>
      </c>
    </row>
    <row r="2039" spans="2:11">
      <c r="B2039" s="64"/>
      <c r="C2039" s="64"/>
      <c r="D2039" s="64"/>
      <c r="E2039" s="65"/>
      <c r="F2039" s="65"/>
      <c r="K2039" s="65" t="str">
        <f t="shared" si="97"/>
        <v/>
      </c>
    </row>
    <row r="2040" spans="2:11">
      <c r="B2040" s="64"/>
      <c r="C2040" s="64"/>
      <c r="D2040" s="64"/>
      <c r="E2040" s="65"/>
      <c r="F2040" s="65"/>
      <c r="K2040" s="65" t="str">
        <f t="shared" si="97"/>
        <v/>
      </c>
    </row>
    <row r="2041" spans="2:11">
      <c r="B2041" s="64"/>
      <c r="C2041" s="64"/>
      <c r="D2041" s="64"/>
      <c r="E2041" s="65"/>
      <c r="F2041" s="65"/>
      <c r="K2041" s="65" t="str">
        <f t="shared" si="97"/>
        <v/>
      </c>
    </row>
    <row r="2042" spans="2:11">
      <c r="B2042" s="64"/>
      <c r="C2042" s="64"/>
      <c r="D2042" s="64"/>
      <c r="E2042" s="65"/>
      <c r="F2042" s="65"/>
      <c r="K2042" s="65" t="str">
        <f t="shared" si="97"/>
        <v/>
      </c>
    </row>
    <row r="2043" spans="2:11">
      <c r="B2043" s="64"/>
      <c r="C2043" s="64"/>
      <c r="D2043" s="64"/>
      <c r="E2043" s="65"/>
      <c r="F2043" s="65"/>
      <c r="K2043" s="65" t="str">
        <f t="shared" si="97"/>
        <v/>
      </c>
    </row>
    <row r="2044" spans="2:11">
      <c r="B2044" s="64"/>
      <c r="C2044" s="64"/>
      <c r="D2044" s="64"/>
      <c r="E2044" s="65"/>
      <c r="F2044" s="65"/>
      <c r="K2044" s="65" t="str">
        <f t="shared" si="97"/>
        <v/>
      </c>
    </row>
    <row r="2045" spans="2:11">
      <c r="B2045" s="64"/>
      <c r="C2045" s="64"/>
      <c r="D2045" s="64"/>
      <c r="E2045" s="65"/>
      <c r="F2045" s="65"/>
      <c r="K2045" s="65" t="str">
        <f t="shared" si="97"/>
        <v/>
      </c>
    </row>
    <row r="2046" spans="2:11">
      <c r="B2046" s="64"/>
      <c r="C2046" s="64"/>
      <c r="D2046" s="64"/>
      <c r="E2046" s="65"/>
      <c r="F2046" s="65"/>
      <c r="K2046" s="65" t="str">
        <f t="shared" si="97"/>
        <v/>
      </c>
    </row>
    <row r="2047" spans="2:11">
      <c r="B2047" s="64"/>
      <c r="C2047" s="64"/>
      <c r="D2047" s="64"/>
      <c r="E2047" s="65"/>
      <c r="F2047" s="65"/>
      <c r="K2047" s="65" t="str">
        <f t="shared" si="97"/>
        <v/>
      </c>
    </row>
    <row r="2048" spans="2:11">
      <c r="B2048" s="64"/>
      <c r="C2048" s="64"/>
      <c r="D2048" s="64"/>
      <c r="E2048" s="65"/>
      <c r="F2048" s="65"/>
      <c r="K2048" s="65" t="str">
        <f t="shared" si="97"/>
        <v/>
      </c>
    </row>
    <row r="2049" spans="2:11">
      <c r="B2049" s="64"/>
      <c r="C2049" s="64"/>
      <c r="D2049" s="64"/>
      <c r="E2049" s="65"/>
      <c r="F2049" s="65"/>
      <c r="K2049" s="65" t="str">
        <f t="shared" si="97"/>
        <v/>
      </c>
    </row>
    <row r="2050" spans="2:11">
      <c r="B2050" s="64"/>
      <c r="C2050" s="64"/>
      <c r="D2050" s="64"/>
      <c r="E2050" s="65"/>
      <c r="F2050" s="65"/>
      <c r="K2050" s="65" t="str">
        <f t="shared" si="97"/>
        <v/>
      </c>
    </row>
    <row r="2051" spans="2:11">
      <c r="B2051" s="64"/>
      <c r="C2051" s="64"/>
      <c r="D2051" s="64"/>
      <c r="E2051" s="65"/>
      <c r="F2051" s="65"/>
      <c r="K2051" s="65" t="str">
        <f t="shared" si="97"/>
        <v/>
      </c>
    </row>
    <row r="2052" spans="2:11">
      <c r="B2052" s="64"/>
      <c r="C2052" s="64"/>
      <c r="D2052" s="64"/>
      <c r="E2052" s="65"/>
      <c r="F2052" s="65"/>
      <c r="K2052" s="65" t="str">
        <f t="shared" si="97"/>
        <v/>
      </c>
    </row>
    <row r="2053" spans="2:11">
      <c r="B2053" s="64"/>
      <c r="C2053" s="64"/>
      <c r="D2053" s="64"/>
      <c r="E2053" s="65"/>
      <c r="F2053" s="65"/>
      <c r="K2053" s="65" t="str">
        <f t="shared" si="97"/>
        <v/>
      </c>
    </row>
    <row r="2054" spans="2:11">
      <c r="B2054" s="64"/>
      <c r="C2054" s="64"/>
      <c r="D2054" s="64"/>
      <c r="E2054" s="65"/>
      <c r="F2054" s="65"/>
      <c r="K2054" s="65" t="str">
        <f t="shared" ref="K2054:K2117" si="98">CONCATENATE(H2054,I2054)</f>
        <v/>
      </c>
    </row>
    <row r="2055" spans="2:11">
      <c r="B2055" s="64"/>
      <c r="C2055" s="64"/>
      <c r="D2055" s="64"/>
      <c r="E2055" s="65"/>
      <c r="F2055" s="65"/>
      <c r="K2055" s="65" t="str">
        <f t="shared" si="98"/>
        <v/>
      </c>
    </row>
    <row r="2056" spans="2:11">
      <c r="B2056" s="64"/>
      <c r="C2056" s="64"/>
      <c r="D2056" s="64"/>
      <c r="E2056" s="65"/>
      <c r="F2056" s="65"/>
      <c r="K2056" s="65" t="str">
        <f t="shared" si="98"/>
        <v/>
      </c>
    </row>
    <row r="2057" spans="2:11">
      <c r="B2057" s="64"/>
      <c r="C2057" s="64"/>
      <c r="D2057" s="64"/>
      <c r="E2057" s="65"/>
      <c r="F2057" s="65"/>
      <c r="K2057" s="65" t="str">
        <f t="shared" si="98"/>
        <v/>
      </c>
    </row>
    <row r="2058" spans="2:11">
      <c r="B2058" s="64"/>
      <c r="C2058" s="64"/>
      <c r="D2058" s="64"/>
      <c r="E2058" s="65"/>
      <c r="F2058" s="65"/>
      <c r="K2058" s="65" t="str">
        <f t="shared" si="98"/>
        <v/>
      </c>
    </row>
    <row r="2059" spans="2:11">
      <c r="B2059" s="64"/>
      <c r="C2059" s="64"/>
      <c r="D2059" s="64"/>
      <c r="E2059" s="65"/>
      <c r="F2059" s="65"/>
      <c r="K2059" s="65" t="str">
        <f t="shared" si="98"/>
        <v/>
      </c>
    </row>
    <row r="2060" spans="2:11">
      <c r="B2060" s="64"/>
      <c r="C2060" s="64"/>
      <c r="D2060" s="64"/>
      <c r="E2060" s="65"/>
      <c r="F2060" s="65"/>
      <c r="K2060" s="65" t="str">
        <f t="shared" si="98"/>
        <v/>
      </c>
    </row>
    <row r="2061" spans="2:11">
      <c r="B2061" s="64"/>
      <c r="C2061" s="64"/>
      <c r="D2061" s="64"/>
      <c r="E2061" s="65"/>
      <c r="F2061" s="65"/>
      <c r="K2061" s="65" t="str">
        <f t="shared" si="98"/>
        <v/>
      </c>
    </row>
    <row r="2062" spans="2:11">
      <c r="B2062" s="64"/>
      <c r="C2062" s="64"/>
      <c r="D2062" s="64"/>
      <c r="E2062" s="65"/>
      <c r="F2062" s="65"/>
      <c r="K2062" s="65" t="str">
        <f t="shared" si="98"/>
        <v/>
      </c>
    </row>
    <row r="2063" spans="2:11">
      <c r="B2063" s="64"/>
      <c r="C2063" s="64"/>
      <c r="D2063" s="64"/>
      <c r="E2063" s="65"/>
      <c r="F2063" s="65"/>
      <c r="K2063" s="65" t="str">
        <f t="shared" si="98"/>
        <v/>
      </c>
    </row>
    <row r="2064" spans="2:11">
      <c r="B2064" s="64"/>
      <c r="C2064" s="64"/>
      <c r="D2064" s="64"/>
      <c r="E2064" s="65"/>
      <c r="F2064" s="65"/>
      <c r="K2064" s="65" t="str">
        <f t="shared" si="98"/>
        <v/>
      </c>
    </row>
    <row r="2065" spans="2:11">
      <c r="B2065" s="64"/>
      <c r="C2065" s="64"/>
      <c r="D2065" s="64"/>
      <c r="E2065" s="65"/>
      <c r="F2065" s="65"/>
      <c r="K2065" s="65" t="str">
        <f t="shared" si="98"/>
        <v/>
      </c>
    </row>
    <row r="2066" spans="2:11">
      <c r="B2066" s="64"/>
      <c r="C2066" s="64"/>
      <c r="D2066" s="64"/>
      <c r="E2066" s="65"/>
      <c r="F2066" s="65"/>
      <c r="K2066" s="65" t="str">
        <f t="shared" si="98"/>
        <v/>
      </c>
    </row>
    <row r="2067" spans="2:11">
      <c r="B2067" s="64"/>
      <c r="C2067" s="64"/>
      <c r="D2067" s="64"/>
      <c r="E2067" s="65"/>
      <c r="F2067" s="65"/>
      <c r="K2067" s="65" t="str">
        <f t="shared" si="98"/>
        <v/>
      </c>
    </row>
    <row r="2068" spans="2:11">
      <c r="B2068" s="64"/>
      <c r="C2068" s="64"/>
      <c r="D2068" s="64"/>
      <c r="E2068" s="65"/>
      <c r="F2068" s="65"/>
      <c r="K2068" s="65" t="str">
        <f t="shared" si="98"/>
        <v/>
      </c>
    </row>
    <row r="2069" spans="2:11">
      <c r="B2069" s="64"/>
      <c r="C2069" s="64"/>
      <c r="D2069" s="64"/>
      <c r="E2069" s="65"/>
      <c r="F2069" s="65"/>
      <c r="K2069" s="65" t="str">
        <f t="shared" si="98"/>
        <v/>
      </c>
    </row>
    <row r="2070" spans="2:11">
      <c r="B2070" s="64"/>
      <c r="C2070" s="64"/>
      <c r="D2070" s="64"/>
      <c r="E2070" s="65"/>
      <c r="F2070" s="65"/>
      <c r="K2070" s="65" t="str">
        <f t="shared" si="98"/>
        <v/>
      </c>
    </row>
    <row r="2071" spans="2:11">
      <c r="B2071" s="64"/>
      <c r="C2071" s="64"/>
      <c r="D2071" s="64"/>
      <c r="E2071" s="65"/>
      <c r="F2071" s="65"/>
      <c r="K2071" s="65" t="str">
        <f t="shared" si="98"/>
        <v/>
      </c>
    </row>
    <row r="2072" spans="2:11">
      <c r="B2072" s="64"/>
      <c r="C2072" s="64"/>
      <c r="D2072" s="64"/>
      <c r="E2072" s="65"/>
      <c r="F2072" s="65"/>
      <c r="K2072" s="65" t="str">
        <f t="shared" si="98"/>
        <v/>
      </c>
    </row>
    <row r="2073" spans="2:11">
      <c r="B2073" s="64"/>
      <c r="C2073" s="64"/>
      <c r="D2073" s="64"/>
      <c r="E2073" s="65"/>
      <c r="F2073" s="65"/>
      <c r="K2073" s="65" t="str">
        <f t="shared" si="98"/>
        <v/>
      </c>
    </row>
    <row r="2074" spans="2:11">
      <c r="B2074" s="64"/>
      <c r="C2074" s="64"/>
      <c r="D2074" s="64"/>
      <c r="E2074" s="65"/>
      <c r="F2074" s="65"/>
      <c r="K2074" s="65" t="str">
        <f t="shared" si="98"/>
        <v/>
      </c>
    </row>
    <row r="2075" spans="2:11">
      <c r="B2075" s="64"/>
      <c r="C2075" s="64"/>
      <c r="D2075" s="64"/>
      <c r="E2075" s="65"/>
      <c r="F2075" s="65"/>
      <c r="K2075" s="65" t="str">
        <f t="shared" si="98"/>
        <v/>
      </c>
    </row>
    <row r="2076" spans="2:11">
      <c r="B2076" s="64"/>
      <c r="C2076" s="64"/>
      <c r="D2076" s="64"/>
      <c r="E2076" s="65"/>
      <c r="F2076" s="65"/>
      <c r="K2076" s="65" t="str">
        <f t="shared" si="98"/>
        <v/>
      </c>
    </row>
    <row r="2077" spans="2:11">
      <c r="B2077" s="64"/>
      <c r="C2077" s="64"/>
      <c r="D2077" s="64"/>
      <c r="E2077" s="65"/>
      <c r="F2077" s="65"/>
      <c r="K2077" s="65" t="str">
        <f t="shared" si="98"/>
        <v/>
      </c>
    </row>
    <row r="2078" spans="2:11">
      <c r="B2078" s="64"/>
      <c r="C2078" s="64"/>
      <c r="D2078" s="64"/>
      <c r="E2078" s="65"/>
      <c r="F2078" s="65"/>
      <c r="K2078" s="65" t="str">
        <f t="shared" si="98"/>
        <v/>
      </c>
    </row>
    <row r="2079" spans="2:11">
      <c r="B2079" s="64"/>
      <c r="C2079" s="64"/>
      <c r="D2079" s="64"/>
      <c r="E2079" s="65"/>
      <c r="F2079" s="65"/>
      <c r="K2079" s="65" t="str">
        <f t="shared" si="98"/>
        <v/>
      </c>
    </row>
    <row r="2080" spans="2:11">
      <c r="B2080" s="64"/>
      <c r="C2080" s="64"/>
      <c r="D2080" s="64"/>
      <c r="E2080" s="65"/>
      <c r="F2080" s="65"/>
      <c r="K2080" s="65" t="str">
        <f t="shared" si="98"/>
        <v/>
      </c>
    </row>
    <row r="2081" spans="2:11">
      <c r="B2081" s="64"/>
      <c r="C2081" s="64"/>
      <c r="D2081" s="64"/>
      <c r="E2081" s="65"/>
      <c r="F2081" s="65"/>
      <c r="K2081" s="65" t="str">
        <f t="shared" si="98"/>
        <v/>
      </c>
    </row>
    <row r="2082" spans="2:11">
      <c r="B2082" s="64"/>
      <c r="C2082" s="64"/>
      <c r="D2082" s="64"/>
      <c r="E2082" s="65"/>
      <c r="F2082" s="65"/>
      <c r="K2082" s="65" t="str">
        <f t="shared" si="98"/>
        <v/>
      </c>
    </row>
    <row r="2083" spans="2:11">
      <c r="B2083" s="64"/>
      <c r="C2083" s="64"/>
      <c r="D2083" s="64"/>
      <c r="E2083" s="65"/>
      <c r="F2083" s="65"/>
      <c r="K2083" s="65" t="str">
        <f t="shared" si="98"/>
        <v/>
      </c>
    </row>
    <row r="2084" spans="2:11">
      <c r="B2084" s="64"/>
      <c r="C2084" s="64"/>
      <c r="D2084" s="64"/>
      <c r="E2084" s="65"/>
      <c r="F2084" s="65"/>
      <c r="K2084" s="65" t="str">
        <f t="shared" si="98"/>
        <v/>
      </c>
    </row>
    <row r="2085" spans="2:11">
      <c r="B2085" s="64"/>
      <c r="C2085" s="64"/>
      <c r="D2085" s="64"/>
      <c r="E2085" s="65"/>
      <c r="F2085" s="65"/>
      <c r="K2085" s="65" t="str">
        <f t="shared" si="98"/>
        <v/>
      </c>
    </row>
    <row r="2086" spans="2:11">
      <c r="B2086" s="64"/>
      <c r="C2086" s="64"/>
      <c r="D2086" s="64"/>
      <c r="E2086" s="65"/>
      <c r="F2086" s="65"/>
      <c r="K2086" s="65" t="str">
        <f t="shared" si="98"/>
        <v/>
      </c>
    </row>
    <row r="2087" spans="2:11">
      <c r="B2087" s="64"/>
      <c r="C2087" s="64"/>
      <c r="D2087" s="64"/>
      <c r="E2087" s="65"/>
      <c r="F2087" s="65"/>
      <c r="K2087" s="65" t="str">
        <f t="shared" si="98"/>
        <v/>
      </c>
    </row>
    <row r="2088" spans="2:11">
      <c r="B2088" s="64"/>
      <c r="C2088" s="64"/>
      <c r="D2088" s="64"/>
      <c r="E2088" s="65"/>
      <c r="F2088" s="65"/>
      <c r="K2088" s="65" t="str">
        <f t="shared" si="98"/>
        <v/>
      </c>
    </row>
    <row r="2089" spans="2:11">
      <c r="B2089" s="64"/>
      <c r="C2089" s="64"/>
      <c r="D2089" s="64"/>
      <c r="E2089" s="65"/>
      <c r="F2089" s="65"/>
      <c r="K2089" s="65" t="str">
        <f t="shared" si="98"/>
        <v/>
      </c>
    </row>
    <row r="2090" spans="2:11">
      <c r="B2090" s="64"/>
      <c r="C2090" s="64"/>
      <c r="D2090" s="64"/>
      <c r="E2090" s="65"/>
      <c r="F2090" s="65"/>
      <c r="K2090" s="65" t="str">
        <f t="shared" si="98"/>
        <v/>
      </c>
    </row>
    <row r="2091" spans="2:11">
      <c r="B2091" s="64"/>
      <c r="C2091" s="64"/>
      <c r="D2091" s="64"/>
      <c r="E2091" s="65"/>
      <c r="F2091" s="65"/>
      <c r="K2091" s="65" t="str">
        <f t="shared" si="98"/>
        <v/>
      </c>
    </row>
    <row r="2092" spans="2:11">
      <c r="B2092" s="64"/>
      <c r="C2092" s="64"/>
      <c r="D2092" s="64"/>
      <c r="E2092" s="65"/>
      <c r="F2092" s="65"/>
      <c r="K2092" s="65" t="str">
        <f t="shared" si="98"/>
        <v/>
      </c>
    </row>
    <row r="2093" spans="2:11">
      <c r="B2093" s="64"/>
      <c r="C2093" s="64"/>
      <c r="D2093" s="64"/>
      <c r="E2093" s="65"/>
      <c r="F2093" s="65"/>
      <c r="K2093" s="65" t="str">
        <f t="shared" si="98"/>
        <v/>
      </c>
    </row>
    <row r="2094" spans="2:11">
      <c r="B2094" s="64"/>
      <c r="C2094" s="64"/>
      <c r="D2094" s="64"/>
      <c r="E2094" s="65"/>
      <c r="F2094" s="65"/>
      <c r="K2094" s="65" t="str">
        <f t="shared" si="98"/>
        <v/>
      </c>
    </row>
    <row r="2095" spans="2:11">
      <c r="B2095" s="64"/>
      <c r="C2095" s="64"/>
      <c r="D2095" s="64"/>
      <c r="E2095" s="65"/>
      <c r="F2095" s="65"/>
      <c r="K2095" s="65" t="str">
        <f t="shared" si="98"/>
        <v/>
      </c>
    </row>
    <row r="2096" spans="2:11">
      <c r="B2096" s="64"/>
      <c r="C2096" s="64"/>
      <c r="D2096" s="64"/>
      <c r="E2096" s="65"/>
      <c r="F2096" s="65"/>
      <c r="K2096" s="65" t="str">
        <f t="shared" si="98"/>
        <v/>
      </c>
    </row>
    <row r="2097" spans="2:11">
      <c r="B2097" s="64"/>
      <c r="C2097" s="64"/>
      <c r="D2097" s="64"/>
      <c r="E2097" s="65"/>
      <c r="F2097" s="65"/>
      <c r="K2097" s="65" t="str">
        <f t="shared" si="98"/>
        <v/>
      </c>
    </row>
    <row r="2098" spans="2:11">
      <c r="B2098" s="64"/>
      <c r="C2098" s="64"/>
      <c r="D2098" s="64"/>
      <c r="E2098" s="65"/>
      <c r="F2098" s="65"/>
      <c r="K2098" s="65" t="str">
        <f t="shared" si="98"/>
        <v/>
      </c>
    </row>
    <row r="2099" spans="2:11">
      <c r="B2099" s="64"/>
      <c r="C2099" s="64"/>
      <c r="D2099" s="64"/>
      <c r="E2099" s="65"/>
      <c r="F2099" s="65"/>
      <c r="K2099" s="65" t="str">
        <f t="shared" si="98"/>
        <v/>
      </c>
    </row>
    <row r="2100" spans="2:11">
      <c r="B2100" s="64"/>
      <c r="C2100" s="64"/>
      <c r="D2100" s="64"/>
      <c r="E2100" s="65"/>
      <c r="F2100" s="65"/>
      <c r="K2100" s="65" t="str">
        <f t="shared" si="98"/>
        <v/>
      </c>
    </row>
    <row r="2101" spans="2:11">
      <c r="B2101" s="64"/>
      <c r="C2101" s="64"/>
      <c r="D2101" s="64"/>
      <c r="E2101" s="65"/>
      <c r="F2101" s="65"/>
      <c r="K2101" s="65" t="str">
        <f t="shared" si="98"/>
        <v/>
      </c>
    </row>
    <row r="2102" spans="2:11">
      <c r="B2102" s="64"/>
      <c r="C2102" s="64"/>
      <c r="D2102" s="64"/>
      <c r="E2102" s="65"/>
      <c r="F2102" s="65"/>
      <c r="K2102" s="65" t="str">
        <f t="shared" si="98"/>
        <v/>
      </c>
    </row>
    <row r="2103" spans="2:11">
      <c r="B2103" s="64"/>
      <c r="C2103" s="64"/>
      <c r="D2103" s="64"/>
      <c r="E2103" s="65"/>
      <c r="F2103" s="65"/>
      <c r="K2103" s="65" t="str">
        <f t="shared" si="98"/>
        <v/>
      </c>
    </row>
    <row r="2104" spans="2:11">
      <c r="B2104" s="64"/>
      <c r="C2104" s="64"/>
      <c r="D2104" s="64"/>
      <c r="E2104" s="65"/>
      <c r="F2104" s="65"/>
      <c r="K2104" s="65" t="str">
        <f t="shared" si="98"/>
        <v/>
      </c>
    </row>
    <row r="2105" spans="2:11">
      <c r="B2105" s="64"/>
      <c r="C2105" s="64"/>
      <c r="D2105" s="64"/>
      <c r="E2105" s="65"/>
      <c r="F2105" s="65"/>
      <c r="K2105" s="65" t="str">
        <f t="shared" si="98"/>
        <v/>
      </c>
    </row>
    <row r="2106" spans="2:11">
      <c r="B2106" s="64"/>
      <c r="C2106" s="64"/>
      <c r="D2106" s="64"/>
      <c r="E2106" s="65"/>
      <c r="F2106" s="65"/>
      <c r="K2106" s="65" t="str">
        <f t="shared" si="98"/>
        <v/>
      </c>
    </row>
    <row r="2107" spans="2:11">
      <c r="B2107" s="64"/>
      <c r="C2107" s="64"/>
      <c r="D2107" s="64"/>
      <c r="E2107" s="65"/>
      <c r="F2107" s="65"/>
      <c r="K2107" s="65" t="str">
        <f t="shared" si="98"/>
        <v/>
      </c>
    </row>
    <row r="2108" spans="2:11">
      <c r="B2108" s="64"/>
      <c r="C2108" s="64"/>
      <c r="D2108" s="64"/>
      <c r="E2108" s="65"/>
      <c r="F2108" s="65"/>
      <c r="K2108" s="65" t="str">
        <f t="shared" si="98"/>
        <v/>
      </c>
    </row>
    <row r="2109" spans="2:11">
      <c r="B2109" s="64"/>
      <c r="C2109" s="64"/>
      <c r="D2109" s="64"/>
      <c r="E2109" s="65"/>
      <c r="F2109" s="65"/>
      <c r="K2109" s="65" t="str">
        <f t="shared" si="98"/>
        <v/>
      </c>
    </row>
    <row r="2110" spans="2:11">
      <c r="B2110" s="64"/>
      <c r="C2110" s="64"/>
      <c r="D2110" s="64"/>
      <c r="E2110" s="65"/>
      <c r="F2110" s="65"/>
      <c r="K2110" s="65" t="str">
        <f t="shared" si="98"/>
        <v/>
      </c>
    </row>
    <row r="2111" spans="2:11">
      <c r="B2111" s="64"/>
      <c r="C2111" s="64"/>
      <c r="D2111" s="64"/>
      <c r="E2111" s="65"/>
      <c r="F2111" s="65"/>
      <c r="K2111" s="65" t="str">
        <f t="shared" si="98"/>
        <v/>
      </c>
    </row>
    <row r="2112" spans="2:11">
      <c r="B2112" s="64"/>
      <c r="C2112" s="64"/>
      <c r="D2112" s="64"/>
      <c r="E2112" s="65"/>
      <c r="F2112" s="65"/>
      <c r="K2112" s="65" t="str">
        <f t="shared" si="98"/>
        <v/>
      </c>
    </row>
    <row r="2113" spans="2:11">
      <c r="B2113" s="64"/>
      <c r="C2113" s="64"/>
      <c r="D2113" s="64"/>
      <c r="E2113" s="65"/>
      <c r="F2113" s="65"/>
      <c r="K2113" s="65" t="str">
        <f t="shared" si="98"/>
        <v/>
      </c>
    </row>
    <row r="2114" spans="2:11">
      <c r="B2114" s="64"/>
      <c r="C2114" s="64"/>
      <c r="D2114" s="64"/>
      <c r="E2114" s="65"/>
      <c r="F2114" s="65"/>
      <c r="K2114" s="65" t="str">
        <f t="shared" si="98"/>
        <v/>
      </c>
    </row>
    <row r="2115" spans="2:11">
      <c r="B2115" s="64"/>
      <c r="C2115" s="64"/>
      <c r="D2115" s="64"/>
      <c r="E2115" s="65"/>
      <c r="F2115" s="65"/>
      <c r="K2115" s="65" t="str">
        <f t="shared" si="98"/>
        <v/>
      </c>
    </row>
    <row r="2116" spans="2:11">
      <c r="B2116" s="64"/>
      <c r="C2116" s="64"/>
      <c r="D2116" s="64"/>
      <c r="E2116" s="65"/>
      <c r="F2116" s="65"/>
      <c r="K2116" s="65" t="str">
        <f t="shared" si="98"/>
        <v/>
      </c>
    </row>
    <row r="2117" spans="2:11">
      <c r="B2117" s="64"/>
      <c r="C2117" s="64"/>
      <c r="D2117" s="64"/>
      <c r="E2117" s="65"/>
      <c r="F2117" s="65"/>
      <c r="K2117" s="65" t="str">
        <f t="shared" si="98"/>
        <v/>
      </c>
    </row>
    <row r="2118" spans="2:11">
      <c r="B2118" s="64"/>
      <c r="C2118" s="64"/>
      <c r="D2118" s="64"/>
      <c r="E2118" s="65"/>
      <c r="F2118" s="65"/>
      <c r="K2118" s="65" t="str">
        <f t="shared" ref="K2118:K2181" si="99">CONCATENATE(H2118,I2118)</f>
        <v/>
      </c>
    </row>
    <row r="2119" spans="2:11">
      <c r="B2119" s="64"/>
      <c r="C2119" s="64"/>
      <c r="D2119" s="64"/>
      <c r="E2119" s="65"/>
      <c r="F2119" s="65"/>
      <c r="K2119" s="65" t="str">
        <f t="shared" si="99"/>
        <v/>
      </c>
    </row>
    <row r="2120" spans="2:11">
      <c r="B2120" s="64"/>
      <c r="C2120" s="64"/>
      <c r="D2120" s="64"/>
      <c r="E2120" s="65"/>
      <c r="F2120" s="65"/>
      <c r="K2120" s="65" t="str">
        <f t="shared" si="99"/>
        <v/>
      </c>
    </row>
    <row r="2121" spans="2:11">
      <c r="B2121" s="64"/>
      <c r="C2121" s="64"/>
      <c r="D2121" s="64"/>
      <c r="E2121" s="65"/>
      <c r="F2121" s="65"/>
      <c r="K2121" s="65" t="str">
        <f t="shared" si="99"/>
        <v/>
      </c>
    </row>
    <row r="2122" spans="2:11">
      <c r="B2122" s="64"/>
      <c r="C2122" s="64"/>
      <c r="D2122" s="64"/>
      <c r="E2122" s="65"/>
      <c r="F2122" s="65"/>
      <c r="K2122" s="65" t="str">
        <f t="shared" si="99"/>
        <v/>
      </c>
    </row>
    <row r="2123" spans="2:11">
      <c r="B2123" s="64"/>
      <c r="C2123" s="64"/>
      <c r="D2123" s="64"/>
      <c r="E2123" s="65"/>
      <c r="F2123" s="65"/>
      <c r="K2123" s="65" t="str">
        <f t="shared" si="99"/>
        <v/>
      </c>
    </row>
    <row r="2124" spans="2:11">
      <c r="B2124" s="64"/>
      <c r="C2124" s="64"/>
      <c r="D2124" s="64"/>
      <c r="E2124" s="65"/>
      <c r="F2124" s="65"/>
      <c r="K2124" s="65" t="str">
        <f t="shared" si="99"/>
        <v/>
      </c>
    </row>
    <row r="2125" spans="2:11">
      <c r="B2125" s="64"/>
      <c r="C2125" s="64"/>
      <c r="D2125" s="64"/>
      <c r="E2125" s="65"/>
      <c r="F2125" s="65"/>
      <c r="K2125" s="65" t="str">
        <f t="shared" si="99"/>
        <v/>
      </c>
    </row>
    <row r="2126" spans="2:11">
      <c r="B2126" s="64"/>
      <c r="C2126" s="64"/>
      <c r="D2126" s="64"/>
      <c r="E2126" s="65"/>
      <c r="F2126" s="65"/>
      <c r="K2126" s="65" t="str">
        <f t="shared" si="99"/>
        <v/>
      </c>
    </row>
    <row r="2127" spans="2:11">
      <c r="B2127" s="64"/>
      <c r="C2127" s="64"/>
      <c r="D2127" s="64"/>
      <c r="E2127" s="65"/>
      <c r="F2127" s="65"/>
      <c r="K2127" s="65" t="str">
        <f t="shared" si="99"/>
        <v/>
      </c>
    </row>
    <row r="2128" spans="2:11">
      <c r="B2128" s="64"/>
      <c r="C2128" s="64"/>
      <c r="D2128" s="64"/>
      <c r="E2128" s="65"/>
      <c r="F2128" s="65"/>
      <c r="K2128" s="65" t="str">
        <f t="shared" si="99"/>
        <v/>
      </c>
    </row>
    <row r="2129" spans="2:11">
      <c r="B2129" s="64"/>
      <c r="C2129" s="64"/>
      <c r="D2129" s="64"/>
      <c r="E2129" s="65"/>
      <c r="F2129" s="65"/>
      <c r="K2129" s="65" t="str">
        <f t="shared" si="99"/>
        <v/>
      </c>
    </row>
    <row r="2130" spans="2:11">
      <c r="B2130" s="64"/>
      <c r="C2130" s="64"/>
      <c r="D2130" s="64"/>
      <c r="E2130" s="65"/>
      <c r="F2130" s="65"/>
      <c r="K2130" s="65" t="str">
        <f t="shared" si="99"/>
        <v/>
      </c>
    </row>
    <row r="2131" spans="2:11">
      <c r="B2131" s="64"/>
      <c r="C2131" s="64"/>
      <c r="D2131" s="64"/>
      <c r="E2131" s="65"/>
      <c r="F2131" s="65"/>
      <c r="K2131" s="65" t="str">
        <f t="shared" si="99"/>
        <v/>
      </c>
    </row>
    <row r="2132" spans="2:11">
      <c r="B2132" s="64"/>
      <c r="C2132" s="64"/>
      <c r="D2132" s="64"/>
      <c r="E2132" s="65"/>
      <c r="F2132" s="65"/>
      <c r="K2132" s="65" t="str">
        <f t="shared" si="99"/>
        <v/>
      </c>
    </row>
    <row r="2133" spans="2:11">
      <c r="B2133" s="64"/>
      <c r="C2133" s="64"/>
      <c r="D2133" s="64"/>
      <c r="E2133" s="65"/>
      <c r="F2133" s="65"/>
      <c r="K2133" s="65" t="str">
        <f t="shared" si="99"/>
        <v/>
      </c>
    </row>
    <row r="2134" spans="2:11">
      <c r="B2134" s="64"/>
      <c r="C2134" s="64"/>
      <c r="D2134" s="64"/>
      <c r="E2134" s="65"/>
      <c r="F2134" s="65"/>
      <c r="K2134" s="65" t="str">
        <f t="shared" si="99"/>
        <v/>
      </c>
    </row>
    <row r="2135" spans="2:11">
      <c r="B2135" s="64"/>
      <c r="C2135" s="64"/>
      <c r="D2135" s="64"/>
      <c r="E2135" s="65"/>
      <c r="F2135" s="65"/>
      <c r="K2135" s="65" t="str">
        <f t="shared" si="99"/>
        <v/>
      </c>
    </row>
    <row r="2136" spans="2:11">
      <c r="B2136" s="64"/>
      <c r="C2136" s="64"/>
      <c r="D2136" s="64"/>
      <c r="E2136" s="65"/>
      <c r="F2136" s="65"/>
      <c r="K2136" s="65" t="str">
        <f t="shared" si="99"/>
        <v/>
      </c>
    </row>
    <row r="2137" spans="2:11">
      <c r="B2137" s="64"/>
      <c r="C2137" s="64"/>
      <c r="D2137" s="64"/>
      <c r="E2137" s="65"/>
      <c r="F2137" s="65"/>
      <c r="K2137" s="65" t="str">
        <f t="shared" si="99"/>
        <v/>
      </c>
    </row>
    <row r="2138" spans="2:11">
      <c r="B2138" s="64"/>
      <c r="C2138" s="64"/>
      <c r="D2138" s="64"/>
      <c r="E2138" s="65"/>
      <c r="F2138" s="65"/>
      <c r="K2138" s="65" t="str">
        <f t="shared" si="99"/>
        <v/>
      </c>
    </row>
    <row r="2139" spans="2:11">
      <c r="B2139" s="64"/>
      <c r="C2139" s="64"/>
      <c r="D2139" s="64"/>
      <c r="E2139" s="65"/>
      <c r="F2139" s="65"/>
      <c r="K2139" s="65" t="str">
        <f t="shared" si="99"/>
        <v/>
      </c>
    </row>
    <row r="2140" spans="2:11">
      <c r="B2140" s="64"/>
      <c r="C2140" s="64"/>
      <c r="D2140" s="64"/>
      <c r="E2140" s="65"/>
      <c r="F2140" s="65"/>
      <c r="K2140" s="65" t="str">
        <f t="shared" si="99"/>
        <v/>
      </c>
    </row>
    <row r="2141" spans="2:11">
      <c r="B2141" s="64"/>
      <c r="C2141" s="64"/>
      <c r="D2141" s="64"/>
      <c r="E2141" s="65"/>
      <c r="F2141" s="65"/>
      <c r="K2141" s="65" t="str">
        <f t="shared" si="99"/>
        <v/>
      </c>
    </row>
    <row r="2142" spans="2:11">
      <c r="B2142" s="64"/>
      <c r="C2142" s="64"/>
      <c r="D2142" s="64"/>
      <c r="E2142" s="65"/>
      <c r="F2142" s="65"/>
      <c r="K2142" s="65" t="str">
        <f t="shared" si="99"/>
        <v/>
      </c>
    </row>
    <row r="2143" spans="2:11">
      <c r="B2143" s="64"/>
      <c r="C2143" s="64"/>
      <c r="D2143" s="64"/>
      <c r="E2143" s="65"/>
      <c r="F2143" s="65"/>
      <c r="K2143" s="65" t="str">
        <f t="shared" si="99"/>
        <v/>
      </c>
    </row>
    <row r="2144" spans="2:11">
      <c r="B2144" s="64"/>
      <c r="C2144" s="64"/>
      <c r="D2144" s="64"/>
      <c r="E2144" s="65"/>
      <c r="F2144" s="65"/>
      <c r="K2144" s="65" t="str">
        <f t="shared" si="99"/>
        <v/>
      </c>
    </row>
    <row r="2145" spans="2:11">
      <c r="B2145" s="64"/>
      <c r="C2145" s="64"/>
      <c r="D2145" s="64"/>
      <c r="E2145" s="65"/>
      <c r="F2145" s="65"/>
      <c r="K2145" s="65" t="str">
        <f t="shared" si="99"/>
        <v/>
      </c>
    </row>
    <row r="2146" spans="2:11">
      <c r="B2146" s="64"/>
      <c r="C2146" s="64"/>
      <c r="D2146" s="64"/>
      <c r="E2146" s="65"/>
      <c r="F2146" s="65"/>
      <c r="K2146" s="65" t="str">
        <f t="shared" si="99"/>
        <v/>
      </c>
    </row>
    <row r="2147" spans="2:11">
      <c r="B2147" s="64"/>
      <c r="C2147" s="64"/>
      <c r="D2147" s="64"/>
      <c r="E2147" s="65"/>
      <c r="F2147" s="65"/>
      <c r="K2147" s="65" t="str">
        <f t="shared" si="99"/>
        <v/>
      </c>
    </row>
    <row r="2148" spans="2:11">
      <c r="B2148" s="64"/>
      <c r="C2148" s="64"/>
      <c r="D2148" s="64"/>
      <c r="E2148" s="65"/>
      <c r="F2148" s="65"/>
      <c r="K2148" s="65" t="str">
        <f t="shared" si="99"/>
        <v/>
      </c>
    </row>
    <row r="2149" spans="2:11">
      <c r="B2149" s="64"/>
      <c r="C2149" s="64"/>
      <c r="D2149" s="64"/>
      <c r="E2149" s="65"/>
      <c r="F2149" s="65"/>
      <c r="K2149" s="65" t="str">
        <f t="shared" si="99"/>
        <v/>
      </c>
    </row>
    <row r="2150" spans="2:11">
      <c r="B2150" s="64"/>
      <c r="C2150" s="64"/>
      <c r="D2150" s="64"/>
      <c r="E2150" s="65"/>
      <c r="F2150" s="65"/>
      <c r="K2150" s="65" t="str">
        <f t="shared" si="99"/>
        <v/>
      </c>
    </row>
    <row r="2151" spans="2:11">
      <c r="B2151" s="64"/>
      <c r="C2151" s="64"/>
      <c r="D2151" s="64"/>
      <c r="E2151" s="65"/>
      <c r="F2151" s="65"/>
      <c r="K2151" s="65" t="str">
        <f t="shared" si="99"/>
        <v/>
      </c>
    </row>
    <row r="2152" spans="2:11">
      <c r="B2152" s="64"/>
      <c r="C2152" s="64"/>
      <c r="D2152" s="64"/>
      <c r="E2152" s="65"/>
      <c r="F2152" s="65"/>
      <c r="K2152" s="65" t="str">
        <f t="shared" si="99"/>
        <v/>
      </c>
    </row>
    <row r="2153" spans="2:11">
      <c r="B2153" s="64"/>
      <c r="C2153" s="64"/>
      <c r="D2153" s="64"/>
      <c r="E2153" s="65"/>
      <c r="F2153" s="65"/>
      <c r="K2153" s="65" t="str">
        <f t="shared" si="99"/>
        <v/>
      </c>
    </row>
    <row r="2154" spans="2:11">
      <c r="B2154" s="64"/>
      <c r="C2154" s="64"/>
      <c r="D2154" s="64"/>
      <c r="E2154" s="65"/>
      <c r="F2154" s="65"/>
      <c r="K2154" s="65" t="str">
        <f t="shared" si="99"/>
        <v/>
      </c>
    </row>
    <row r="2155" spans="2:11">
      <c r="B2155" s="64"/>
      <c r="C2155" s="64"/>
      <c r="D2155" s="64"/>
      <c r="E2155" s="65"/>
      <c r="F2155" s="65"/>
      <c r="K2155" s="65" t="str">
        <f t="shared" si="99"/>
        <v/>
      </c>
    </row>
    <row r="2156" spans="2:11">
      <c r="B2156" s="64"/>
      <c r="C2156" s="64"/>
      <c r="D2156" s="64"/>
      <c r="E2156" s="65"/>
      <c r="F2156" s="65"/>
      <c r="K2156" s="65" t="str">
        <f t="shared" si="99"/>
        <v/>
      </c>
    </row>
    <row r="2157" spans="2:11">
      <c r="B2157" s="64"/>
      <c r="C2157" s="64"/>
      <c r="D2157" s="64"/>
      <c r="E2157" s="65"/>
      <c r="F2157" s="65"/>
      <c r="K2157" s="65" t="str">
        <f t="shared" si="99"/>
        <v/>
      </c>
    </row>
    <row r="2158" spans="2:11">
      <c r="B2158" s="64"/>
      <c r="C2158" s="64"/>
      <c r="D2158" s="64"/>
      <c r="E2158" s="65"/>
      <c r="F2158" s="65"/>
      <c r="K2158" s="65" t="str">
        <f t="shared" si="99"/>
        <v/>
      </c>
    </row>
    <row r="2159" spans="2:11">
      <c r="B2159" s="64"/>
      <c r="C2159" s="64"/>
      <c r="D2159" s="64"/>
      <c r="E2159" s="65"/>
      <c r="F2159" s="65"/>
      <c r="K2159" s="65" t="str">
        <f t="shared" si="99"/>
        <v/>
      </c>
    </row>
    <row r="2160" spans="2:11">
      <c r="B2160" s="64"/>
      <c r="C2160" s="64"/>
      <c r="D2160" s="64"/>
      <c r="E2160" s="65"/>
      <c r="F2160" s="65"/>
      <c r="K2160" s="65" t="str">
        <f t="shared" si="99"/>
        <v/>
      </c>
    </row>
    <row r="2161" spans="2:11">
      <c r="B2161" s="64"/>
      <c r="C2161" s="64"/>
      <c r="D2161" s="64"/>
      <c r="E2161" s="65"/>
      <c r="F2161" s="65"/>
      <c r="K2161" s="65" t="str">
        <f t="shared" si="99"/>
        <v/>
      </c>
    </row>
    <row r="2162" spans="2:11">
      <c r="B2162" s="64"/>
      <c r="C2162" s="64"/>
      <c r="D2162" s="64"/>
      <c r="E2162" s="65"/>
      <c r="F2162" s="65"/>
      <c r="K2162" s="65" t="str">
        <f t="shared" si="99"/>
        <v/>
      </c>
    </row>
    <row r="2163" spans="2:11">
      <c r="B2163" s="64"/>
      <c r="C2163" s="64"/>
      <c r="D2163" s="64"/>
      <c r="E2163" s="65"/>
      <c r="F2163" s="65"/>
      <c r="K2163" s="65" t="str">
        <f t="shared" si="99"/>
        <v/>
      </c>
    </row>
    <row r="2164" spans="2:11">
      <c r="B2164" s="64"/>
      <c r="C2164" s="64"/>
      <c r="D2164" s="64"/>
      <c r="E2164" s="65"/>
      <c r="F2164" s="65"/>
      <c r="K2164" s="65" t="str">
        <f t="shared" si="99"/>
        <v/>
      </c>
    </row>
    <row r="2165" spans="2:11">
      <c r="B2165" s="64"/>
      <c r="C2165" s="64"/>
      <c r="D2165" s="64"/>
      <c r="E2165" s="65"/>
      <c r="F2165" s="65"/>
      <c r="K2165" s="65" t="str">
        <f t="shared" si="99"/>
        <v/>
      </c>
    </row>
    <row r="2166" spans="2:11">
      <c r="B2166" s="64"/>
      <c r="C2166" s="64"/>
      <c r="D2166" s="64"/>
      <c r="E2166" s="65"/>
      <c r="F2166" s="65"/>
      <c r="K2166" s="65" t="str">
        <f t="shared" si="99"/>
        <v/>
      </c>
    </row>
    <row r="2167" spans="2:11">
      <c r="B2167" s="64"/>
      <c r="C2167" s="64"/>
      <c r="D2167" s="64"/>
      <c r="E2167" s="65"/>
      <c r="F2167" s="65"/>
      <c r="K2167" s="65" t="str">
        <f t="shared" si="99"/>
        <v/>
      </c>
    </row>
    <row r="2168" spans="2:11">
      <c r="B2168" s="64"/>
      <c r="C2168" s="64"/>
      <c r="D2168" s="64"/>
      <c r="E2168" s="65"/>
      <c r="F2168" s="65"/>
      <c r="K2168" s="65" t="str">
        <f t="shared" si="99"/>
        <v/>
      </c>
    </row>
    <row r="2169" spans="2:11">
      <c r="B2169" s="64"/>
      <c r="C2169" s="64"/>
      <c r="D2169" s="64"/>
      <c r="E2169" s="65"/>
      <c r="F2169" s="65"/>
      <c r="K2169" s="65" t="str">
        <f t="shared" si="99"/>
        <v/>
      </c>
    </row>
    <row r="2170" spans="2:11">
      <c r="B2170" s="64"/>
      <c r="C2170" s="64"/>
      <c r="D2170" s="64"/>
      <c r="E2170" s="65"/>
      <c r="F2170" s="65"/>
      <c r="K2170" s="65" t="str">
        <f t="shared" si="99"/>
        <v/>
      </c>
    </row>
    <row r="2171" spans="2:11">
      <c r="B2171" s="64"/>
      <c r="C2171" s="64"/>
      <c r="D2171" s="64"/>
      <c r="E2171" s="65"/>
      <c r="F2171" s="65"/>
      <c r="K2171" s="65" t="str">
        <f t="shared" si="99"/>
        <v/>
      </c>
    </row>
    <row r="2172" spans="2:11">
      <c r="B2172" s="64"/>
      <c r="C2172" s="64"/>
      <c r="D2172" s="64"/>
      <c r="E2172" s="65"/>
      <c r="F2172" s="65"/>
      <c r="K2172" s="65" t="str">
        <f t="shared" si="99"/>
        <v/>
      </c>
    </row>
    <row r="2173" spans="2:11">
      <c r="B2173" s="64"/>
      <c r="C2173" s="64"/>
      <c r="D2173" s="64"/>
      <c r="E2173" s="65"/>
      <c r="F2173" s="65"/>
      <c r="K2173" s="65" t="str">
        <f t="shared" si="99"/>
        <v/>
      </c>
    </row>
    <row r="2174" spans="2:11">
      <c r="B2174" s="64"/>
      <c r="C2174" s="64"/>
      <c r="D2174" s="64"/>
      <c r="E2174" s="65"/>
      <c r="F2174" s="65"/>
      <c r="K2174" s="65" t="str">
        <f t="shared" si="99"/>
        <v/>
      </c>
    </row>
    <row r="2175" spans="2:11">
      <c r="B2175" s="64"/>
      <c r="C2175" s="64"/>
      <c r="D2175" s="64"/>
      <c r="E2175" s="65"/>
      <c r="F2175" s="65"/>
      <c r="K2175" s="65" t="str">
        <f t="shared" si="99"/>
        <v/>
      </c>
    </row>
    <row r="2176" spans="2:11">
      <c r="B2176" s="64"/>
      <c r="C2176" s="64"/>
      <c r="D2176" s="64"/>
      <c r="E2176" s="65"/>
      <c r="F2176" s="65"/>
      <c r="K2176" s="65" t="str">
        <f t="shared" si="99"/>
        <v/>
      </c>
    </row>
    <row r="2177" spans="2:11">
      <c r="B2177" s="64"/>
      <c r="C2177" s="64"/>
      <c r="D2177" s="64"/>
      <c r="E2177" s="65"/>
      <c r="F2177" s="65"/>
      <c r="K2177" s="65" t="str">
        <f t="shared" si="99"/>
        <v/>
      </c>
    </row>
    <row r="2178" spans="2:11">
      <c r="B2178" s="64"/>
      <c r="C2178" s="64"/>
      <c r="D2178" s="64"/>
      <c r="E2178" s="65"/>
      <c r="F2178" s="65"/>
      <c r="K2178" s="65" t="str">
        <f t="shared" si="99"/>
        <v/>
      </c>
    </row>
    <row r="2179" spans="2:11">
      <c r="B2179" s="64"/>
      <c r="C2179" s="64"/>
      <c r="D2179" s="64"/>
      <c r="E2179" s="65"/>
      <c r="F2179" s="65"/>
      <c r="K2179" s="65" t="str">
        <f t="shared" si="99"/>
        <v/>
      </c>
    </row>
    <row r="2180" spans="2:11">
      <c r="B2180" s="64"/>
      <c r="C2180" s="64"/>
      <c r="D2180" s="64"/>
      <c r="E2180" s="65"/>
      <c r="F2180" s="65"/>
      <c r="K2180" s="65" t="str">
        <f t="shared" si="99"/>
        <v/>
      </c>
    </row>
    <row r="2181" spans="2:11">
      <c r="B2181" s="64"/>
      <c r="C2181" s="64"/>
      <c r="D2181" s="64"/>
      <c r="E2181" s="65"/>
      <c r="F2181" s="65"/>
      <c r="K2181" s="65" t="str">
        <f t="shared" si="99"/>
        <v/>
      </c>
    </row>
    <row r="2182" spans="2:11">
      <c r="B2182" s="64"/>
      <c r="C2182" s="64"/>
      <c r="D2182" s="64"/>
      <c r="E2182" s="65"/>
      <c r="F2182" s="65"/>
      <c r="K2182" s="65" t="str">
        <f t="shared" ref="K2182:K2245" si="100">CONCATENATE(H2182,I2182)</f>
        <v/>
      </c>
    </row>
    <row r="2183" spans="2:11">
      <c r="B2183" s="64"/>
      <c r="C2183" s="64"/>
      <c r="D2183" s="64"/>
      <c r="E2183" s="65"/>
      <c r="F2183" s="65"/>
      <c r="K2183" s="65" t="str">
        <f t="shared" si="100"/>
        <v/>
      </c>
    </row>
    <row r="2184" spans="2:11">
      <c r="B2184" s="64"/>
      <c r="C2184" s="64"/>
      <c r="D2184" s="64"/>
      <c r="E2184" s="65"/>
      <c r="F2184" s="65"/>
      <c r="K2184" s="65" t="str">
        <f t="shared" si="100"/>
        <v/>
      </c>
    </row>
    <row r="2185" spans="2:11">
      <c r="B2185" s="64"/>
      <c r="C2185" s="64"/>
      <c r="D2185" s="64"/>
      <c r="E2185" s="65"/>
      <c r="F2185" s="65"/>
      <c r="K2185" s="65" t="str">
        <f t="shared" si="100"/>
        <v/>
      </c>
    </row>
    <row r="2186" spans="2:11">
      <c r="B2186" s="64"/>
      <c r="C2186" s="64"/>
      <c r="D2186" s="64"/>
      <c r="E2186" s="65"/>
      <c r="F2186" s="65"/>
      <c r="K2186" s="65" t="str">
        <f t="shared" si="100"/>
        <v/>
      </c>
    </row>
    <row r="2187" spans="2:11">
      <c r="B2187" s="64"/>
      <c r="C2187" s="64"/>
      <c r="D2187" s="64"/>
      <c r="E2187" s="65"/>
      <c r="F2187" s="65"/>
      <c r="K2187" s="65" t="str">
        <f t="shared" si="100"/>
        <v/>
      </c>
    </row>
    <row r="2188" spans="2:11">
      <c r="B2188" s="64"/>
      <c r="C2188" s="64"/>
      <c r="D2188" s="64"/>
      <c r="E2188" s="65"/>
      <c r="F2188" s="65"/>
      <c r="K2188" s="65" t="str">
        <f t="shared" si="100"/>
        <v/>
      </c>
    </row>
    <row r="2189" spans="2:11">
      <c r="B2189" s="64"/>
      <c r="C2189" s="64"/>
      <c r="D2189" s="64"/>
      <c r="E2189" s="65"/>
      <c r="F2189" s="65"/>
      <c r="K2189" s="65" t="str">
        <f t="shared" si="100"/>
        <v/>
      </c>
    </row>
    <row r="2190" spans="2:11">
      <c r="B2190" s="64"/>
      <c r="C2190" s="64"/>
      <c r="D2190" s="64"/>
      <c r="E2190" s="65"/>
      <c r="F2190" s="65"/>
      <c r="K2190" s="65" t="str">
        <f t="shared" si="100"/>
        <v/>
      </c>
    </row>
    <row r="2191" spans="2:11">
      <c r="B2191" s="64"/>
      <c r="C2191" s="64"/>
      <c r="D2191" s="64"/>
      <c r="E2191" s="65"/>
      <c r="F2191" s="65"/>
      <c r="K2191" s="65" t="str">
        <f t="shared" si="100"/>
        <v/>
      </c>
    </row>
    <row r="2192" spans="2:11">
      <c r="B2192" s="64"/>
      <c r="C2192" s="64"/>
      <c r="D2192" s="64"/>
      <c r="E2192" s="65"/>
      <c r="F2192" s="65"/>
      <c r="K2192" s="65" t="str">
        <f t="shared" si="100"/>
        <v/>
      </c>
    </row>
    <row r="2193" spans="2:11">
      <c r="B2193" s="64"/>
      <c r="C2193" s="64"/>
      <c r="D2193" s="64"/>
      <c r="E2193" s="65"/>
      <c r="F2193" s="65"/>
      <c r="K2193" s="65" t="str">
        <f t="shared" si="100"/>
        <v/>
      </c>
    </row>
    <row r="2194" spans="2:11">
      <c r="B2194" s="64"/>
      <c r="C2194" s="64"/>
      <c r="D2194" s="64"/>
      <c r="E2194" s="65"/>
      <c r="F2194" s="65"/>
      <c r="K2194" s="65" t="str">
        <f t="shared" si="100"/>
        <v/>
      </c>
    </row>
    <row r="2195" spans="2:11">
      <c r="B2195" s="64"/>
      <c r="C2195" s="64"/>
      <c r="D2195" s="64"/>
      <c r="E2195" s="65"/>
      <c r="F2195" s="65"/>
      <c r="K2195" s="65" t="str">
        <f t="shared" si="100"/>
        <v/>
      </c>
    </row>
    <row r="2196" spans="2:11">
      <c r="B2196" s="64"/>
      <c r="C2196" s="64"/>
      <c r="D2196" s="64"/>
      <c r="E2196" s="65"/>
      <c r="F2196" s="65"/>
      <c r="K2196" s="65" t="str">
        <f t="shared" si="100"/>
        <v/>
      </c>
    </row>
    <row r="2197" spans="2:11">
      <c r="B2197" s="64"/>
      <c r="C2197" s="64"/>
      <c r="D2197" s="64"/>
      <c r="E2197" s="65"/>
      <c r="F2197" s="65"/>
      <c r="K2197" s="65" t="str">
        <f t="shared" si="100"/>
        <v/>
      </c>
    </row>
    <row r="2198" spans="2:11">
      <c r="B2198" s="64"/>
      <c r="C2198" s="64"/>
      <c r="D2198" s="64"/>
      <c r="E2198" s="65"/>
      <c r="F2198" s="65"/>
      <c r="K2198" s="65" t="str">
        <f t="shared" si="100"/>
        <v/>
      </c>
    </row>
    <row r="2199" spans="2:11">
      <c r="B2199" s="64"/>
      <c r="C2199" s="64"/>
      <c r="D2199" s="64"/>
      <c r="E2199" s="65"/>
      <c r="F2199" s="65"/>
      <c r="K2199" s="65" t="str">
        <f t="shared" si="100"/>
        <v/>
      </c>
    </row>
    <row r="2200" spans="2:11">
      <c r="B2200" s="64"/>
      <c r="C2200" s="64"/>
      <c r="D2200" s="64"/>
      <c r="E2200" s="65"/>
      <c r="F2200" s="65"/>
      <c r="K2200" s="65" t="str">
        <f t="shared" si="100"/>
        <v/>
      </c>
    </row>
    <row r="2201" spans="2:11">
      <c r="B2201" s="64"/>
      <c r="C2201" s="64"/>
      <c r="D2201" s="64"/>
      <c r="E2201" s="65"/>
      <c r="F2201" s="65"/>
      <c r="K2201" s="65" t="str">
        <f t="shared" si="100"/>
        <v/>
      </c>
    </row>
    <row r="2202" spans="2:11">
      <c r="B2202" s="64"/>
      <c r="C2202" s="64"/>
      <c r="D2202" s="64"/>
      <c r="E2202" s="65"/>
      <c r="F2202" s="65"/>
      <c r="K2202" s="65" t="str">
        <f t="shared" si="100"/>
        <v/>
      </c>
    </row>
    <row r="2203" spans="2:11">
      <c r="B2203" s="64"/>
      <c r="C2203" s="64"/>
      <c r="D2203" s="64"/>
      <c r="E2203" s="65"/>
      <c r="F2203" s="65"/>
      <c r="K2203" s="65" t="str">
        <f t="shared" si="100"/>
        <v/>
      </c>
    </row>
    <row r="2204" spans="2:11">
      <c r="B2204" s="64"/>
      <c r="C2204" s="64"/>
      <c r="D2204" s="64"/>
      <c r="E2204" s="65"/>
      <c r="F2204" s="65"/>
      <c r="K2204" s="65" t="str">
        <f t="shared" si="100"/>
        <v/>
      </c>
    </row>
    <row r="2205" spans="2:11">
      <c r="B2205" s="64"/>
      <c r="C2205" s="64"/>
      <c r="D2205" s="64"/>
      <c r="E2205" s="65"/>
      <c r="F2205" s="65"/>
      <c r="K2205" s="65" t="str">
        <f t="shared" si="100"/>
        <v/>
      </c>
    </row>
    <row r="2206" spans="2:11">
      <c r="B2206" s="64"/>
      <c r="C2206" s="64"/>
      <c r="D2206" s="64"/>
      <c r="E2206" s="65"/>
      <c r="F2206" s="65"/>
      <c r="K2206" s="65" t="str">
        <f t="shared" si="100"/>
        <v/>
      </c>
    </row>
    <row r="2207" spans="2:11">
      <c r="B2207" s="64"/>
      <c r="C2207" s="64"/>
      <c r="D2207" s="64"/>
      <c r="E2207" s="65"/>
      <c r="F2207" s="65"/>
      <c r="K2207" s="65" t="str">
        <f t="shared" si="100"/>
        <v/>
      </c>
    </row>
    <row r="2208" spans="2:11">
      <c r="B2208" s="64"/>
      <c r="C2208" s="64"/>
      <c r="D2208" s="64"/>
      <c r="E2208" s="65"/>
      <c r="F2208" s="65"/>
      <c r="K2208" s="65" t="str">
        <f t="shared" si="100"/>
        <v/>
      </c>
    </row>
    <row r="2209" spans="2:11">
      <c r="B2209" s="64"/>
      <c r="C2209" s="64"/>
      <c r="D2209" s="64"/>
      <c r="E2209" s="65"/>
      <c r="F2209" s="65"/>
      <c r="K2209" s="65" t="str">
        <f t="shared" si="100"/>
        <v/>
      </c>
    </row>
    <row r="2210" spans="2:11">
      <c r="B2210" s="64"/>
      <c r="C2210" s="64"/>
      <c r="D2210" s="64"/>
      <c r="E2210" s="65"/>
      <c r="F2210" s="65"/>
      <c r="K2210" s="65" t="str">
        <f t="shared" si="100"/>
        <v/>
      </c>
    </row>
    <row r="2211" spans="2:11">
      <c r="B2211" s="64"/>
      <c r="C2211" s="64"/>
      <c r="D2211" s="64"/>
      <c r="E2211" s="65"/>
      <c r="F2211" s="65"/>
      <c r="K2211" s="65" t="str">
        <f t="shared" si="100"/>
        <v/>
      </c>
    </row>
    <row r="2212" spans="2:11">
      <c r="B2212" s="64"/>
      <c r="C2212" s="64"/>
      <c r="D2212" s="64"/>
      <c r="E2212" s="65"/>
      <c r="F2212" s="65"/>
      <c r="K2212" s="65" t="str">
        <f t="shared" si="100"/>
        <v/>
      </c>
    </row>
    <row r="2213" spans="2:11">
      <c r="B2213" s="64"/>
      <c r="C2213" s="64"/>
      <c r="D2213" s="64"/>
      <c r="E2213" s="65"/>
      <c r="F2213" s="65"/>
      <c r="K2213" s="65" t="str">
        <f t="shared" si="100"/>
        <v/>
      </c>
    </row>
    <row r="2214" spans="2:11">
      <c r="B2214" s="64"/>
      <c r="C2214" s="64"/>
      <c r="D2214" s="64"/>
      <c r="E2214" s="65"/>
      <c r="F2214" s="65"/>
      <c r="K2214" s="65" t="str">
        <f t="shared" si="100"/>
        <v/>
      </c>
    </row>
    <row r="2215" spans="2:11">
      <c r="B2215" s="64"/>
      <c r="C2215" s="64"/>
      <c r="D2215" s="64"/>
      <c r="E2215" s="65"/>
      <c r="F2215" s="65"/>
      <c r="K2215" s="65" t="str">
        <f t="shared" si="100"/>
        <v/>
      </c>
    </row>
    <row r="2216" spans="2:11">
      <c r="B2216" s="64"/>
      <c r="C2216" s="64"/>
      <c r="D2216" s="64"/>
      <c r="E2216" s="65"/>
      <c r="F2216" s="65"/>
      <c r="K2216" s="65" t="str">
        <f t="shared" si="100"/>
        <v/>
      </c>
    </row>
    <row r="2217" spans="2:11">
      <c r="B2217" s="64"/>
      <c r="C2217" s="64"/>
      <c r="D2217" s="64"/>
      <c r="E2217" s="65"/>
      <c r="F2217" s="65"/>
      <c r="K2217" s="65" t="str">
        <f t="shared" si="100"/>
        <v/>
      </c>
    </row>
    <row r="2218" spans="2:11">
      <c r="B2218" s="64"/>
      <c r="C2218" s="64"/>
      <c r="D2218" s="64"/>
      <c r="E2218" s="65"/>
      <c r="F2218" s="65"/>
      <c r="K2218" s="65" t="str">
        <f t="shared" si="100"/>
        <v/>
      </c>
    </row>
    <row r="2219" spans="2:11">
      <c r="B2219" s="64"/>
      <c r="C2219" s="64"/>
      <c r="D2219" s="64"/>
      <c r="E2219" s="65"/>
      <c r="F2219" s="65"/>
      <c r="K2219" s="65" t="str">
        <f t="shared" si="100"/>
        <v/>
      </c>
    </row>
    <row r="2220" spans="2:11">
      <c r="B2220" s="64"/>
      <c r="C2220" s="64"/>
      <c r="D2220" s="64"/>
      <c r="E2220" s="65"/>
      <c r="F2220" s="65"/>
      <c r="K2220" s="65" t="str">
        <f t="shared" si="100"/>
        <v/>
      </c>
    </row>
    <row r="2221" spans="2:11">
      <c r="B2221" s="64"/>
      <c r="C2221" s="64"/>
      <c r="D2221" s="64"/>
      <c r="E2221" s="65"/>
      <c r="F2221" s="65"/>
      <c r="K2221" s="65" t="str">
        <f t="shared" si="100"/>
        <v/>
      </c>
    </row>
    <row r="2222" spans="2:11">
      <c r="B2222" s="64"/>
      <c r="C2222" s="64"/>
      <c r="D2222" s="64"/>
      <c r="E2222" s="65"/>
      <c r="F2222" s="65"/>
      <c r="K2222" s="65" t="str">
        <f t="shared" si="100"/>
        <v/>
      </c>
    </row>
    <row r="2223" spans="2:11">
      <c r="B2223" s="64"/>
      <c r="C2223" s="64"/>
      <c r="D2223" s="64"/>
      <c r="E2223" s="65"/>
      <c r="F2223" s="65"/>
      <c r="K2223" s="65" t="str">
        <f t="shared" si="100"/>
        <v/>
      </c>
    </row>
    <row r="2224" spans="2:11">
      <c r="B2224" s="64"/>
      <c r="C2224" s="64"/>
      <c r="D2224" s="64"/>
      <c r="E2224" s="65"/>
      <c r="F2224" s="65"/>
      <c r="K2224" s="65" t="str">
        <f t="shared" si="100"/>
        <v/>
      </c>
    </row>
    <row r="2225" spans="2:11">
      <c r="B2225" s="64"/>
      <c r="C2225" s="64"/>
      <c r="D2225" s="64"/>
      <c r="E2225" s="65"/>
      <c r="F2225" s="65"/>
      <c r="K2225" s="65" t="str">
        <f t="shared" si="100"/>
        <v/>
      </c>
    </row>
    <row r="2226" spans="2:11">
      <c r="B2226" s="64"/>
      <c r="C2226" s="64"/>
      <c r="D2226" s="64"/>
      <c r="E2226" s="65"/>
      <c r="F2226" s="65"/>
      <c r="K2226" s="65" t="str">
        <f t="shared" si="100"/>
        <v/>
      </c>
    </row>
    <row r="2227" spans="2:11">
      <c r="B2227" s="64"/>
      <c r="C2227" s="64"/>
      <c r="D2227" s="64"/>
      <c r="E2227" s="65"/>
      <c r="F2227" s="65"/>
      <c r="K2227" s="65" t="str">
        <f t="shared" si="100"/>
        <v/>
      </c>
    </row>
    <row r="2228" spans="2:11">
      <c r="B2228" s="64"/>
      <c r="C2228" s="64"/>
      <c r="D2228" s="64"/>
      <c r="E2228" s="65"/>
      <c r="F2228" s="65"/>
      <c r="K2228" s="65" t="str">
        <f t="shared" si="100"/>
        <v/>
      </c>
    </row>
    <row r="2229" spans="2:11">
      <c r="B2229" s="64"/>
      <c r="C2229" s="64"/>
      <c r="D2229" s="64"/>
      <c r="E2229" s="65"/>
      <c r="F2229" s="65"/>
      <c r="K2229" s="65" t="str">
        <f t="shared" si="100"/>
        <v/>
      </c>
    </row>
    <row r="2230" spans="2:11">
      <c r="B2230" s="64"/>
      <c r="C2230" s="64"/>
      <c r="D2230" s="64"/>
      <c r="E2230" s="65"/>
      <c r="F2230" s="65"/>
      <c r="K2230" s="65" t="str">
        <f t="shared" si="100"/>
        <v/>
      </c>
    </row>
    <row r="2231" spans="2:11">
      <c r="B2231" s="64"/>
      <c r="C2231" s="64"/>
      <c r="D2231" s="64"/>
      <c r="E2231" s="65"/>
      <c r="F2231" s="65"/>
      <c r="K2231" s="65" t="str">
        <f t="shared" si="100"/>
        <v/>
      </c>
    </row>
    <row r="2232" spans="2:11">
      <c r="B2232" s="64"/>
      <c r="C2232" s="64"/>
      <c r="D2232" s="64"/>
      <c r="E2232" s="65"/>
      <c r="F2232" s="65"/>
      <c r="K2232" s="65" t="str">
        <f t="shared" si="100"/>
        <v/>
      </c>
    </row>
    <row r="2233" spans="2:11">
      <c r="B2233" s="64"/>
      <c r="C2233" s="64"/>
      <c r="D2233" s="64"/>
      <c r="E2233" s="65"/>
      <c r="F2233" s="65"/>
      <c r="K2233" s="65" t="str">
        <f t="shared" si="100"/>
        <v/>
      </c>
    </row>
    <row r="2234" spans="2:11">
      <c r="B2234" s="64"/>
      <c r="C2234" s="64"/>
      <c r="D2234" s="64"/>
      <c r="E2234" s="65"/>
      <c r="F2234" s="65"/>
      <c r="K2234" s="65" t="str">
        <f t="shared" si="100"/>
        <v/>
      </c>
    </row>
    <row r="2235" spans="2:11">
      <c r="B2235" s="64"/>
      <c r="C2235" s="64"/>
      <c r="D2235" s="64"/>
      <c r="E2235" s="65"/>
      <c r="F2235" s="65"/>
      <c r="K2235" s="65" t="str">
        <f t="shared" si="100"/>
        <v/>
      </c>
    </row>
    <row r="2236" spans="2:11">
      <c r="B2236" s="64"/>
      <c r="C2236" s="64"/>
      <c r="D2236" s="64"/>
      <c r="E2236" s="65"/>
      <c r="F2236" s="65"/>
      <c r="K2236" s="65" t="str">
        <f t="shared" si="100"/>
        <v/>
      </c>
    </row>
    <row r="2237" spans="2:11">
      <c r="B2237" s="64"/>
      <c r="C2237" s="64"/>
      <c r="D2237" s="64"/>
      <c r="E2237" s="65"/>
      <c r="F2237" s="65"/>
      <c r="K2237" s="65" t="str">
        <f t="shared" si="100"/>
        <v/>
      </c>
    </row>
    <row r="2238" spans="2:11">
      <c r="B2238" s="64"/>
      <c r="C2238" s="64"/>
      <c r="D2238" s="64"/>
      <c r="E2238" s="65"/>
      <c r="F2238" s="65"/>
      <c r="K2238" s="65" t="str">
        <f t="shared" si="100"/>
        <v/>
      </c>
    </row>
    <row r="2239" spans="2:11">
      <c r="B2239" s="64"/>
      <c r="C2239" s="64"/>
      <c r="D2239" s="64"/>
      <c r="E2239" s="65"/>
      <c r="F2239" s="65"/>
      <c r="K2239" s="65" t="str">
        <f t="shared" si="100"/>
        <v/>
      </c>
    </row>
    <row r="2240" spans="2:11">
      <c r="B2240" s="64"/>
      <c r="C2240" s="64"/>
      <c r="D2240" s="64"/>
      <c r="E2240" s="65"/>
      <c r="F2240" s="65"/>
      <c r="K2240" s="65" t="str">
        <f t="shared" si="100"/>
        <v/>
      </c>
    </row>
    <row r="2241" spans="2:11">
      <c r="B2241" s="64"/>
      <c r="C2241" s="64"/>
      <c r="D2241" s="64"/>
      <c r="E2241" s="65"/>
      <c r="F2241" s="65"/>
      <c r="K2241" s="65" t="str">
        <f t="shared" si="100"/>
        <v/>
      </c>
    </row>
    <row r="2242" spans="2:11">
      <c r="B2242" s="64"/>
      <c r="C2242" s="64"/>
      <c r="D2242" s="64"/>
      <c r="E2242" s="65"/>
      <c r="F2242" s="65"/>
      <c r="K2242" s="65" t="str">
        <f t="shared" si="100"/>
        <v/>
      </c>
    </row>
    <row r="2243" spans="2:11">
      <c r="B2243" s="64"/>
      <c r="C2243" s="64"/>
      <c r="D2243" s="64"/>
      <c r="E2243" s="65"/>
      <c r="F2243" s="65"/>
      <c r="K2243" s="65" t="str">
        <f t="shared" si="100"/>
        <v/>
      </c>
    </row>
    <row r="2244" spans="2:11">
      <c r="B2244" s="64"/>
      <c r="C2244" s="64"/>
      <c r="D2244" s="64"/>
      <c r="E2244" s="65"/>
      <c r="F2244" s="65"/>
      <c r="K2244" s="65" t="str">
        <f t="shared" si="100"/>
        <v/>
      </c>
    </row>
    <row r="2245" spans="2:11">
      <c r="B2245" s="64"/>
      <c r="C2245" s="64"/>
      <c r="D2245" s="64"/>
      <c r="E2245" s="65"/>
      <c r="F2245" s="65"/>
      <c r="K2245" s="65" t="str">
        <f t="shared" si="100"/>
        <v/>
      </c>
    </row>
    <row r="2246" spans="2:11">
      <c r="B2246" s="64"/>
      <c r="C2246" s="64"/>
      <c r="D2246" s="64"/>
      <c r="E2246" s="65"/>
      <c r="F2246" s="65"/>
      <c r="K2246" s="65" t="str">
        <f t="shared" ref="K2246:K2309" si="101">CONCATENATE(H2246,I2246)</f>
        <v/>
      </c>
    </row>
    <row r="2247" spans="2:11">
      <c r="B2247" s="64"/>
      <c r="C2247" s="64"/>
      <c r="D2247" s="64"/>
      <c r="E2247" s="65"/>
      <c r="F2247" s="65"/>
      <c r="K2247" s="65" t="str">
        <f t="shared" si="101"/>
        <v/>
      </c>
    </row>
    <row r="2248" spans="2:11">
      <c r="B2248" s="64"/>
      <c r="C2248" s="64"/>
      <c r="D2248" s="64"/>
      <c r="E2248" s="65"/>
      <c r="F2248" s="65"/>
      <c r="K2248" s="65" t="str">
        <f t="shared" si="101"/>
        <v/>
      </c>
    </row>
    <row r="2249" spans="2:11">
      <c r="B2249" s="64"/>
      <c r="C2249" s="64"/>
      <c r="D2249" s="64"/>
      <c r="E2249" s="65"/>
      <c r="F2249" s="65"/>
      <c r="K2249" s="65" t="str">
        <f t="shared" si="101"/>
        <v/>
      </c>
    </row>
    <row r="2250" spans="2:11">
      <c r="B2250" s="64"/>
      <c r="C2250" s="64"/>
      <c r="D2250" s="64"/>
      <c r="E2250" s="65"/>
      <c r="F2250" s="65"/>
      <c r="K2250" s="65" t="str">
        <f t="shared" si="101"/>
        <v/>
      </c>
    </row>
    <row r="2251" spans="2:11">
      <c r="B2251" s="64"/>
      <c r="C2251" s="64"/>
      <c r="D2251" s="64"/>
      <c r="E2251" s="65"/>
      <c r="F2251" s="65"/>
      <c r="K2251" s="65" t="str">
        <f t="shared" si="101"/>
        <v/>
      </c>
    </row>
    <row r="2252" spans="2:11">
      <c r="B2252" s="64"/>
      <c r="C2252" s="64"/>
      <c r="D2252" s="64"/>
      <c r="E2252" s="65"/>
      <c r="F2252" s="65"/>
      <c r="K2252" s="65" t="str">
        <f t="shared" si="101"/>
        <v/>
      </c>
    </row>
    <row r="2253" spans="2:11">
      <c r="B2253" s="64"/>
      <c r="C2253" s="64"/>
      <c r="D2253" s="64"/>
      <c r="E2253" s="65"/>
      <c r="F2253" s="65"/>
      <c r="K2253" s="65" t="str">
        <f t="shared" si="101"/>
        <v/>
      </c>
    </row>
    <row r="2254" spans="2:11">
      <c r="B2254" s="64"/>
      <c r="C2254" s="64"/>
      <c r="D2254" s="64"/>
      <c r="E2254" s="65"/>
      <c r="F2254" s="65"/>
      <c r="K2254" s="65" t="str">
        <f t="shared" si="101"/>
        <v/>
      </c>
    </row>
    <row r="2255" spans="2:11">
      <c r="B2255" s="64"/>
      <c r="C2255" s="64"/>
      <c r="D2255" s="64"/>
      <c r="E2255" s="65"/>
      <c r="F2255" s="65"/>
      <c r="K2255" s="65" t="str">
        <f t="shared" si="101"/>
        <v/>
      </c>
    </row>
    <row r="2256" spans="2:11">
      <c r="B2256" s="64"/>
      <c r="C2256" s="64"/>
      <c r="D2256" s="64"/>
      <c r="E2256" s="65"/>
      <c r="F2256" s="65"/>
      <c r="K2256" s="65" t="str">
        <f t="shared" si="101"/>
        <v/>
      </c>
    </row>
    <row r="2257" spans="2:11">
      <c r="B2257" s="64"/>
      <c r="C2257" s="64"/>
      <c r="D2257" s="64"/>
      <c r="E2257" s="65"/>
      <c r="F2257" s="65"/>
      <c r="K2257" s="65" t="str">
        <f t="shared" si="101"/>
        <v/>
      </c>
    </row>
    <row r="2258" spans="2:11">
      <c r="B2258" s="64"/>
      <c r="C2258" s="64"/>
      <c r="D2258" s="64"/>
      <c r="E2258" s="65"/>
      <c r="F2258" s="65"/>
      <c r="K2258" s="65" t="str">
        <f t="shared" si="101"/>
        <v/>
      </c>
    </row>
    <row r="2259" spans="2:11">
      <c r="B2259" s="64"/>
      <c r="C2259" s="64"/>
      <c r="D2259" s="64"/>
      <c r="E2259" s="65"/>
      <c r="F2259" s="65"/>
      <c r="K2259" s="65" t="str">
        <f t="shared" si="101"/>
        <v/>
      </c>
    </row>
    <row r="2260" spans="2:11">
      <c r="B2260" s="64"/>
      <c r="C2260" s="64"/>
      <c r="D2260" s="64"/>
      <c r="E2260" s="65"/>
      <c r="F2260" s="65"/>
      <c r="K2260" s="65" t="str">
        <f t="shared" si="101"/>
        <v/>
      </c>
    </row>
    <row r="2261" spans="2:11">
      <c r="B2261" s="64"/>
      <c r="C2261" s="64"/>
      <c r="D2261" s="64"/>
      <c r="E2261" s="65"/>
      <c r="F2261" s="65"/>
      <c r="K2261" s="65" t="str">
        <f t="shared" si="101"/>
        <v/>
      </c>
    </row>
    <row r="2262" spans="2:11">
      <c r="B2262" s="64"/>
      <c r="C2262" s="64"/>
      <c r="D2262" s="64"/>
      <c r="E2262" s="65"/>
      <c r="F2262" s="65"/>
      <c r="K2262" s="65" t="str">
        <f t="shared" si="101"/>
        <v/>
      </c>
    </row>
    <row r="2263" spans="2:11">
      <c r="B2263" s="64"/>
      <c r="C2263" s="64"/>
      <c r="D2263" s="64"/>
      <c r="E2263" s="65"/>
      <c r="F2263" s="65"/>
      <c r="K2263" s="65" t="str">
        <f t="shared" si="101"/>
        <v/>
      </c>
    </row>
    <row r="2264" spans="2:11">
      <c r="B2264" s="64"/>
      <c r="C2264" s="64"/>
      <c r="D2264" s="64"/>
      <c r="E2264" s="65"/>
      <c r="F2264" s="65"/>
      <c r="K2264" s="65" t="str">
        <f t="shared" si="101"/>
        <v/>
      </c>
    </row>
    <row r="2265" spans="2:11">
      <c r="B2265" s="64"/>
      <c r="C2265" s="64"/>
      <c r="D2265" s="64"/>
      <c r="E2265" s="65"/>
      <c r="F2265" s="65"/>
      <c r="K2265" s="65" t="str">
        <f t="shared" si="101"/>
        <v/>
      </c>
    </row>
    <row r="2266" spans="2:11">
      <c r="B2266" s="64"/>
      <c r="C2266" s="64"/>
      <c r="D2266" s="64"/>
      <c r="E2266" s="65"/>
      <c r="F2266" s="65"/>
      <c r="K2266" s="65" t="str">
        <f t="shared" si="101"/>
        <v/>
      </c>
    </row>
    <row r="2267" spans="2:11">
      <c r="B2267" s="64"/>
      <c r="C2267" s="64"/>
      <c r="D2267" s="64"/>
      <c r="E2267" s="65"/>
      <c r="F2267" s="65"/>
      <c r="K2267" s="65" t="str">
        <f t="shared" si="101"/>
        <v/>
      </c>
    </row>
    <row r="2268" spans="2:11">
      <c r="B2268" s="64"/>
      <c r="C2268" s="64"/>
      <c r="D2268" s="64"/>
      <c r="E2268" s="65"/>
      <c r="F2268" s="65"/>
      <c r="K2268" s="65" t="str">
        <f t="shared" si="101"/>
        <v/>
      </c>
    </row>
    <row r="2269" spans="2:11">
      <c r="B2269" s="64"/>
      <c r="C2269" s="64"/>
      <c r="D2269" s="64"/>
      <c r="E2269" s="65"/>
      <c r="F2269" s="65"/>
      <c r="K2269" s="65" t="str">
        <f t="shared" si="101"/>
        <v/>
      </c>
    </row>
    <row r="2270" spans="2:11">
      <c r="B2270" s="64"/>
      <c r="C2270" s="64"/>
      <c r="D2270" s="64"/>
      <c r="E2270" s="65"/>
      <c r="F2270" s="65"/>
      <c r="K2270" s="65" t="str">
        <f t="shared" si="101"/>
        <v/>
      </c>
    </row>
    <row r="2271" spans="2:11">
      <c r="B2271" s="64"/>
      <c r="C2271" s="64"/>
      <c r="D2271" s="64"/>
      <c r="E2271" s="65"/>
      <c r="F2271" s="65"/>
      <c r="K2271" s="65" t="str">
        <f t="shared" si="101"/>
        <v/>
      </c>
    </row>
    <row r="2272" spans="2:11">
      <c r="B2272" s="64"/>
      <c r="C2272" s="64"/>
      <c r="D2272" s="64"/>
      <c r="E2272" s="65"/>
      <c r="F2272" s="65"/>
      <c r="K2272" s="65" t="str">
        <f t="shared" si="101"/>
        <v/>
      </c>
    </row>
    <row r="2273" spans="2:11">
      <c r="B2273" s="64"/>
      <c r="C2273" s="64"/>
      <c r="D2273" s="64"/>
      <c r="E2273" s="65"/>
      <c r="F2273" s="65"/>
      <c r="K2273" s="65" t="str">
        <f t="shared" si="101"/>
        <v/>
      </c>
    </row>
    <row r="2274" spans="2:11">
      <c r="B2274" s="64"/>
      <c r="C2274" s="64"/>
      <c r="D2274" s="64"/>
      <c r="E2274" s="65"/>
      <c r="F2274" s="65"/>
      <c r="K2274" s="65" t="str">
        <f t="shared" si="101"/>
        <v/>
      </c>
    </row>
    <row r="2275" spans="2:11">
      <c r="B2275" s="64"/>
      <c r="C2275" s="64"/>
      <c r="D2275" s="64"/>
      <c r="E2275" s="65"/>
      <c r="F2275" s="65"/>
      <c r="K2275" s="65" t="str">
        <f t="shared" si="101"/>
        <v/>
      </c>
    </row>
    <row r="2276" spans="2:11">
      <c r="B2276" s="64"/>
      <c r="C2276" s="64"/>
      <c r="D2276" s="64"/>
      <c r="E2276" s="65"/>
      <c r="F2276" s="65"/>
      <c r="K2276" s="65" t="str">
        <f t="shared" si="101"/>
        <v/>
      </c>
    </row>
    <row r="2277" spans="2:11">
      <c r="B2277" s="64"/>
      <c r="C2277" s="64"/>
      <c r="D2277" s="64"/>
      <c r="E2277" s="65"/>
      <c r="F2277" s="65"/>
      <c r="K2277" s="65" t="str">
        <f t="shared" si="101"/>
        <v/>
      </c>
    </row>
    <row r="2278" spans="2:11">
      <c r="B2278" s="64"/>
      <c r="C2278" s="64"/>
      <c r="D2278" s="64"/>
      <c r="E2278" s="65"/>
      <c r="F2278" s="65"/>
      <c r="K2278" s="65" t="str">
        <f t="shared" si="101"/>
        <v/>
      </c>
    </row>
    <row r="2279" spans="2:11">
      <c r="B2279" s="64"/>
      <c r="C2279" s="64"/>
      <c r="D2279" s="64"/>
      <c r="E2279" s="65"/>
      <c r="F2279" s="65"/>
      <c r="K2279" s="65" t="str">
        <f t="shared" si="101"/>
        <v/>
      </c>
    </row>
    <row r="2280" spans="2:11">
      <c r="B2280" s="64"/>
      <c r="C2280" s="64"/>
      <c r="D2280" s="64"/>
      <c r="E2280" s="65"/>
      <c r="F2280" s="65"/>
      <c r="K2280" s="65" t="str">
        <f t="shared" si="101"/>
        <v/>
      </c>
    </row>
    <row r="2281" spans="2:11">
      <c r="B2281" s="64"/>
      <c r="C2281" s="64"/>
      <c r="D2281" s="64"/>
      <c r="E2281" s="65"/>
      <c r="F2281" s="65"/>
      <c r="K2281" s="65" t="str">
        <f t="shared" si="101"/>
        <v/>
      </c>
    </row>
    <row r="2282" spans="2:11">
      <c r="B2282" s="64"/>
      <c r="C2282" s="64"/>
      <c r="D2282" s="64"/>
      <c r="E2282" s="65"/>
      <c r="F2282" s="65"/>
      <c r="K2282" s="65" t="str">
        <f t="shared" si="101"/>
        <v/>
      </c>
    </row>
    <row r="2283" spans="2:11">
      <c r="B2283" s="64"/>
      <c r="C2283" s="64"/>
      <c r="D2283" s="64"/>
      <c r="E2283" s="65"/>
      <c r="F2283" s="65"/>
      <c r="K2283" s="65" t="str">
        <f t="shared" si="101"/>
        <v/>
      </c>
    </row>
    <row r="2284" spans="2:11">
      <c r="B2284" s="64"/>
      <c r="C2284" s="64"/>
      <c r="D2284" s="64"/>
      <c r="E2284" s="65"/>
      <c r="F2284" s="65"/>
      <c r="K2284" s="65" t="str">
        <f t="shared" si="101"/>
        <v/>
      </c>
    </row>
    <row r="2285" spans="2:11">
      <c r="B2285" s="64"/>
      <c r="C2285" s="64"/>
      <c r="D2285" s="64"/>
      <c r="E2285" s="65"/>
      <c r="F2285" s="65"/>
      <c r="K2285" s="65" t="str">
        <f t="shared" si="101"/>
        <v/>
      </c>
    </row>
    <row r="2286" spans="2:11">
      <c r="B2286" s="64"/>
      <c r="C2286" s="64"/>
      <c r="D2286" s="64"/>
      <c r="E2286" s="65"/>
      <c r="F2286" s="65"/>
      <c r="K2286" s="65" t="str">
        <f t="shared" si="101"/>
        <v/>
      </c>
    </row>
    <row r="2287" spans="2:11">
      <c r="B2287" s="64"/>
      <c r="C2287" s="64"/>
      <c r="D2287" s="64"/>
      <c r="E2287" s="65"/>
      <c r="F2287" s="65"/>
      <c r="K2287" s="65" t="str">
        <f t="shared" si="101"/>
        <v/>
      </c>
    </row>
    <row r="2288" spans="2:11">
      <c r="B2288" s="64"/>
      <c r="C2288" s="64"/>
      <c r="D2288" s="64"/>
      <c r="E2288" s="65"/>
      <c r="F2288" s="65"/>
      <c r="K2288" s="65" t="str">
        <f t="shared" si="101"/>
        <v/>
      </c>
    </row>
    <row r="2289" spans="2:11">
      <c r="B2289" s="64"/>
      <c r="C2289" s="64"/>
      <c r="D2289" s="64"/>
      <c r="E2289" s="65"/>
      <c r="F2289" s="65"/>
      <c r="K2289" s="65" t="str">
        <f t="shared" si="101"/>
        <v/>
      </c>
    </row>
    <row r="2290" spans="2:11">
      <c r="B2290" s="64"/>
      <c r="C2290" s="64"/>
      <c r="D2290" s="64"/>
      <c r="E2290" s="65"/>
      <c r="F2290" s="65"/>
      <c r="K2290" s="65" t="str">
        <f t="shared" si="101"/>
        <v/>
      </c>
    </row>
    <row r="2291" spans="2:11">
      <c r="B2291" s="64"/>
      <c r="C2291" s="64"/>
      <c r="D2291" s="64"/>
      <c r="E2291" s="65"/>
      <c r="F2291" s="65"/>
      <c r="K2291" s="65" t="str">
        <f t="shared" si="101"/>
        <v/>
      </c>
    </row>
    <row r="2292" spans="2:11">
      <c r="B2292" s="64"/>
      <c r="C2292" s="64"/>
      <c r="D2292" s="64"/>
      <c r="E2292" s="65"/>
      <c r="F2292" s="65"/>
      <c r="K2292" s="65" t="str">
        <f t="shared" si="101"/>
        <v/>
      </c>
    </row>
    <row r="2293" spans="2:11">
      <c r="B2293" s="64"/>
      <c r="C2293" s="64"/>
      <c r="D2293" s="64"/>
      <c r="E2293" s="65"/>
      <c r="F2293" s="65"/>
      <c r="K2293" s="65" t="str">
        <f t="shared" si="101"/>
        <v/>
      </c>
    </row>
    <row r="2294" spans="2:11">
      <c r="B2294" s="64"/>
      <c r="C2294" s="64"/>
      <c r="D2294" s="64"/>
      <c r="E2294" s="65"/>
      <c r="F2294" s="65"/>
      <c r="K2294" s="65" t="str">
        <f t="shared" si="101"/>
        <v/>
      </c>
    </row>
    <row r="2295" spans="2:11">
      <c r="B2295" s="64"/>
      <c r="C2295" s="64"/>
      <c r="D2295" s="64"/>
      <c r="E2295" s="65"/>
      <c r="F2295" s="65"/>
      <c r="K2295" s="65" t="str">
        <f t="shared" si="101"/>
        <v/>
      </c>
    </row>
    <row r="2296" spans="2:11">
      <c r="B2296" s="64"/>
      <c r="C2296" s="64"/>
      <c r="D2296" s="64"/>
      <c r="E2296" s="65"/>
      <c r="F2296" s="65"/>
      <c r="K2296" s="65" t="str">
        <f t="shared" si="101"/>
        <v/>
      </c>
    </row>
    <row r="2297" spans="2:11">
      <c r="B2297" s="64"/>
      <c r="C2297" s="64"/>
      <c r="D2297" s="64"/>
      <c r="E2297" s="65"/>
      <c r="F2297" s="65"/>
      <c r="K2297" s="65" t="str">
        <f t="shared" si="101"/>
        <v/>
      </c>
    </row>
    <row r="2298" spans="2:11">
      <c r="B2298" s="64"/>
      <c r="C2298" s="64"/>
      <c r="D2298" s="64"/>
      <c r="E2298" s="65"/>
      <c r="F2298" s="65"/>
      <c r="K2298" s="65" t="str">
        <f t="shared" si="101"/>
        <v/>
      </c>
    </row>
    <row r="2299" spans="2:11">
      <c r="B2299" s="64"/>
      <c r="C2299" s="64"/>
      <c r="D2299" s="64"/>
      <c r="E2299" s="65"/>
      <c r="F2299" s="65"/>
      <c r="K2299" s="65" t="str">
        <f t="shared" si="101"/>
        <v/>
      </c>
    </row>
    <row r="2300" spans="2:11">
      <c r="B2300" s="64"/>
      <c r="C2300" s="64"/>
      <c r="D2300" s="64"/>
      <c r="E2300" s="65"/>
      <c r="F2300" s="65"/>
      <c r="K2300" s="65" t="str">
        <f t="shared" si="101"/>
        <v/>
      </c>
    </row>
    <row r="2301" spans="2:11">
      <c r="B2301" s="64"/>
      <c r="C2301" s="64"/>
      <c r="D2301" s="64"/>
      <c r="E2301" s="65"/>
      <c r="F2301" s="65"/>
      <c r="K2301" s="65" t="str">
        <f t="shared" si="101"/>
        <v/>
      </c>
    </row>
    <row r="2302" spans="2:11">
      <c r="B2302" s="64"/>
      <c r="C2302" s="64"/>
      <c r="D2302" s="64"/>
      <c r="E2302" s="65"/>
      <c r="F2302" s="65"/>
      <c r="K2302" s="65" t="str">
        <f t="shared" si="101"/>
        <v/>
      </c>
    </row>
    <row r="2303" spans="2:11">
      <c r="B2303" s="64"/>
      <c r="C2303" s="64"/>
      <c r="D2303" s="64"/>
      <c r="E2303" s="65"/>
      <c r="F2303" s="65"/>
      <c r="K2303" s="65" t="str">
        <f t="shared" si="101"/>
        <v/>
      </c>
    </row>
    <row r="2304" spans="2:11">
      <c r="B2304" s="64"/>
      <c r="C2304" s="64"/>
      <c r="D2304" s="64"/>
      <c r="E2304" s="65"/>
      <c r="F2304" s="65"/>
      <c r="K2304" s="65" t="str">
        <f t="shared" si="101"/>
        <v/>
      </c>
    </row>
    <row r="2305" spans="2:11">
      <c r="B2305" s="64"/>
      <c r="C2305" s="64"/>
      <c r="D2305" s="64"/>
      <c r="E2305" s="65"/>
      <c r="F2305" s="65"/>
      <c r="K2305" s="65" t="str">
        <f t="shared" si="101"/>
        <v/>
      </c>
    </row>
    <row r="2306" spans="2:11">
      <c r="B2306" s="64"/>
      <c r="C2306" s="64"/>
      <c r="D2306" s="64"/>
      <c r="E2306" s="65"/>
      <c r="F2306" s="65"/>
      <c r="K2306" s="65" t="str">
        <f t="shared" si="101"/>
        <v/>
      </c>
    </row>
    <row r="2307" spans="2:11">
      <c r="B2307" s="64"/>
      <c r="C2307" s="64"/>
      <c r="D2307" s="64"/>
      <c r="E2307" s="65"/>
      <c r="F2307" s="65"/>
      <c r="K2307" s="65" t="str">
        <f t="shared" si="101"/>
        <v/>
      </c>
    </row>
    <row r="2308" spans="2:11">
      <c r="B2308" s="64"/>
      <c r="C2308" s="64"/>
      <c r="D2308" s="64"/>
      <c r="E2308" s="65"/>
      <c r="F2308" s="65"/>
      <c r="K2308" s="65" t="str">
        <f t="shared" si="101"/>
        <v/>
      </c>
    </row>
    <row r="2309" spans="2:11">
      <c r="B2309" s="64"/>
      <c r="C2309" s="64"/>
      <c r="D2309" s="64"/>
      <c r="E2309" s="65"/>
      <c r="F2309" s="65"/>
      <c r="K2309" s="65" t="str">
        <f t="shared" si="101"/>
        <v/>
      </c>
    </row>
    <row r="2310" spans="2:11">
      <c r="B2310" s="64"/>
      <c r="C2310" s="64"/>
      <c r="D2310" s="64"/>
      <c r="E2310" s="65"/>
      <c r="F2310" s="65"/>
      <c r="K2310" s="65" t="str">
        <f t="shared" ref="K2310:K2373" si="102">CONCATENATE(H2310,I2310)</f>
        <v/>
      </c>
    </row>
    <row r="2311" spans="2:11">
      <c r="B2311" s="64"/>
      <c r="C2311" s="64"/>
      <c r="D2311" s="64"/>
      <c r="E2311" s="65"/>
      <c r="F2311" s="65"/>
      <c r="K2311" s="65" t="str">
        <f t="shared" si="102"/>
        <v/>
      </c>
    </row>
    <row r="2312" spans="2:11">
      <c r="B2312" s="64"/>
      <c r="C2312" s="64"/>
      <c r="D2312" s="64"/>
      <c r="E2312" s="65"/>
      <c r="F2312" s="65"/>
      <c r="K2312" s="65" t="str">
        <f t="shared" si="102"/>
        <v/>
      </c>
    </row>
    <row r="2313" spans="2:11">
      <c r="B2313" s="64"/>
      <c r="C2313" s="64"/>
      <c r="D2313" s="64"/>
      <c r="E2313" s="65"/>
      <c r="F2313" s="65"/>
      <c r="K2313" s="65" t="str">
        <f t="shared" si="102"/>
        <v/>
      </c>
    </row>
    <row r="2314" spans="2:11">
      <c r="B2314" s="64"/>
      <c r="C2314" s="64"/>
      <c r="D2314" s="64"/>
      <c r="E2314" s="65"/>
      <c r="F2314" s="65"/>
      <c r="K2314" s="65" t="str">
        <f t="shared" si="102"/>
        <v/>
      </c>
    </row>
    <row r="2315" spans="2:11">
      <c r="B2315" s="64"/>
      <c r="C2315" s="64"/>
      <c r="D2315" s="64"/>
      <c r="E2315" s="65"/>
      <c r="F2315" s="65"/>
      <c r="K2315" s="65" t="str">
        <f t="shared" si="102"/>
        <v/>
      </c>
    </row>
    <row r="2316" spans="2:11">
      <c r="B2316" s="64"/>
      <c r="C2316" s="64"/>
      <c r="D2316" s="64"/>
      <c r="E2316" s="65"/>
      <c r="F2316" s="65"/>
      <c r="K2316" s="65" t="str">
        <f t="shared" si="102"/>
        <v/>
      </c>
    </row>
    <row r="2317" spans="2:11">
      <c r="B2317" s="64"/>
      <c r="C2317" s="64"/>
      <c r="D2317" s="64"/>
      <c r="E2317" s="65"/>
      <c r="F2317" s="65"/>
      <c r="K2317" s="65" t="str">
        <f t="shared" si="102"/>
        <v/>
      </c>
    </row>
    <row r="2318" spans="2:11">
      <c r="B2318" s="64"/>
      <c r="C2318" s="64"/>
      <c r="D2318" s="64"/>
      <c r="E2318" s="65"/>
      <c r="F2318" s="65"/>
      <c r="K2318" s="65" t="str">
        <f t="shared" si="102"/>
        <v/>
      </c>
    </row>
    <row r="2319" spans="2:11">
      <c r="B2319" s="64"/>
      <c r="C2319" s="64"/>
      <c r="D2319" s="64"/>
      <c r="E2319" s="65"/>
      <c r="F2319" s="65"/>
      <c r="K2319" s="65" t="str">
        <f t="shared" si="102"/>
        <v/>
      </c>
    </row>
    <row r="2320" spans="2:11">
      <c r="B2320" s="64"/>
      <c r="C2320" s="64"/>
      <c r="D2320" s="64"/>
      <c r="E2320" s="65"/>
      <c r="F2320" s="65"/>
      <c r="K2320" s="65" t="str">
        <f t="shared" si="102"/>
        <v/>
      </c>
    </row>
    <row r="2321" spans="2:11">
      <c r="B2321" s="64"/>
      <c r="C2321" s="64"/>
      <c r="D2321" s="64"/>
      <c r="E2321" s="65"/>
      <c r="F2321" s="65"/>
      <c r="K2321" s="65" t="str">
        <f t="shared" si="102"/>
        <v/>
      </c>
    </row>
    <row r="2322" spans="2:11">
      <c r="B2322" s="64"/>
      <c r="C2322" s="64"/>
      <c r="D2322" s="64"/>
      <c r="E2322" s="65"/>
      <c r="F2322" s="65"/>
      <c r="K2322" s="65" t="str">
        <f t="shared" si="102"/>
        <v/>
      </c>
    </row>
    <row r="2323" spans="2:11">
      <c r="B2323" s="64"/>
      <c r="C2323" s="64"/>
      <c r="D2323" s="64"/>
      <c r="E2323" s="65"/>
      <c r="F2323" s="65"/>
      <c r="K2323" s="65" t="str">
        <f t="shared" si="102"/>
        <v/>
      </c>
    </row>
    <row r="2324" spans="2:11">
      <c r="B2324" s="64"/>
      <c r="C2324" s="64"/>
      <c r="D2324" s="64"/>
      <c r="E2324" s="65"/>
      <c r="F2324" s="65"/>
      <c r="K2324" s="65" t="str">
        <f t="shared" si="102"/>
        <v/>
      </c>
    </row>
    <row r="2325" spans="2:11">
      <c r="B2325" s="64"/>
      <c r="C2325" s="64"/>
      <c r="D2325" s="64"/>
      <c r="E2325" s="65"/>
      <c r="F2325" s="65"/>
      <c r="K2325" s="65" t="str">
        <f t="shared" si="102"/>
        <v/>
      </c>
    </row>
    <row r="2326" spans="2:11">
      <c r="B2326" s="64"/>
      <c r="C2326" s="64"/>
      <c r="D2326" s="64"/>
      <c r="E2326" s="65"/>
      <c r="F2326" s="65"/>
      <c r="K2326" s="65" t="str">
        <f t="shared" si="102"/>
        <v/>
      </c>
    </row>
    <row r="2327" spans="2:11">
      <c r="B2327" s="64"/>
      <c r="C2327" s="64"/>
      <c r="D2327" s="64"/>
      <c r="E2327" s="65"/>
      <c r="F2327" s="65"/>
      <c r="K2327" s="65" t="str">
        <f t="shared" si="102"/>
        <v/>
      </c>
    </row>
    <row r="2328" spans="2:11">
      <c r="B2328" s="64"/>
      <c r="C2328" s="64"/>
      <c r="D2328" s="64"/>
      <c r="E2328" s="65"/>
      <c r="F2328" s="65"/>
      <c r="K2328" s="65" t="str">
        <f t="shared" si="102"/>
        <v/>
      </c>
    </row>
    <row r="2329" spans="2:11">
      <c r="B2329" s="64"/>
      <c r="C2329" s="64"/>
      <c r="D2329" s="64"/>
      <c r="E2329" s="65"/>
      <c r="F2329" s="65"/>
      <c r="K2329" s="65" t="str">
        <f t="shared" si="102"/>
        <v/>
      </c>
    </row>
    <row r="2330" spans="2:11">
      <c r="B2330" s="64"/>
      <c r="C2330" s="64"/>
      <c r="D2330" s="64"/>
      <c r="E2330" s="65"/>
      <c r="F2330" s="65"/>
      <c r="K2330" s="65" t="str">
        <f t="shared" si="102"/>
        <v/>
      </c>
    </row>
    <row r="2331" spans="2:11">
      <c r="B2331" s="64"/>
      <c r="C2331" s="64"/>
      <c r="D2331" s="64"/>
      <c r="E2331" s="65"/>
      <c r="F2331" s="65"/>
      <c r="K2331" s="65" t="str">
        <f t="shared" si="102"/>
        <v/>
      </c>
    </row>
    <row r="2332" spans="2:11">
      <c r="B2332" s="64"/>
      <c r="C2332" s="64"/>
      <c r="D2332" s="64"/>
      <c r="E2332" s="65"/>
      <c r="F2332" s="65"/>
      <c r="K2332" s="65" t="str">
        <f t="shared" si="102"/>
        <v/>
      </c>
    </row>
    <row r="2333" spans="2:11">
      <c r="B2333" s="64"/>
      <c r="C2333" s="64"/>
      <c r="D2333" s="64"/>
      <c r="E2333" s="65"/>
      <c r="F2333" s="65"/>
      <c r="K2333" s="65" t="str">
        <f t="shared" si="102"/>
        <v/>
      </c>
    </row>
    <row r="2334" spans="2:11">
      <c r="B2334" s="64"/>
      <c r="C2334" s="64"/>
      <c r="D2334" s="64"/>
      <c r="E2334" s="65"/>
      <c r="F2334" s="65"/>
      <c r="K2334" s="65" t="str">
        <f t="shared" si="102"/>
        <v/>
      </c>
    </row>
    <row r="2335" spans="2:11">
      <c r="B2335" s="64"/>
      <c r="C2335" s="64"/>
      <c r="D2335" s="64"/>
      <c r="E2335" s="65"/>
      <c r="F2335" s="65"/>
      <c r="K2335" s="65" t="str">
        <f t="shared" si="102"/>
        <v/>
      </c>
    </row>
    <row r="2336" spans="2:11">
      <c r="B2336" s="64"/>
      <c r="C2336" s="64"/>
      <c r="D2336" s="64"/>
      <c r="E2336" s="65"/>
      <c r="F2336" s="65"/>
      <c r="K2336" s="65" t="str">
        <f t="shared" si="102"/>
        <v/>
      </c>
    </row>
    <row r="2337" spans="2:11">
      <c r="B2337" s="64"/>
      <c r="C2337" s="64"/>
      <c r="D2337" s="64"/>
      <c r="E2337" s="65"/>
      <c r="F2337" s="65"/>
      <c r="K2337" s="65" t="str">
        <f t="shared" si="102"/>
        <v/>
      </c>
    </row>
    <row r="2338" spans="2:11">
      <c r="B2338" s="64"/>
      <c r="C2338" s="64"/>
      <c r="D2338" s="64"/>
      <c r="E2338" s="65"/>
      <c r="F2338" s="65"/>
      <c r="K2338" s="65" t="str">
        <f t="shared" si="102"/>
        <v/>
      </c>
    </row>
    <row r="2339" spans="2:11">
      <c r="B2339" s="64"/>
      <c r="C2339" s="64"/>
      <c r="D2339" s="64"/>
      <c r="E2339" s="65"/>
      <c r="F2339" s="65"/>
      <c r="K2339" s="65" t="str">
        <f t="shared" si="102"/>
        <v/>
      </c>
    </row>
    <row r="2340" spans="2:11">
      <c r="B2340" s="64"/>
      <c r="C2340" s="64"/>
      <c r="D2340" s="64"/>
      <c r="E2340" s="65"/>
      <c r="F2340" s="65"/>
      <c r="K2340" s="65" t="str">
        <f t="shared" si="102"/>
        <v/>
      </c>
    </row>
    <row r="2341" spans="2:11">
      <c r="B2341" s="64"/>
      <c r="C2341" s="64"/>
      <c r="D2341" s="64"/>
      <c r="E2341" s="65"/>
      <c r="F2341" s="65"/>
      <c r="K2341" s="65" t="str">
        <f t="shared" si="102"/>
        <v/>
      </c>
    </row>
    <row r="2342" spans="2:11">
      <c r="B2342" s="64"/>
      <c r="C2342" s="64"/>
      <c r="D2342" s="64"/>
      <c r="E2342" s="65"/>
      <c r="F2342" s="65"/>
      <c r="K2342" s="65" t="str">
        <f t="shared" si="102"/>
        <v/>
      </c>
    </row>
    <row r="2343" spans="2:11">
      <c r="B2343" s="64"/>
      <c r="C2343" s="64"/>
      <c r="D2343" s="64"/>
      <c r="E2343" s="65"/>
      <c r="F2343" s="65"/>
      <c r="K2343" s="65" t="str">
        <f t="shared" si="102"/>
        <v/>
      </c>
    </row>
    <row r="2344" spans="2:11">
      <c r="B2344" s="64"/>
      <c r="C2344" s="64"/>
      <c r="D2344" s="64"/>
      <c r="E2344" s="65"/>
      <c r="F2344" s="65"/>
      <c r="K2344" s="65" t="str">
        <f t="shared" si="102"/>
        <v/>
      </c>
    </row>
    <row r="2345" spans="2:11">
      <c r="B2345" s="64"/>
      <c r="C2345" s="64"/>
      <c r="D2345" s="64"/>
      <c r="E2345" s="65"/>
      <c r="F2345" s="65"/>
      <c r="K2345" s="65" t="str">
        <f t="shared" si="102"/>
        <v/>
      </c>
    </row>
    <row r="2346" spans="2:11">
      <c r="B2346" s="64"/>
      <c r="C2346" s="64"/>
      <c r="D2346" s="64"/>
      <c r="E2346" s="65"/>
      <c r="F2346" s="65"/>
      <c r="K2346" s="65" t="str">
        <f t="shared" si="102"/>
        <v/>
      </c>
    </row>
    <row r="2347" spans="2:11">
      <c r="B2347" s="64"/>
      <c r="C2347" s="64"/>
      <c r="D2347" s="64"/>
      <c r="E2347" s="65"/>
      <c r="F2347" s="65"/>
      <c r="K2347" s="65" t="str">
        <f t="shared" si="102"/>
        <v/>
      </c>
    </row>
    <row r="2348" spans="2:11">
      <c r="B2348" s="64"/>
      <c r="C2348" s="64"/>
      <c r="D2348" s="64"/>
      <c r="E2348" s="65"/>
      <c r="F2348" s="65"/>
      <c r="K2348" s="65" t="str">
        <f t="shared" si="102"/>
        <v/>
      </c>
    </row>
    <row r="2349" spans="2:11">
      <c r="B2349" s="64"/>
      <c r="C2349" s="64"/>
      <c r="D2349" s="64"/>
      <c r="E2349" s="65"/>
      <c r="F2349" s="65"/>
      <c r="K2349" s="65" t="str">
        <f t="shared" si="102"/>
        <v/>
      </c>
    </row>
    <row r="2350" spans="2:11">
      <c r="B2350" s="64"/>
      <c r="C2350" s="64"/>
      <c r="D2350" s="64"/>
      <c r="E2350" s="65"/>
      <c r="F2350" s="65"/>
      <c r="K2350" s="65" t="str">
        <f t="shared" si="102"/>
        <v/>
      </c>
    </row>
    <row r="2351" spans="2:11">
      <c r="B2351" s="64"/>
      <c r="C2351" s="64"/>
      <c r="D2351" s="64"/>
      <c r="E2351" s="65"/>
      <c r="F2351" s="65"/>
      <c r="K2351" s="65" t="str">
        <f t="shared" si="102"/>
        <v/>
      </c>
    </row>
    <row r="2352" spans="2:11">
      <c r="B2352" s="64"/>
      <c r="C2352" s="64"/>
      <c r="D2352" s="64"/>
      <c r="E2352" s="65"/>
      <c r="F2352" s="65"/>
      <c r="K2352" s="65" t="str">
        <f t="shared" si="102"/>
        <v/>
      </c>
    </row>
    <row r="2353" spans="2:11">
      <c r="B2353" s="64"/>
      <c r="C2353" s="64"/>
      <c r="D2353" s="64"/>
      <c r="E2353" s="65"/>
      <c r="F2353" s="65"/>
      <c r="K2353" s="65" t="str">
        <f t="shared" si="102"/>
        <v/>
      </c>
    </row>
    <row r="2354" spans="2:11">
      <c r="B2354" s="64"/>
      <c r="C2354" s="64"/>
      <c r="D2354" s="64"/>
      <c r="E2354" s="65"/>
      <c r="F2354" s="65"/>
      <c r="K2354" s="65" t="str">
        <f t="shared" si="102"/>
        <v/>
      </c>
    </row>
    <row r="2355" spans="2:11">
      <c r="B2355" s="64"/>
      <c r="C2355" s="64"/>
      <c r="D2355" s="64"/>
      <c r="E2355" s="65"/>
      <c r="F2355" s="65"/>
      <c r="K2355" s="65" t="str">
        <f t="shared" si="102"/>
        <v/>
      </c>
    </row>
    <row r="2356" spans="2:11">
      <c r="B2356" s="64"/>
      <c r="C2356" s="64"/>
      <c r="D2356" s="64"/>
      <c r="E2356" s="65"/>
      <c r="F2356" s="65"/>
      <c r="K2356" s="65" t="str">
        <f t="shared" si="102"/>
        <v/>
      </c>
    </row>
    <row r="2357" spans="2:11">
      <c r="B2357" s="64"/>
      <c r="C2357" s="64"/>
      <c r="D2357" s="64"/>
      <c r="E2357" s="65"/>
      <c r="F2357" s="65"/>
      <c r="K2357" s="65" t="str">
        <f t="shared" si="102"/>
        <v/>
      </c>
    </row>
    <row r="2358" spans="2:11">
      <c r="B2358" s="64"/>
      <c r="C2358" s="64"/>
      <c r="D2358" s="64"/>
      <c r="E2358" s="65"/>
      <c r="F2358" s="65"/>
      <c r="K2358" s="65" t="str">
        <f t="shared" si="102"/>
        <v/>
      </c>
    </row>
    <row r="2359" spans="2:11">
      <c r="B2359" s="64"/>
      <c r="C2359" s="64"/>
      <c r="D2359" s="64"/>
      <c r="E2359" s="65"/>
      <c r="F2359" s="65"/>
      <c r="K2359" s="65" t="str">
        <f t="shared" si="102"/>
        <v/>
      </c>
    </row>
    <row r="2360" spans="2:11">
      <c r="B2360" s="64"/>
      <c r="C2360" s="64"/>
      <c r="D2360" s="64"/>
      <c r="E2360" s="65"/>
      <c r="F2360" s="65"/>
      <c r="K2360" s="65" t="str">
        <f t="shared" si="102"/>
        <v/>
      </c>
    </row>
    <row r="2361" spans="2:11">
      <c r="B2361" s="64"/>
      <c r="C2361" s="64"/>
      <c r="D2361" s="64"/>
      <c r="E2361" s="65"/>
      <c r="F2361" s="65"/>
      <c r="K2361" s="65" t="str">
        <f t="shared" si="102"/>
        <v/>
      </c>
    </row>
    <row r="2362" spans="2:11">
      <c r="B2362" s="64"/>
      <c r="C2362" s="64"/>
      <c r="D2362" s="64"/>
      <c r="E2362" s="65"/>
      <c r="F2362" s="65"/>
      <c r="K2362" s="65" t="str">
        <f t="shared" si="102"/>
        <v/>
      </c>
    </row>
    <row r="2363" spans="2:11">
      <c r="B2363" s="64"/>
      <c r="C2363" s="64"/>
      <c r="D2363" s="64"/>
      <c r="E2363" s="65"/>
      <c r="F2363" s="65"/>
      <c r="K2363" s="65" t="str">
        <f t="shared" si="102"/>
        <v/>
      </c>
    </row>
    <row r="2364" spans="2:11">
      <c r="B2364" s="64"/>
      <c r="C2364" s="64"/>
      <c r="D2364" s="64"/>
      <c r="E2364" s="65"/>
      <c r="F2364" s="65"/>
      <c r="K2364" s="65" t="str">
        <f t="shared" si="102"/>
        <v/>
      </c>
    </row>
    <row r="2365" spans="2:11">
      <c r="B2365" s="64"/>
      <c r="C2365" s="64"/>
      <c r="D2365" s="64"/>
      <c r="E2365" s="65"/>
      <c r="F2365" s="65"/>
      <c r="K2365" s="65" t="str">
        <f t="shared" si="102"/>
        <v/>
      </c>
    </row>
    <row r="2366" spans="2:11">
      <c r="B2366" s="64"/>
      <c r="C2366" s="64"/>
      <c r="D2366" s="64"/>
      <c r="E2366" s="65"/>
      <c r="F2366" s="65"/>
      <c r="K2366" s="65" t="str">
        <f t="shared" si="102"/>
        <v/>
      </c>
    </row>
    <row r="2367" spans="2:11">
      <c r="B2367" s="64"/>
      <c r="C2367" s="64"/>
      <c r="D2367" s="64"/>
      <c r="E2367" s="65"/>
      <c r="F2367" s="65"/>
      <c r="K2367" s="65" t="str">
        <f t="shared" si="102"/>
        <v/>
      </c>
    </row>
    <row r="2368" spans="2:11">
      <c r="B2368" s="64"/>
      <c r="C2368" s="64"/>
      <c r="D2368" s="64"/>
      <c r="E2368" s="65"/>
      <c r="F2368" s="65"/>
      <c r="K2368" s="65" t="str">
        <f t="shared" si="102"/>
        <v/>
      </c>
    </row>
    <row r="2369" spans="2:11">
      <c r="B2369" s="64"/>
      <c r="C2369" s="64"/>
      <c r="D2369" s="64"/>
      <c r="E2369" s="65"/>
      <c r="F2369" s="65"/>
      <c r="K2369" s="65" t="str">
        <f t="shared" si="102"/>
        <v/>
      </c>
    </row>
    <row r="2370" spans="2:11">
      <c r="B2370" s="64"/>
      <c r="C2370" s="64"/>
      <c r="D2370" s="64"/>
      <c r="E2370" s="65"/>
      <c r="F2370" s="65"/>
      <c r="K2370" s="65" t="str">
        <f t="shared" si="102"/>
        <v/>
      </c>
    </row>
    <row r="2371" spans="2:11">
      <c r="B2371" s="64"/>
      <c r="C2371" s="64"/>
      <c r="D2371" s="64"/>
      <c r="E2371" s="65"/>
      <c r="F2371" s="65"/>
      <c r="K2371" s="65" t="str">
        <f t="shared" si="102"/>
        <v/>
      </c>
    </row>
    <row r="2372" spans="2:11">
      <c r="B2372" s="64"/>
      <c r="C2372" s="64"/>
      <c r="D2372" s="64"/>
      <c r="E2372" s="65"/>
      <c r="F2372" s="65"/>
      <c r="K2372" s="65" t="str">
        <f t="shared" si="102"/>
        <v/>
      </c>
    </row>
    <row r="2373" spans="2:11">
      <c r="B2373" s="64"/>
      <c r="C2373" s="64"/>
      <c r="D2373" s="64"/>
      <c r="E2373" s="65"/>
      <c r="F2373" s="65"/>
      <c r="K2373" s="65" t="str">
        <f t="shared" si="102"/>
        <v/>
      </c>
    </row>
    <row r="2374" spans="2:11">
      <c r="B2374" s="64"/>
      <c r="C2374" s="64"/>
      <c r="D2374" s="64"/>
      <c r="E2374" s="65"/>
      <c r="F2374" s="65"/>
      <c r="K2374" s="65" t="str">
        <f t="shared" ref="K2374:K2437" si="103">CONCATENATE(H2374,I2374)</f>
        <v/>
      </c>
    </row>
    <row r="2375" spans="2:11">
      <c r="B2375" s="64"/>
      <c r="C2375" s="64"/>
      <c r="D2375" s="64"/>
      <c r="E2375" s="65"/>
      <c r="F2375" s="65"/>
      <c r="K2375" s="65" t="str">
        <f t="shared" si="103"/>
        <v/>
      </c>
    </row>
    <row r="2376" spans="2:11">
      <c r="B2376" s="64"/>
      <c r="C2376" s="64"/>
      <c r="D2376" s="64"/>
      <c r="E2376" s="65"/>
      <c r="F2376" s="65"/>
      <c r="K2376" s="65" t="str">
        <f t="shared" si="103"/>
        <v/>
      </c>
    </row>
    <row r="2377" spans="2:11">
      <c r="B2377" s="64"/>
      <c r="C2377" s="64"/>
      <c r="D2377" s="64"/>
      <c r="E2377" s="65"/>
      <c r="F2377" s="65"/>
      <c r="K2377" s="65" t="str">
        <f t="shared" si="103"/>
        <v/>
      </c>
    </row>
    <row r="2378" spans="2:11">
      <c r="B2378" s="64"/>
      <c r="C2378" s="64"/>
      <c r="D2378" s="64"/>
      <c r="E2378" s="65"/>
      <c r="F2378" s="65"/>
      <c r="K2378" s="65" t="str">
        <f t="shared" si="103"/>
        <v/>
      </c>
    </row>
    <row r="2379" spans="2:11">
      <c r="B2379" s="64"/>
      <c r="C2379" s="64"/>
      <c r="D2379" s="64"/>
      <c r="E2379" s="65"/>
      <c r="F2379" s="65"/>
      <c r="K2379" s="65" t="str">
        <f t="shared" si="103"/>
        <v/>
      </c>
    </row>
    <row r="2380" spans="2:11">
      <c r="B2380" s="64"/>
      <c r="C2380" s="64"/>
      <c r="D2380" s="64"/>
      <c r="E2380" s="65"/>
      <c r="F2380" s="65"/>
      <c r="K2380" s="65" t="str">
        <f t="shared" si="103"/>
        <v/>
      </c>
    </row>
    <row r="2381" spans="2:11">
      <c r="B2381" s="64"/>
      <c r="C2381" s="64"/>
      <c r="D2381" s="64"/>
      <c r="E2381" s="65"/>
      <c r="F2381" s="65"/>
      <c r="K2381" s="65" t="str">
        <f t="shared" si="103"/>
        <v/>
      </c>
    </row>
    <row r="2382" spans="2:11">
      <c r="B2382" s="64"/>
      <c r="C2382" s="64"/>
      <c r="D2382" s="64"/>
      <c r="E2382" s="65"/>
      <c r="F2382" s="65"/>
      <c r="K2382" s="65" t="str">
        <f t="shared" si="103"/>
        <v/>
      </c>
    </row>
    <row r="2383" spans="2:11">
      <c r="B2383" s="64"/>
      <c r="C2383" s="64"/>
      <c r="D2383" s="64"/>
      <c r="E2383" s="65"/>
      <c r="F2383" s="65"/>
      <c r="K2383" s="65" t="str">
        <f t="shared" si="103"/>
        <v/>
      </c>
    </row>
    <row r="2384" spans="2:11">
      <c r="B2384" s="64"/>
      <c r="C2384" s="64"/>
      <c r="D2384" s="64"/>
      <c r="E2384" s="65"/>
      <c r="F2384" s="65"/>
      <c r="K2384" s="65" t="str">
        <f t="shared" si="103"/>
        <v/>
      </c>
    </row>
    <row r="2385" spans="2:11">
      <c r="B2385" s="64"/>
      <c r="C2385" s="64"/>
      <c r="D2385" s="64"/>
      <c r="E2385" s="65"/>
      <c r="F2385" s="65"/>
      <c r="K2385" s="65" t="str">
        <f t="shared" si="103"/>
        <v/>
      </c>
    </row>
    <row r="2386" spans="2:11">
      <c r="B2386" s="64"/>
      <c r="C2386" s="64"/>
      <c r="D2386" s="64"/>
      <c r="E2386" s="65"/>
      <c r="F2386" s="65"/>
      <c r="K2386" s="65" t="str">
        <f t="shared" si="103"/>
        <v/>
      </c>
    </row>
    <row r="2387" spans="2:11">
      <c r="B2387" s="64"/>
      <c r="C2387" s="64"/>
      <c r="D2387" s="64"/>
      <c r="E2387" s="65"/>
      <c r="F2387" s="65"/>
      <c r="K2387" s="65" t="str">
        <f t="shared" si="103"/>
        <v/>
      </c>
    </row>
    <row r="2388" spans="2:11">
      <c r="B2388" s="64"/>
      <c r="C2388" s="64"/>
      <c r="D2388" s="64"/>
      <c r="E2388" s="65"/>
      <c r="F2388" s="65"/>
      <c r="K2388" s="65" t="str">
        <f t="shared" si="103"/>
        <v/>
      </c>
    </row>
    <row r="2389" spans="2:11">
      <c r="B2389" s="64"/>
      <c r="C2389" s="64"/>
      <c r="D2389" s="64"/>
      <c r="E2389" s="65"/>
      <c r="F2389" s="65"/>
      <c r="K2389" s="65" t="str">
        <f t="shared" si="103"/>
        <v/>
      </c>
    </row>
    <row r="2390" spans="2:11">
      <c r="B2390" s="64"/>
      <c r="C2390" s="64"/>
      <c r="D2390" s="64"/>
      <c r="E2390" s="65"/>
      <c r="F2390" s="65"/>
      <c r="K2390" s="65" t="str">
        <f t="shared" si="103"/>
        <v/>
      </c>
    </row>
    <row r="2391" spans="2:11">
      <c r="B2391" s="64"/>
      <c r="C2391" s="64"/>
      <c r="D2391" s="64"/>
      <c r="E2391" s="65"/>
      <c r="F2391" s="65"/>
      <c r="K2391" s="65" t="str">
        <f t="shared" si="103"/>
        <v/>
      </c>
    </row>
    <row r="2392" spans="2:11">
      <c r="B2392" s="64"/>
      <c r="C2392" s="64"/>
      <c r="D2392" s="64"/>
      <c r="E2392" s="65"/>
      <c r="F2392" s="65"/>
      <c r="K2392" s="65" t="str">
        <f t="shared" si="103"/>
        <v/>
      </c>
    </row>
    <row r="2393" spans="2:11">
      <c r="B2393" s="64"/>
      <c r="C2393" s="64"/>
      <c r="D2393" s="64"/>
      <c r="E2393" s="65"/>
      <c r="F2393" s="65"/>
      <c r="K2393" s="65" t="str">
        <f t="shared" si="103"/>
        <v/>
      </c>
    </row>
    <row r="2394" spans="2:11">
      <c r="B2394" s="64"/>
      <c r="C2394" s="64"/>
      <c r="D2394" s="64"/>
      <c r="E2394" s="65"/>
      <c r="F2394" s="65"/>
      <c r="K2394" s="65" t="str">
        <f t="shared" si="103"/>
        <v/>
      </c>
    </row>
    <row r="2395" spans="2:11">
      <c r="B2395" s="64"/>
      <c r="C2395" s="64"/>
      <c r="D2395" s="64"/>
      <c r="E2395" s="65"/>
      <c r="F2395" s="65"/>
      <c r="K2395" s="65" t="str">
        <f t="shared" si="103"/>
        <v/>
      </c>
    </row>
    <row r="2396" spans="2:11">
      <c r="B2396" s="64"/>
      <c r="C2396" s="64"/>
      <c r="D2396" s="64"/>
      <c r="E2396" s="65"/>
      <c r="F2396" s="65"/>
      <c r="K2396" s="65" t="str">
        <f t="shared" si="103"/>
        <v/>
      </c>
    </row>
    <row r="2397" spans="2:11">
      <c r="B2397" s="64"/>
      <c r="C2397" s="64"/>
      <c r="D2397" s="64"/>
      <c r="E2397" s="65"/>
      <c r="F2397" s="65"/>
      <c r="K2397" s="65" t="str">
        <f t="shared" si="103"/>
        <v/>
      </c>
    </row>
    <row r="2398" spans="2:11">
      <c r="B2398" s="64"/>
      <c r="C2398" s="64"/>
      <c r="D2398" s="64"/>
      <c r="E2398" s="65"/>
      <c r="F2398" s="65"/>
      <c r="K2398" s="65" t="str">
        <f t="shared" si="103"/>
        <v/>
      </c>
    </row>
    <row r="2399" spans="2:11">
      <c r="B2399" s="64"/>
      <c r="C2399" s="64"/>
      <c r="D2399" s="64"/>
      <c r="E2399" s="65"/>
      <c r="F2399" s="65"/>
      <c r="K2399" s="65" t="str">
        <f t="shared" si="103"/>
        <v/>
      </c>
    </row>
    <row r="2400" spans="2:11">
      <c r="B2400" s="64"/>
      <c r="C2400" s="64"/>
      <c r="D2400" s="64"/>
      <c r="E2400" s="65"/>
      <c r="F2400" s="65"/>
      <c r="K2400" s="65" t="str">
        <f t="shared" si="103"/>
        <v/>
      </c>
    </row>
    <row r="2401" spans="2:11">
      <c r="B2401" s="64"/>
      <c r="C2401" s="64"/>
      <c r="D2401" s="64"/>
      <c r="E2401" s="65"/>
      <c r="F2401" s="65"/>
      <c r="K2401" s="65" t="str">
        <f t="shared" si="103"/>
        <v/>
      </c>
    </row>
    <row r="2402" spans="2:11">
      <c r="B2402" s="64"/>
      <c r="C2402" s="64"/>
      <c r="D2402" s="64"/>
      <c r="E2402" s="65"/>
      <c r="F2402" s="65"/>
      <c r="K2402" s="65" t="str">
        <f t="shared" si="103"/>
        <v/>
      </c>
    </row>
    <row r="2403" spans="2:11">
      <c r="B2403" s="64"/>
      <c r="C2403" s="64"/>
      <c r="D2403" s="64"/>
      <c r="E2403" s="65"/>
      <c r="F2403" s="65"/>
      <c r="K2403" s="65" t="str">
        <f t="shared" si="103"/>
        <v/>
      </c>
    </row>
    <row r="2404" spans="2:11">
      <c r="B2404" s="64"/>
      <c r="C2404" s="64"/>
      <c r="D2404" s="64"/>
      <c r="E2404" s="65"/>
      <c r="F2404" s="65"/>
      <c r="K2404" s="65" t="str">
        <f t="shared" si="103"/>
        <v/>
      </c>
    </row>
    <row r="2405" spans="2:11">
      <c r="B2405" s="64"/>
      <c r="C2405" s="64"/>
      <c r="D2405" s="64"/>
      <c r="E2405" s="65"/>
      <c r="F2405" s="65"/>
      <c r="K2405" s="65" t="str">
        <f t="shared" si="103"/>
        <v/>
      </c>
    </row>
    <row r="2406" spans="2:11">
      <c r="B2406" s="64"/>
      <c r="C2406" s="64"/>
      <c r="D2406" s="64"/>
      <c r="E2406" s="65"/>
      <c r="F2406" s="65"/>
      <c r="K2406" s="65" t="str">
        <f t="shared" si="103"/>
        <v/>
      </c>
    </row>
    <row r="2407" spans="2:11">
      <c r="B2407" s="64"/>
      <c r="C2407" s="64"/>
      <c r="D2407" s="64"/>
      <c r="E2407" s="65"/>
      <c r="F2407" s="65"/>
      <c r="K2407" s="65" t="str">
        <f t="shared" si="103"/>
        <v/>
      </c>
    </row>
    <row r="2408" spans="2:11">
      <c r="B2408" s="64"/>
      <c r="C2408" s="64"/>
      <c r="D2408" s="64"/>
      <c r="E2408" s="65"/>
      <c r="F2408" s="65"/>
      <c r="K2408" s="65" t="str">
        <f t="shared" si="103"/>
        <v/>
      </c>
    </row>
    <row r="2409" spans="2:11">
      <c r="B2409" s="64"/>
      <c r="C2409" s="64"/>
      <c r="D2409" s="64"/>
      <c r="E2409" s="65"/>
      <c r="F2409" s="65"/>
      <c r="K2409" s="65" t="str">
        <f t="shared" si="103"/>
        <v/>
      </c>
    </row>
    <row r="2410" spans="2:11">
      <c r="B2410" s="64"/>
      <c r="C2410" s="64"/>
      <c r="D2410" s="64"/>
      <c r="E2410" s="65"/>
      <c r="F2410" s="65"/>
      <c r="K2410" s="65" t="str">
        <f t="shared" si="103"/>
        <v/>
      </c>
    </row>
    <row r="2411" spans="2:11">
      <c r="B2411" s="64"/>
      <c r="C2411" s="64"/>
      <c r="D2411" s="64"/>
      <c r="E2411" s="65"/>
      <c r="F2411" s="65"/>
      <c r="K2411" s="65" t="str">
        <f t="shared" si="103"/>
        <v/>
      </c>
    </row>
    <row r="2412" spans="2:11">
      <c r="B2412" s="64"/>
      <c r="C2412" s="64"/>
      <c r="D2412" s="64"/>
      <c r="E2412" s="65"/>
      <c r="F2412" s="65"/>
      <c r="K2412" s="65" t="str">
        <f t="shared" si="103"/>
        <v/>
      </c>
    </row>
    <row r="2413" spans="2:11">
      <c r="B2413" s="64"/>
      <c r="C2413" s="64"/>
      <c r="D2413" s="64"/>
      <c r="E2413" s="65"/>
      <c r="F2413" s="65"/>
      <c r="K2413" s="65" t="str">
        <f t="shared" si="103"/>
        <v/>
      </c>
    </row>
    <row r="2414" spans="2:11">
      <c r="B2414" s="64"/>
      <c r="C2414" s="64"/>
      <c r="D2414" s="64"/>
      <c r="E2414" s="65"/>
      <c r="F2414" s="65"/>
      <c r="K2414" s="65" t="str">
        <f t="shared" si="103"/>
        <v/>
      </c>
    </row>
    <row r="2415" spans="2:11">
      <c r="B2415" s="64"/>
      <c r="C2415" s="64"/>
      <c r="D2415" s="64"/>
      <c r="E2415" s="65"/>
      <c r="F2415" s="65"/>
      <c r="K2415" s="65" t="str">
        <f t="shared" si="103"/>
        <v/>
      </c>
    </row>
    <row r="2416" spans="2:11">
      <c r="B2416" s="64"/>
      <c r="C2416" s="64"/>
      <c r="D2416" s="64"/>
      <c r="E2416" s="65"/>
      <c r="F2416" s="65"/>
      <c r="K2416" s="65" t="str">
        <f t="shared" si="103"/>
        <v/>
      </c>
    </row>
    <row r="2417" spans="2:11">
      <c r="B2417" s="64"/>
      <c r="C2417" s="64"/>
      <c r="D2417" s="64"/>
      <c r="E2417" s="65"/>
      <c r="F2417" s="65"/>
      <c r="K2417" s="65" t="str">
        <f t="shared" si="103"/>
        <v/>
      </c>
    </row>
    <row r="2418" spans="2:11">
      <c r="B2418" s="64"/>
      <c r="C2418" s="64"/>
      <c r="D2418" s="64"/>
      <c r="E2418" s="65"/>
      <c r="F2418" s="65"/>
      <c r="K2418" s="65" t="str">
        <f t="shared" si="103"/>
        <v/>
      </c>
    </row>
    <row r="2419" spans="2:11">
      <c r="B2419" s="64"/>
      <c r="C2419" s="64"/>
      <c r="D2419" s="64"/>
      <c r="E2419" s="65"/>
      <c r="F2419" s="65"/>
      <c r="K2419" s="65" t="str">
        <f t="shared" si="103"/>
        <v/>
      </c>
    </row>
    <row r="2420" spans="2:11">
      <c r="B2420" s="64"/>
      <c r="C2420" s="64"/>
      <c r="D2420" s="64"/>
      <c r="E2420" s="65"/>
      <c r="F2420" s="65"/>
      <c r="K2420" s="65" t="str">
        <f t="shared" si="103"/>
        <v/>
      </c>
    </row>
    <row r="2421" spans="2:11">
      <c r="B2421" s="64"/>
      <c r="C2421" s="64"/>
      <c r="D2421" s="64"/>
      <c r="E2421" s="65"/>
      <c r="F2421" s="65"/>
      <c r="K2421" s="65" t="str">
        <f t="shared" si="103"/>
        <v/>
      </c>
    </row>
    <row r="2422" spans="2:11">
      <c r="B2422" s="64"/>
      <c r="C2422" s="64"/>
      <c r="D2422" s="64"/>
      <c r="E2422" s="65"/>
      <c r="F2422" s="65"/>
      <c r="K2422" s="65" t="str">
        <f t="shared" si="103"/>
        <v/>
      </c>
    </row>
    <row r="2423" spans="2:11">
      <c r="B2423" s="64"/>
      <c r="C2423" s="64"/>
      <c r="D2423" s="64"/>
      <c r="E2423" s="65"/>
      <c r="F2423" s="65"/>
      <c r="K2423" s="65" t="str">
        <f t="shared" si="103"/>
        <v/>
      </c>
    </row>
    <row r="2424" spans="2:11">
      <c r="B2424" s="64"/>
      <c r="C2424" s="64"/>
      <c r="D2424" s="64"/>
      <c r="E2424" s="65"/>
      <c r="F2424" s="65"/>
      <c r="K2424" s="65" t="str">
        <f t="shared" si="103"/>
        <v/>
      </c>
    </row>
    <row r="2425" spans="2:11">
      <c r="B2425" s="64"/>
      <c r="C2425" s="64"/>
      <c r="D2425" s="64"/>
      <c r="E2425" s="65"/>
      <c r="F2425" s="65"/>
      <c r="K2425" s="65" t="str">
        <f t="shared" si="103"/>
        <v/>
      </c>
    </row>
    <row r="2426" spans="2:11">
      <c r="B2426" s="64"/>
      <c r="C2426" s="64"/>
      <c r="D2426" s="64"/>
      <c r="E2426" s="65"/>
      <c r="F2426" s="65"/>
      <c r="K2426" s="65" t="str">
        <f t="shared" si="103"/>
        <v/>
      </c>
    </row>
    <row r="2427" spans="2:11">
      <c r="B2427" s="64"/>
      <c r="C2427" s="64"/>
      <c r="D2427" s="64"/>
      <c r="E2427" s="65"/>
      <c r="F2427" s="65"/>
      <c r="K2427" s="65" t="str">
        <f t="shared" si="103"/>
        <v/>
      </c>
    </row>
    <row r="2428" spans="2:11">
      <c r="B2428" s="64"/>
      <c r="C2428" s="64"/>
      <c r="D2428" s="64"/>
      <c r="E2428" s="65"/>
      <c r="F2428" s="65"/>
      <c r="K2428" s="65" t="str">
        <f t="shared" si="103"/>
        <v/>
      </c>
    </row>
    <row r="2429" spans="2:11">
      <c r="B2429" s="64"/>
      <c r="C2429" s="64"/>
      <c r="D2429" s="64"/>
      <c r="E2429" s="65"/>
      <c r="F2429" s="65"/>
      <c r="K2429" s="65" t="str">
        <f t="shared" si="103"/>
        <v/>
      </c>
    </row>
    <row r="2430" spans="2:11">
      <c r="B2430" s="64"/>
      <c r="C2430" s="64"/>
      <c r="D2430" s="64"/>
      <c r="E2430" s="65"/>
      <c r="F2430" s="65"/>
      <c r="K2430" s="65" t="str">
        <f t="shared" si="103"/>
        <v/>
      </c>
    </row>
    <row r="2431" spans="2:11">
      <c r="B2431" s="64"/>
      <c r="C2431" s="64"/>
      <c r="D2431" s="64"/>
      <c r="E2431" s="65"/>
      <c r="F2431" s="65"/>
      <c r="K2431" s="65" t="str">
        <f t="shared" si="103"/>
        <v/>
      </c>
    </row>
    <row r="2432" spans="2:11">
      <c r="B2432" s="64"/>
      <c r="C2432" s="64"/>
      <c r="D2432" s="64"/>
      <c r="E2432" s="65"/>
      <c r="F2432" s="65"/>
      <c r="K2432" s="65" t="str">
        <f t="shared" si="103"/>
        <v/>
      </c>
    </row>
    <row r="2433" spans="2:11">
      <c r="B2433" s="64"/>
      <c r="C2433" s="64"/>
      <c r="D2433" s="64"/>
      <c r="E2433" s="65"/>
      <c r="F2433" s="65"/>
      <c r="K2433" s="65" t="str">
        <f t="shared" si="103"/>
        <v/>
      </c>
    </row>
    <row r="2434" spans="2:11">
      <c r="B2434" s="64"/>
      <c r="C2434" s="64"/>
      <c r="D2434" s="64"/>
      <c r="E2434" s="65"/>
      <c r="F2434" s="65"/>
      <c r="K2434" s="65" t="str">
        <f t="shared" si="103"/>
        <v/>
      </c>
    </row>
    <row r="2435" spans="2:11">
      <c r="B2435" s="64"/>
      <c r="C2435" s="64"/>
      <c r="D2435" s="64"/>
      <c r="E2435" s="65"/>
      <c r="F2435" s="65"/>
      <c r="K2435" s="65" t="str">
        <f t="shared" si="103"/>
        <v/>
      </c>
    </row>
    <row r="2436" spans="2:11">
      <c r="B2436" s="64"/>
      <c r="C2436" s="64"/>
      <c r="D2436" s="64"/>
      <c r="E2436" s="65"/>
      <c r="F2436" s="65"/>
      <c r="K2436" s="65" t="str">
        <f t="shared" si="103"/>
        <v/>
      </c>
    </row>
    <row r="2437" spans="2:11">
      <c r="B2437" s="64"/>
      <c r="C2437" s="64"/>
      <c r="D2437" s="64"/>
      <c r="E2437" s="65"/>
      <c r="F2437" s="65"/>
      <c r="K2437" s="65" t="str">
        <f t="shared" si="103"/>
        <v/>
      </c>
    </row>
    <row r="2438" spans="2:11">
      <c r="B2438" s="64"/>
      <c r="C2438" s="64"/>
      <c r="D2438" s="64"/>
      <c r="E2438" s="65"/>
      <c r="F2438" s="65"/>
      <c r="K2438" s="65" t="str">
        <f t="shared" ref="K2438:K2501" si="104">CONCATENATE(H2438,I2438)</f>
        <v/>
      </c>
    </row>
    <row r="2439" spans="2:11">
      <c r="B2439" s="64"/>
      <c r="C2439" s="64"/>
      <c r="D2439" s="64"/>
      <c r="E2439" s="65"/>
      <c r="F2439" s="65"/>
      <c r="K2439" s="65" t="str">
        <f t="shared" si="104"/>
        <v/>
      </c>
    </row>
    <row r="2440" spans="2:11">
      <c r="B2440" s="64"/>
      <c r="C2440" s="64"/>
      <c r="D2440" s="64"/>
      <c r="E2440" s="65"/>
      <c r="F2440" s="65"/>
      <c r="K2440" s="65" t="str">
        <f t="shared" si="104"/>
        <v/>
      </c>
    </row>
    <row r="2441" spans="2:11">
      <c r="B2441" s="64"/>
      <c r="C2441" s="64"/>
      <c r="D2441" s="64"/>
      <c r="E2441" s="65"/>
      <c r="F2441" s="65"/>
      <c r="K2441" s="65" t="str">
        <f t="shared" si="104"/>
        <v/>
      </c>
    </row>
    <row r="2442" spans="2:11">
      <c r="B2442" s="64"/>
      <c r="C2442" s="64"/>
      <c r="D2442" s="64"/>
      <c r="E2442" s="65"/>
      <c r="F2442" s="65"/>
      <c r="K2442" s="65" t="str">
        <f t="shared" si="104"/>
        <v/>
      </c>
    </row>
    <row r="2443" spans="2:11">
      <c r="B2443" s="64"/>
      <c r="C2443" s="64"/>
      <c r="D2443" s="64"/>
      <c r="E2443" s="65"/>
      <c r="F2443" s="65"/>
      <c r="K2443" s="65" t="str">
        <f t="shared" si="104"/>
        <v/>
      </c>
    </row>
    <row r="2444" spans="2:11">
      <c r="B2444" s="64"/>
      <c r="C2444" s="64"/>
      <c r="D2444" s="64"/>
      <c r="E2444" s="65"/>
      <c r="F2444" s="65"/>
      <c r="K2444" s="65" t="str">
        <f t="shared" si="104"/>
        <v/>
      </c>
    </row>
    <row r="2445" spans="2:11">
      <c r="B2445" s="64"/>
      <c r="C2445" s="64"/>
      <c r="D2445" s="64"/>
      <c r="E2445" s="65"/>
      <c r="F2445" s="65"/>
      <c r="K2445" s="65" t="str">
        <f t="shared" si="104"/>
        <v/>
      </c>
    </row>
    <row r="2446" spans="2:11">
      <c r="B2446" s="64"/>
      <c r="C2446" s="64"/>
      <c r="D2446" s="64"/>
      <c r="E2446" s="65"/>
      <c r="F2446" s="65"/>
      <c r="K2446" s="65" t="str">
        <f t="shared" si="104"/>
        <v/>
      </c>
    </row>
    <row r="2447" spans="2:11">
      <c r="B2447" s="64"/>
      <c r="C2447" s="64"/>
      <c r="D2447" s="64"/>
      <c r="E2447" s="65"/>
      <c r="F2447" s="65"/>
      <c r="K2447" s="65" t="str">
        <f t="shared" si="104"/>
        <v/>
      </c>
    </row>
    <row r="2448" spans="2:11">
      <c r="B2448" s="64"/>
      <c r="C2448" s="64"/>
      <c r="D2448" s="64"/>
      <c r="E2448" s="65"/>
      <c r="F2448" s="65"/>
      <c r="K2448" s="65" t="str">
        <f t="shared" si="104"/>
        <v/>
      </c>
    </row>
    <row r="2449" spans="2:11">
      <c r="B2449" s="64"/>
      <c r="C2449" s="64"/>
      <c r="D2449" s="64"/>
      <c r="E2449" s="65"/>
      <c r="F2449" s="65"/>
      <c r="K2449" s="65" t="str">
        <f t="shared" si="104"/>
        <v/>
      </c>
    </row>
    <row r="2450" spans="2:11">
      <c r="B2450" s="64"/>
      <c r="C2450" s="64"/>
      <c r="D2450" s="64"/>
      <c r="E2450" s="65"/>
      <c r="F2450" s="65"/>
      <c r="K2450" s="65" t="str">
        <f t="shared" si="104"/>
        <v/>
      </c>
    </row>
    <row r="2451" spans="2:11">
      <c r="B2451" s="64"/>
      <c r="C2451" s="64"/>
      <c r="D2451" s="64"/>
      <c r="E2451" s="65"/>
      <c r="F2451" s="65"/>
      <c r="K2451" s="65" t="str">
        <f t="shared" si="104"/>
        <v/>
      </c>
    </row>
    <row r="2452" spans="2:11">
      <c r="B2452" s="64"/>
      <c r="C2452" s="64"/>
      <c r="D2452" s="64"/>
      <c r="E2452" s="65"/>
      <c r="F2452" s="65"/>
      <c r="K2452" s="65" t="str">
        <f t="shared" si="104"/>
        <v/>
      </c>
    </row>
    <row r="2453" spans="2:11">
      <c r="B2453" s="64"/>
      <c r="C2453" s="64"/>
      <c r="D2453" s="64"/>
      <c r="E2453" s="65"/>
      <c r="F2453" s="65"/>
      <c r="K2453" s="65" t="str">
        <f t="shared" si="104"/>
        <v/>
      </c>
    </row>
    <row r="2454" spans="2:11">
      <c r="B2454" s="64"/>
      <c r="C2454" s="64"/>
      <c r="D2454" s="64"/>
      <c r="E2454" s="65"/>
      <c r="F2454" s="65"/>
      <c r="K2454" s="65" t="str">
        <f t="shared" si="104"/>
        <v/>
      </c>
    </row>
    <row r="2455" spans="2:11">
      <c r="B2455" s="64"/>
      <c r="C2455" s="64"/>
      <c r="D2455" s="64"/>
      <c r="E2455" s="65"/>
      <c r="F2455" s="65"/>
      <c r="K2455" s="65" t="str">
        <f t="shared" si="104"/>
        <v/>
      </c>
    </row>
    <row r="2456" spans="2:11">
      <c r="B2456" s="64"/>
      <c r="C2456" s="64"/>
      <c r="D2456" s="64"/>
      <c r="E2456" s="65"/>
      <c r="F2456" s="65"/>
      <c r="K2456" s="65" t="str">
        <f t="shared" si="104"/>
        <v/>
      </c>
    </row>
    <row r="2457" spans="2:11">
      <c r="B2457" s="64"/>
      <c r="C2457" s="64"/>
      <c r="D2457" s="64"/>
      <c r="E2457" s="65"/>
      <c r="F2457" s="65"/>
      <c r="K2457" s="65" t="str">
        <f t="shared" si="104"/>
        <v/>
      </c>
    </row>
    <row r="2458" spans="2:11">
      <c r="B2458" s="64"/>
      <c r="C2458" s="64"/>
      <c r="D2458" s="64"/>
      <c r="E2458" s="65"/>
      <c r="F2458" s="65"/>
      <c r="K2458" s="65" t="str">
        <f t="shared" si="104"/>
        <v/>
      </c>
    </row>
    <row r="2459" spans="2:11">
      <c r="B2459" s="64"/>
      <c r="C2459" s="64"/>
      <c r="D2459" s="64"/>
      <c r="E2459" s="65"/>
      <c r="F2459" s="65"/>
      <c r="K2459" s="65" t="str">
        <f t="shared" si="104"/>
        <v/>
      </c>
    </row>
    <row r="2460" spans="2:11">
      <c r="B2460" s="64"/>
      <c r="C2460" s="64"/>
      <c r="D2460" s="64"/>
      <c r="E2460" s="65"/>
      <c r="F2460" s="65"/>
      <c r="K2460" s="65" t="str">
        <f t="shared" si="104"/>
        <v/>
      </c>
    </row>
    <row r="2461" spans="2:11">
      <c r="B2461" s="64"/>
      <c r="C2461" s="64"/>
      <c r="D2461" s="64"/>
      <c r="E2461" s="65"/>
      <c r="F2461" s="65"/>
      <c r="K2461" s="65" t="str">
        <f t="shared" si="104"/>
        <v/>
      </c>
    </row>
    <row r="2462" spans="2:11">
      <c r="B2462" s="64"/>
      <c r="C2462" s="64"/>
      <c r="D2462" s="64"/>
      <c r="E2462" s="65"/>
      <c r="F2462" s="65"/>
      <c r="K2462" s="65" t="str">
        <f t="shared" si="104"/>
        <v/>
      </c>
    </row>
    <row r="2463" spans="2:11">
      <c r="B2463" s="64"/>
      <c r="C2463" s="64"/>
      <c r="D2463" s="64"/>
      <c r="E2463" s="65"/>
      <c r="F2463" s="65"/>
      <c r="K2463" s="65" t="str">
        <f t="shared" si="104"/>
        <v/>
      </c>
    </row>
    <row r="2464" spans="2:11">
      <c r="B2464" s="64"/>
      <c r="C2464" s="64"/>
      <c r="D2464" s="64"/>
      <c r="E2464" s="65"/>
      <c r="F2464" s="65"/>
      <c r="K2464" s="65" t="str">
        <f t="shared" si="104"/>
        <v/>
      </c>
    </row>
    <row r="2465" spans="2:11">
      <c r="B2465" s="64"/>
      <c r="C2465" s="64"/>
      <c r="D2465" s="64"/>
      <c r="E2465" s="65"/>
      <c r="F2465" s="65"/>
      <c r="K2465" s="65" t="str">
        <f t="shared" si="104"/>
        <v/>
      </c>
    </row>
    <row r="2466" spans="2:11">
      <c r="B2466" s="64"/>
      <c r="C2466" s="64"/>
      <c r="D2466" s="64"/>
      <c r="E2466" s="65"/>
      <c r="F2466" s="65"/>
      <c r="K2466" s="65" t="str">
        <f t="shared" si="104"/>
        <v/>
      </c>
    </row>
    <row r="2467" spans="2:11">
      <c r="B2467" s="64"/>
      <c r="C2467" s="64"/>
      <c r="D2467" s="64"/>
      <c r="E2467" s="65"/>
      <c r="F2467" s="65"/>
      <c r="K2467" s="65" t="str">
        <f t="shared" si="104"/>
        <v/>
      </c>
    </row>
    <row r="2468" spans="2:11">
      <c r="B2468" s="64"/>
      <c r="C2468" s="64"/>
      <c r="D2468" s="64"/>
      <c r="E2468" s="65"/>
      <c r="F2468" s="65"/>
      <c r="K2468" s="65" t="str">
        <f t="shared" si="104"/>
        <v/>
      </c>
    </row>
    <row r="2469" spans="2:11">
      <c r="B2469" s="64"/>
      <c r="C2469" s="64"/>
      <c r="D2469" s="64"/>
      <c r="E2469" s="65"/>
      <c r="F2469" s="65"/>
      <c r="K2469" s="65" t="str">
        <f t="shared" si="104"/>
        <v/>
      </c>
    </row>
    <row r="2470" spans="2:11">
      <c r="B2470" s="64"/>
      <c r="C2470" s="64"/>
      <c r="D2470" s="64"/>
      <c r="E2470" s="65"/>
      <c r="F2470" s="65"/>
      <c r="K2470" s="65" t="str">
        <f t="shared" si="104"/>
        <v/>
      </c>
    </row>
    <row r="2471" spans="2:11">
      <c r="B2471" s="64"/>
      <c r="C2471" s="64"/>
      <c r="D2471" s="64"/>
      <c r="E2471" s="65"/>
      <c r="F2471" s="65"/>
      <c r="K2471" s="65" t="str">
        <f t="shared" si="104"/>
        <v/>
      </c>
    </row>
    <row r="2472" spans="2:11">
      <c r="B2472" s="64"/>
      <c r="C2472" s="64"/>
      <c r="D2472" s="64"/>
      <c r="E2472" s="65"/>
      <c r="F2472" s="65"/>
      <c r="K2472" s="65" t="str">
        <f t="shared" si="104"/>
        <v/>
      </c>
    </row>
    <row r="2473" spans="2:11">
      <c r="B2473" s="64"/>
      <c r="C2473" s="64"/>
      <c r="D2473" s="64"/>
      <c r="E2473" s="65"/>
      <c r="F2473" s="65"/>
      <c r="K2473" s="65" t="str">
        <f t="shared" si="104"/>
        <v/>
      </c>
    </row>
    <row r="2474" spans="2:11">
      <c r="B2474" s="64"/>
      <c r="C2474" s="64"/>
      <c r="D2474" s="64"/>
      <c r="E2474" s="65"/>
      <c r="F2474" s="65"/>
      <c r="K2474" s="65" t="str">
        <f t="shared" si="104"/>
        <v/>
      </c>
    </row>
    <row r="2475" spans="2:11">
      <c r="B2475" s="64"/>
      <c r="C2475" s="64"/>
      <c r="D2475" s="64"/>
      <c r="E2475" s="65"/>
      <c r="F2475" s="65"/>
      <c r="K2475" s="65" t="str">
        <f t="shared" si="104"/>
        <v/>
      </c>
    </row>
    <row r="2476" spans="2:11">
      <c r="B2476" s="64"/>
      <c r="C2476" s="64"/>
      <c r="D2476" s="64"/>
      <c r="E2476" s="65"/>
      <c r="F2476" s="65"/>
      <c r="K2476" s="65" t="str">
        <f t="shared" si="104"/>
        <v/>
      </c>
    </row>
    <row r="2477" spans="2:11">
      <c r="B2477" s="64"/>
      <c r="C2477" s="64"/>
      <c r="D2477" s="64"/>
      <c r="E2477" s="65"/>
      <c r="F2477" s="65"/>
      <c r="K2477" s="65" t="str">
        <f t="shared" si="104"/>
        <v/>
      </c>
    </row>
    <row r="2478" spans="2:11">
      <c r="B2478" s="64"/>
      <c r="C2478" s="64"/>
      <c r="D2478" s="64"/>
      <c r="E2478" s="65"/>
      <c r="F2478" s="65"/>
      <c r="K2478" s="65" t="str">
        <f t="shared" si="104"/>
        <v/>
      </c>
    </row>
    <row r="2479" spans="2:11">
      <c r="B2479" s="64"/>
      <c r="C2479" s="64"/>
      <c r="D2479" s="64"/>
      <c r="E2479" s="65"/>
      <c r="F2479" s="65"/>
      <c r="K2479" s="65" t="str">
        <f t="shared" si="104"/>
        <v/>
      </c>
    </row>
    <row r="2480" spans="2:11">
      <c r="B2480" s="64"/>
      <c r="C2480" s="64"/>
      <c r="D2480" s="64"/>
      <c r="E2480" s="65"/>
      <c r="F2480" s="65"/>
      <c r="K2480" s="65" t="str">
        <f t="shared" si="104"/>
        <v/>
      </c>
    </row>
    <row r="2481" spans="2:11">
      <c r="B2481" s="64"/>
      <c r="C2481" s="64"/>
      <c r="D2481" s="64"/>
      <c r="E2481" s="65"/>
      <c r="F2481" s="65"/>
      <c r="K2481" s="65" t="str">
        <f t="shared" si="104"/>
        <v/>
      </c>
    </row>
    <row r="2482" spans="2:11">
      <c r="B2482" s="64"/>
      <c r="C2482" s="64"/>
      <c r="D2482" s="64"/>
      <c r="E2482" s="65"/>
      <c r="F2482" s="65"/>
      <c r="K2482" s="65" t="str">
        <f t="shared" si="104"/>
        <v/>
      </c>
    </row>
    <row r="2483" spans="2:11">
      <c r="B2483" s="64"/>
      <c r="C2483" s="64"/>
      <c r="D2483" s="64"/>
      <c r="E2483" s="65"/>
      <c r="F2483" s="65"/>
      <c r="K2483" s="65" t="str">
        <f t="shared" si="104"/>
        <v/>
      </c>
    </row>
    <row r="2484" spans="2:11">
      <c r="B2484" s="64"/>
      <c r="C2484" s="64"/>
      <c r="D2484" s="64"/>
      <c r="E2484" s="65"/>
      <c r="F2484" s="65"/>
      <c r="K2484" s="65" t="str">
        <f t="shared" si="104"/>
        <v/>
      </c>
    </row>
    <row r="2485" spans="2:11">
      <c r="B2485" s="64"/>
      <c r="C2485" s="64"/>
      <c r="D2485" s="64"/>
      <c r="E2485" s="65"/>
      <c r="F2485" s="65"/>
      <c r="K2485" s="65" t="str">
        <f t="shared" si="104"/>
        <v/>
      </c>
    </row>
    <row r="2486" spans="2:11">
      <c r="B2486" s="64"/>
      <c r="C2486" s="64"/>
      <c r="D2486" s="64"/>
      <c r="E2486" s="65"/>
      <c r="F2486" s="65"/>
      <c r="K2486" s="65" t="str">
        <f t="shared" si="104"/>
        <v/>
      </c>
    </row>
    <row r="2487" spans="2:11">
      <c r="B2487" s="64"/>
      <c r="C2487" s="64"/>
      <c r="D2487" s="64"/>
      <c r="E2487" s="65"/>
      <c r="F2487" s="65"/>
      <c r="K2487" s="65" t="str">
        <f t="shared" si="104"/>
        <v/>
      </c>
    </row>
    <row r="2488" spans="2:11">
      <c r="B2488" s="64"/>
      <c r="C2488" s="64"/>
      <c r="D2488" s="64"/>
      <c r="E2488" s="65"/>
      <c r="F2488" s="65"/>
      <c r="K2488" s="65" t="str">
        <f t="shared" si="104"/>
        <v/>
      </c>
    </row>
    <row r="2489" spans="2:11">
      <c r="B2489" s="64"/>
      <c r="C2489" s="64"/>
      <c r="D2489" s="64"/>
      <c r="E2489" s="65"/>
      <c r="F2489" s="65"/>
      <c r="K2489" s="65" t="str">
        <f t="shared" si="104"/>
        <v/>
      </c>
    </row>
    <row r="2490" spans="2:11">
      <c r="B2490" s="64"/>
      <c r="C2490" s="64"/>
      <c r="D2490" s="64"/>
      <c r="E2490" s="65"/>
      <c r="F2490" s="65"/>
      <c r="K2490" s="65" t="str">
        <f t="shared" si="104"/>
        <v/>
      </c>
    </row>
    <row r="2491" spans="2:11">
      <c r="B2491" s="64"/>
      <c r="C2491" s="64"/>
      <c r="D2491" s="64"/>
      <c r="E2491" s="65"/>
      <c r="F2491" s="65"/>
      <c r="K2491" s="65" t="str">
        <f t="shared" si="104"/>
        <v/>
      </c>
    </row>
    <row r="2492" spans="2:11">
      <c r="B2492" s="64"/>
      <c r="C2492" s="64"/>
      <c r="D2492" s="64"/>
      <c r="E2492" s="65"/>
      <c r="F2492" s="65"/>
      <c r="K2492" s="65" t="str">
        <f t="shared" si="104"/>
        <v/>
      </c>
    </row>
    <row r="2493" spans="2:11">
      <c r="B2493" s="64"/>
      <c r="C2493" s="64"/>
      <c r="D2493" s="64"/>
      <c r="E2493" s="65"/>
      <c r="F2493" s="65"/>
      <c r="K2493" s="65" t="str">
        <f t="shared" si="104"/>
        <v/>
      </c>
    </row>
    <row r="2494" spans="2:11">
      <c r="B2494" s="64"/>
      <c r="C2494" s="64"/>
      <c r="D2494" s="64"/>
      <c r="E2494" s="65"/>
      <c r="F2494" s="65"/>
      <c r="K2494" s="65" t="str">
        <f t="shared" si="104"/>
        <v/>
      </c>
    </row>
    <row r="2495" spans="2:11">
      <c r="B2495" s="64"/>
      <c r="C2495" s="64"/>
      <c r="D2495" s="64"/>
      <c r="E2495" s="65"/>
      <c r="F2495" s="65"/>
      <c r="K2495" s="65" t="str">
        <f t="shared" si="104"/>
        <v/>
      </c>
    </row>
    <row r="2496" spans="2:11">
      <c r="B2496" s="64"/>
      <c r="C2496" s="64"/>
      <c r="D2496" s="64"/>
      <c r="E2496" s="65"/>
      <c r="F2496" s="65"/>
      <c r="K2496" s="65" t="str">
        <f t="shared" si="104"/>
        <v/>
      </c>
    </row>
    <row r="2497" spans="2:11">
      <c r="B2497" s="64"/>
      <c r="C2497" s="64"/>
      <c r="D2497" s="64"/>
      <c r="E2497" s="65"/>
      <c r="F2497" s="65"/>
      <c r="K2497" s="65" t="str">
        <f t="shared" si="104"/>
        <v/>
      </c>
    </row>
    <row r="2498" spans="2:11">
      <c r="B2498" s="64"/>
      <c r="C2498" s="64"/>
      <c r="D2498" s="64"/>
      <c r="E2498" s="65"/>
      <c r="F2498" s="65"/>
      <c r="K2498" s="65" t="str">
        <f t="shared" si="104"/>
        <v/>
      </c>
    </row>
    <row r="2499" spans="2:11">
      <c r="B2499" s="64"/>
      <c r="C2499" s="64"/>
      <c r="D2499" s="64"/>
      <c r="E2499" s="65"/>
      <c r="F2499" s="65"/>
      <c r="K2499" s="65" t="str">
        <f t="shared" si="104"/>
        <v/>
      </c>
    </row>
    <row r="2500" spans="2:11">
      <c r="B2500" s="64"/>
      <c r="C2500" s="64"/>
      <c r="D2500" s="64"/>
      <c r="E2500" s="65"/>
      <c r="F2500" s="65"/>
      <c r="K2500" s="65" t="str">
        <f t="shared" si="104"/>
        <v/>
      </c>
    </row>
    <row r="2501" spans="2:11">
      <c r="B2501" s="64"/>
      <c r="C2501" s="64"/>
      <c r="D2501" s="64"/>
      <c r="E2501" s="65"/>
      <c r="F2501" s="65"/>
      <c r="K2501" s="65" t="str">
        <f t="shared" si="104"/>
        <v/>
      </c>
    </row>
    <row r="2502" spans="2:11">
      <c r="B2502" s="64"/>
      <c r="C2502" s="64"/>
      <c r="D2502" s="64"/>
      <c r="E2502" s="65"/>
      <c r="F2502" s="65"/>
      <c r="K2502" s="65" t="str">
        <f t="shared" ref="K2502:K2565" si="105">CONCATENATE(H2502,I2502)</f>
        <v/>
      </c>
    </row>
    <row r="2503" spans="2:11">
      <c r="B2503" s="64"/>
      <c r="C2503" s="64"/>
      <c r="D2503" s="64"/>
      <c r="E2503" s="65"/>
      <c r="F2503" s="65"/>
      <c r="K2503" s="65" t="str">
        <f t="shared" si="105"/>
        <v/>
      </c>
    </row>
    <row r="2504" spans="2:11">
      <c r="B2504" s="64"/>
      <c r="C2504" s="64"/>
      <c r="D2504" s="64"/>
      <c r="E2504" s="65"/>
      <c r="F2504" s="65"/>
      <c r="K2504" s="65" t="str">
        <f t="shared" si="105"/>
        <v/>
      </c>
    </row>
    <row r="2505" spans="2:11">
      <c r="B2505" s="64"/>
      <c r="C2505" s="64"/>
      <c r="D2505" s="64"/>
      <c r="E2505" s="65"/>
      <c r="F2505" s="65"/>
      <c r="K2505" s="65" t="str">
        <f t="shared" si="105"/>
        <v/>
      </c>
    </row>
    <row r="2506" spans="2:11">
      <c r="B2506" s="64"/>
      <c r="C2506" s="64"/>
      <c r="D2506" s="64"/>
      <c r="E2506" s="65"/>
      <c r="F2506" s="65"/>
      <c r="K2506" s="65" t="str">
        <f t="shared" si="105"/>
        <v/>
      </c>
    </row>
    <row r="2507" spans="2:11">
      <c r="B2507" s="64"/>
      <c r="C2507" s="64"/>
      <c r="D2507" s="64"/>
      <c r="E2507" s="65"/>
      <c r="F2507" s="65"/>
      <c r="K2507" s="65" t="str">
        <f t="shared" si="105"/>
        <v/>
      </c>
    </row>
    <row r="2508" spans="2:11">
      <c r="B2508" s="64"/>
      <c r="C2508" s="64"/>
      <c r="D2508" s="64"/>
      <c r="E2508" s="65"/>
      <c r="F2508" s="65"/>
      <c r="K2508" s="65" t="str">
        <f t="shared" si="105"/>
        <v/>
      </c>
    </row>
    <row r="2509" spans="2:11">
      <c r="B2509" s="64"/>
      <c r="C2509" s="64"/>
      <c r="D2509" s="64"/>
      <c r="E2509" s="65"/>
      <c r="F2509" s="65"/>
      <c r="K2509" s="65" t="str">
        <f t="shared" si="105"/>
        <v/>
      </c>
    </row>
    <row r="2510" spans="2:11">
      <c r="B2510" s="64"/>
      <c r="C2510" s="64"/>
      <c r="D2510" s="64"/>
      <c r="E2510" s="65"/>
      <c r="F2510" s="65"/>
      <c r="K2510" s="65" t="str">
        <f t="shared" si="105"/>
        <v/>
      </c>
    </row>
    <row r="2511" spans="2:11">
      <c r="B2511" s="64"/>
      <c r="C2511" s="64"/>
      <c r="D2511" s="64"/>
      <c r="E2511" s="65"/>
      <c r="F2511" s="65"/>
      <c r="K2511" s="65" t="str">
        <f t="shared" si="105"/>
        <v/>
      </c>
    </row>
    <row r="2512" spans="2:11">
      <c r="B2512" s="64"/>
      <c r="C2512" s="64"/>
      <c r="D2512" s="64"/>
      <c r="E2512" s="65"/>
      <c r="F2512" s="65"/>
      <c r="K2512" s="65" t="str">
        <f t="shared" si="105"/>
        <v/>
      </c>
    </row>
    <row r="2513" spans="2:11">
      <c r="B2513" s="64"/>
      <c r="C2513" s="64"/>
      <c r="D2513" s="64"/>
      <c r="E2513" s="65"/>
      <c r="F2513" s="65"/>
      <c r="K2513" s="65" t="str">
        <f t="shared" si="105"/>
        <v/>
      </c>
    </row>
    <row r="2514" spans="2:11">
      <c r="B2514" s="64"/>
      <c r="C2514" s="64"/>
      <c r="D2514" s="64"/>
      <c r="E2514" s="65"/>
      <c r="F2514" s="65"/>
      <c r="K2514" s="65" t="str">
        <f t="shared" si="105"/>
        <v/>
      </c>
    </row>
    <row r="2515" spans="2:11">
      <c r="B2515" s="64"/>
      <c r="C2515" s="64"/>
      <c r="D2515" s="64"/>
      <c r="E2515" s="65"/>
      <c r="F2515" s="65"/>
      <c r="K2515" s="65" t="str">
        <f t="shared" si="105"/>
        <v/>
      </c>
    </row>
    <row r="2516" spans="2:11">
      <c r="B2516" s="64"/>
      <c r="C2516" s="64"/>
      <c r="D2516" s="64"/>
      <c r="E2516" s="65"/>
      <c r="F2516" s="65"/>
      <c r="K2516" s="65" t="str">
        <f t="shared" si="105"/>
        <v/>
      </c>
    </row>
    <row r="2517" spans="2:11">
      <c r="B2517" s="64"/>
      <c r="C2517" s="64"/>
      <c r="D2517" s="64"/>
      <c r="E2517" s="65"/>
      <c r="F2517" s="65"/>
      <c r="K2517" s="65" t="str">
        <f t="shared" si="105"/>
        <v/>
      </c>
    </row>
    <row r="2518" spans="2:11">
      <c r="B2518" s="64"/>
      <c r="C2518" s="64"/>
      <c r="D2518" s="64"/>
      <c r="E2518" s="65"/>
      <c r="F2518" s="65"/>
      <c r="K2518" s="65" t="str">
        <f t="shared" si="105"/>
        <v/>
      </c>
    </row>
    <row r="2519" spans="2:11">
      <c r="B2519" s="64"/>
      <c r="C2519" s="64"/>
      <c r="D2519" s="64"/>
      <c r="E2519" s="65"/>
      <c r="F2519" s="65"/>
      <c r="K2519" s="65" t="str">
        <f t="shared" si="105"/>
        <v/>
      </c>
    </row>
    <row r="2520" spans="2:11">
      <c r="B2520" s="64"/>
      <c r="C2520" s="64"/>
      <c r="D2520" s="64"/>
      <c r="E2520" s="65"/>
      <c r="F2520" s="65"/>
      <c r="K2520" s="65" t="str">
        <f t="shared" si="105"/>
        <v/>
      </c>
    </row>
    <row r="2521" spans="2:11">
      <c r="B2521" s="64"/>
      <c r="C2521" s="64"/>
      <c r="D2521" s="64"/>
      <c r="E2521" s="65"/>
      <c r="F2521" s="65"/>
      <c r="K2521" s="65" t="str">
        <f t="shared" si="105"/>
        <v/>
      </c>
    </row>
    <row r="2522" spans="2:11">
      <c r="B2522" s="64"/>
      <c r="C2522" s="64"/>
      <c r="D2522" s="64"/>
      <c r="E2522" s="65"/>
      <c r="F2522" s="65"/>
      <c r="K2522" s="65" t="str">
        <f t="shared" si="105"/>
        <v/>
      </c>
    </row>
    <row r="2523" spans="2:11">
      <c r="B2523" s="64"/>
      <c r="C2523" s="64"/>
      <c r="D2523" s="64"/>
      <c r="E2523" s="65"/>
      <c r="F2523" s="65"/>
      <c r="K2523" s="65" t="str">
        <f t="shared" si="105"/>
        <v/>
      </c>
    </row>
    <row r="2524" spans="2:11">
      <c r="B2524" s="64"/>
      <c r="C2524" s="64"/>
      <c r="D2524" s="64"/>
      <c r="E2524" s="65"/>
      <c r="F2524" s="65"/>
      <c r="K2524" s="65" t="str">
        <f t="shared" si="105"/>
        <v/>
      </c>
    </row>
    <row r="2525" spans="2:11">
      <c r="B2525" s="64"/>
      <c r="C2525" s="64"/>
      <c r="D2525" s="64"/>
      <c r="E2525" s="65"/>
      <c r="F2525" s="65"/>
      <c r="K2525" s="65" t="str">
        <f t="shared" si="105"/>
        <v/>
      </c>
    </row>
    <row r="2526" spans="2:11">
      <c r="B2526" s="64"/>
      <c r="C2526" s="64"/>
      <c r="D2526" s="64"/>
      <c r="E2526" s="65"/>
      <c r="F2526" s="65"/>
      <c r="K2526" s="65" t="str">
        <f t="shared" si="105"/>
        <v/>
      </c>
    </row>
    <row r="2527" spans="2:11">
      <c r="B2527" s="64"/>
      <c r="C2527" s="64"/>
      <c r="D2527" s="64"/>
      <c r="E2527" s="65"/>
      <c r="F2527" s="65"/>
      <c r="K2527" s="65" t="str">
        <f t="shared" si="105"/>
        <v/>
      </c>
    </row>
    <row r="2528" spans="2:11">
      <c r="B2528" s="64"/>
      <c r="C2528" s="64"/>
      <c r="D2528" s="64"/>
      <c r="E2528" s="65"/>
      <c r="F2528" s="65"/>
      <c r="K2528" s="65" t="str">
        <f t="shared" si="105"/>
        <v/>
      </c>
    </row>
    <row r="2529" spans="2:11">
      <c r="B2529" s="64"/>
      <c r="C2529" s="64"/>
      <c r="D2529" s="64"/>
      <c r="E2529" s="65"/>
      <c r="F2529" s="65"/>
      <c r="K2529" s="65" t="str">
        <f t="shared" si="105"/>
        <v/>
      </c>
    </row>
    <row r="2530" spans="2:11">
      <c r="B2530" s="64"/>
      <c r="C2530" s="64"/>
      <c r="D2530" s="64"/>
      <c r="E2530" s="65"/>
      <c r="F2530" s="65"/>
      <c r="K2530" s="65" t="str">
        <f t="shared" si="105"/>
        <v/>
      </c>
    </row>
    <row r="2531" spans="2:11">
      <c r="B2531" s="64"/>
      <c r="C2531" s="64"/>
      <c r="D2531" s="64"/>
      <c r="E2531" s="65"/>
      <c r="F2531" s="65"/>
      <c r="K2531" s="65" t="str">
        <f t="shared" si="105"/>
        <v/>
      </c>
    </row>
    <row r="2532" spans="2:11">
      <c r="B2532" s="64"/>
      <c r="C2532" s="64"/>
      <c r="D2532" s="64"/>
      <c r="E2532" s="65"/>
      <c r="F2532" s="65"/>
      <c r="K2532" s="65" t="str">
        <f t="shared" si="105"/>
        <v/>
      </c>
    </row>
    <row r="2533" spans="2:11">
      <c r="B2533" s="64"/>
      <c r="C2533" s="64"/>
      <c r="D2533" s="64"/>
      <c r="E2533" s="65"/>
      <c r="F2533" s="65"/>
      <c r="K2533" s="65" t="str">
        <f t="shared" si="105"/>
        <v/>
      </c>
    </row>
    <row r="2534" spans="2:11">
      <c r="B2534" s="64"/>
      <c r="C2534" s="64"/>
      <c r="D2534" s="64"/>
      <c r="E2534" s="65"/>
      <c r="F2534" s="65"/>
      <c r="K2534" s="65" t="str">
        <f t="shared" si="105"/>
        <v/>
      </c>
    </row>
    <row r="2535" spans="2:11">
      <c r="B2535" s="64"/>
      <c r="C2535" s="64"/>
      <c r="D2535" s="64"/>
      <c r="E2535" s="65"/>
      <c r="F2535" s="65"/>
      <c r="K2535" s="65" t="str">
        <f t="shared" si="105"/>
        <v/>
      </c>
    </row>
    <row r="2536" spans="2:11">
      <c r="B2536" s="64"/>
      <c r="C2536" s="64"/>
      <c r="D2536" s="64"/>
      <c r="E2536" s="65"/>
      <c r="F2536" s="65"/>
      <c r="K2536" s="65" t="str">
        <f t="shared" si="105"/>
        <v/>
      </c>
    </row>
    <row r="2537" spans="2:11">
      <c r="B2537" s="64"/>
      <c r="C2537" s="64"/>
      <c r="D2537" s="64"/>
      <c r="E2537" s="65"/>
      <c r="F2537" s="65"/>
      <c r="K2537" s="65" t="str">
        <f t="shared" si="105"/>
        <v/>
      </c>
    </row>
    <row r="2538" spans="2:11">
      <c r="B2538" s="64"/>
      <c r="C2538" s="64"/>
      <c r="D2538" s="64"/>
      <c r="E2538" s="65"/>
      <c r="F2538" s="65"/>
      <c r="K2538" s="65" t="str">
        <f t="shared" si="105"/>
        <v/>
      </c>
    </row>
    <row r="2539" spans="2:11">
      <c r="B2539" s="64"/>
      <c r="C2539" s="64"/>
      <c r="D2539" s="64"/>
      <c r="E2539" s="65"/>
      <c r="F2539" s="65"/>
      <c r="K2539" s="65" t="str">
        <f t="shared" si="105"/>
        <v/>
      </c>
    </row>
    <row r="2540" spans="2:11">
      <c r="B2540" s="64"/>
      <c r="C2540" s="64"/>
      <c r="D2540" s="64"/>
      <c r="E2540" s="65"/>
      <c r="F2540" s="65"/>
      <c r="K2540" s="65" t="str">
        <f t="shared" si="105"/>
        <v/>
      </c>
    </row>
    <row r="2541" spans="2:11">
      <c r="B2541" s="64"/>
      <c r="C2541" s="64"/>
      <c r="D2541" s="64"/>
      <c r="E2541" s="65"/>
      <c r="F2541" s="65"/>
      <c r="K2541" s="65" t="str">
        <f t="shared" si="105"/>
        <v/>
      </c>
    </row>
    <row r="2542" spans="2:11">
      <c r="B2542" s="64"/>
      <c r="C2542" s="64"/>
      <c r="D2542" s="64"/>
      <c r="E2542" s="65"/>
      <c r="F2542" s="65"/>
      <c r="K2542" s="65" t="str">
        <f t="shared" si="105"/>
        <v/>
      </c>
    </row>
    <row r="2543" spans="2:11">
      <c r="B2543" s="64"/>
      <c r="C2543" s="64"/>
      <c r="D2543" s="64"/>
      <c r="E2543" s="65"/>
      <c r="F2543" s="65"/>
      <c r="K2543" s="65" t="str">
        <f t="shared" si="105"/>
        <v/>
      </c>
    </row>
    <row r="2544" spans="2:11">
      <c r="B2544" s="64"/>
      <c r="C2544" s="64"/>
      <c r="D2544" s="64"/>
      <c r="E2544" s="65"/>
      <c r="F2544" s="65"/>
      <c r="K2544" s="65" t="str">
        <f t="shared" si="105"/>
        <v/>
      </c>
    </row>
    <row r="2545" spans="2:11">
      <c r="B2545" s="64"/>
      <c r="C2545" s="64"/>
      <c r="D2545" s="64"/>
      <c r="E2545" s="65"/>
      <c r="F2545" s="65"/>
      <c r="K2545" s="65" t="str">
        <f t="shared" si="105"/>
        <v/>
      </c>
    </row>
    <row r="2546" spans="2:11">
      <c r="B2546" s="64"/>
      <c r="C2546" s="64"/>
      <c r="D2546" s="64"/>
      <c r="E2546" s="65"/>
      <c r="F2546" s="65"/>
      <c r="K2546" s="65" t="str">
        <f t="shared" si="105"/>
        <v/>
      </c>
    </row>
    <row r="2547" spans="2:11">
      <c r="B2547" s="64"/>
      <c r="C2547" s="64"/>
      <c r="D2547" s="64"/>
      <c r="E2547" s="65"/>
      <c r="F2547" s="65"/>
      <c r="K2547" s="65" t="str">
        <f t="shared" si="105"/>
        <v/>
      </c>
    </row>
    <row r="2548" spans="2:11">
      <c r="B2548" s="64"/>
      <c r="C2548" s="64"/>
      <c r="D2548" s="64"/>
      <c r="E2548" s="65"/>
      <c r="F2548" s="65"/>
      <c r="K2548" s="65" t="str">
        <f t="shared" si="105"/>
        <v/>
      </c>
    </row>
    <row r="2549" spans="2:11">
      <c r="B2549" s="64"/>
      <c r="C2549" s="64"/>
      <c r="D2549" s="64"/>
      <c r="E2549" s="65"/>
      <c r="F2549" s="65"/>
      <c r="K2549" s="65" t="str">
        <f t="shared" si="105"/>
        <v/>
      </c>
    </row>
    <row r="2550" spans="2:11">
      <c r="B2550" s="64"/>
      <c r="C2550" s="64"/>
      <c r="D2550" s="64"/>
      <c r="E2550" s="65"/>
      <c r="F2550" s="65"/>
      <c r="K2550" s="65" t="str">
        <f t="shared" si="105"/>
        <v/>
      </c>
    </row>
    <row r="2551" spans="2:11">
      <c r="B2551" s="64"/>
      <c r="C2551" s="64"/>
      <c r="D2551" s="64"/>
      <c r="E2551" s="65"/>
      <c r="F2551" s="65"/>
      <c r="K2551" s="65" t="str">
        <f t="shared" si="105"/>
        <v/>
      </c>
    </row>
    <row r="2552" spans="2:11">
      <c r="B2552" s="64"/>
      <c r="C2552" s="64"/>
      <c r="D2552" s="64"/>
      <c r="E2552" s="65"/>
      <c r="F2552" s="65"/>
      <c r="K2552" s="65" t="str">
        <f t="shared" si="105"/>
        <v/>
      </c>
    </row>
    <row r="2553" spans="2:11">
      <c r="B2553" s="64"/>
      <c r="C2553" s="64"/>
      <c r="D2553" s="64"/>
      <c r="E2553" s="65"/>
      <c r="F2553" s="65"/>
      <c r="K2553" s="65" t="str">
        <f t="shared" si="105"/>
        <v/>
      </c>
    </row>
    <row r="2554" spans="2:11">
      <c r="B2554" s="64"/>
      <c r="C2554" s="64"/>
      <c r="D2554" s="64"/>
      <c r="E2554" s="65"/>
      <c r="F2554" s="65"/>
      <c r="K2554" s="65" t="str">
        <f t="shared" si="105"/>
        <v/>
      </c>
    </row>
    <row r="2555" spans="2:11">
      <c r="B2555" s="64"/>
      <c r="C2555" s="64"/>
      <c r="D2555" s="64"/>
      <c r="E2555" s="65"/>
      <c r="F2555" s="65"/>
      <c r="K2555" s="65" t="str">
        <f t="shared" si="105"/>
        <v/>
      </c>
    </row>
    <row r="2556" spans="2:11">
      <c r="B2556" s="64"/>
      <c r="C2556" s="64"/>
      <c r="D2556" s="64"/>
      <c r="E2556" s="65"/>
      <c r="F2556" s="65"/>
      <c r="K2556" s="65" t="str">
        <f t="shared" si="105"/>
        <v/>
      </c>
    </row>
    <row r="2557" spans="2:11">
      <c r="B2557" s="64"/>
      <c r="C2557" s="64"/>
      <c r="D2557" s="64"/>
      <c r="E2557" s="65"/>
      <c r="F2557" s="65"/>
      <c r="K2557" s="65" t="str">
        <f t="shared" si="105"/>
        <v/>
      </c>
    </row>
    <row r="2558" spans="2:11">
      <c r="B2558" s="64"/>
      <c r="C2558" s="64"/>
      <c r="D2558" s="64"/>
      <c r="E2558" s="65"/>
      <c r="F2558" s="65"/>
      <c r="K2558" s="65" t="str">
        <f t="shared" si="105"/>
        <v/>
      </c>
    </row>
    <row r="2559" spans="2:11">
      <c r="B2559" s="64"/>
      <c r="C2559" s="64"/>
      <c r="D2559" s="64"/>
      <c r="E2559" s="65"/>
      <c r="F2559" s="65"/>
      <c r="K2559" s="65" t="str">
        <f t="shared" si="105"/>
        <v/>
      </c>
    </row>
    <row r="2560" spans="2:11">
      <c r="B2560" s="64"/>
      <c r="C2560" s="64"/>
      <c r="D2560" s="64"/>
      <c r="E2560" s="65"/>
      <c r="F2560" s="65"/>
      <c r="K2560" s="65" t="str">
        <f t="shared" si="105"/>
        <v/>
      </c>
    </row>
    <row r="2561" spans="2:11">
      <c r="B2561" s="64"/>
      <c r="C2561" s="64"/>
      <c r="D2561" s="64"/>
      <c r="E2561" s="65"/>
      <c r="F2561" s="65"/>
      <c r="K2561" s="65" t="str">
        <f t="shared" si="105"/>
        <v/>
      </c>
    </row>
    <row r="2562" spans="2:11">
      <c r="B2562" s="64"/>
      <c r="C2562" s="64"/>
      <c r="D2562" s="64"/>
      <c r="E2562" s="65"/>
      <c r="F2562" s="65"/>
      <c r="K2562" s="65" t="str">
        <f t="shared" si="105"/>
        <v/>
      </c>
    </row>
    <row r="2563" spans="2:11">
      <c r="B2563" s="64"/>
      <c r="C2563" s="64"/>
      <c r="D2563" s="64"/>
      <c r="E2563" s="65"/>
      <c r="F2563" s="65"/>
      <c r="K2563" s="65" t="str">
        <f t="shared" si="105"/>
        <v/>
      </c>
    </row>
    <row r="2564" spans="2:11">
      <c r="B2564" s="64"/>
      <c r="C2564" s="64"/>
      <c r="D2564" s="64"/>
      <c r="E2564" s="65"/>
      <c r="F2564" s="65"/>
      <c r="K2564" s="65" t="str">
        <f t="shared" si="105"/>
        <v/>
      </c>
    </row>
    <row r="2565" spans="2:11">
      <c r="B2565" s="64"/>
      <c r="C2565" s="64"/>
      <c r="D2565" s="64"/>
      <c r="E2565" s="65"/>
      <c r="F2565" s="65"/>
      <c r="K2565" s="65" t="str">
        <f t="shared" si="105"/>
        <v/>
      </c>
    </row>
    <row r="2566" spans="2:11">
      <c r="B2566" s="64"/>
      <c r="C2566" s="64"/>
      <c r="D2566" s="64"/>
      <c r="E2566" s="65"/>
      <c r="F2566" s="65"/>
      <c r="K2566" s="65" t="str">
        <f t="shared" ref="K2566:K2629" si="106">CONCATENATE(H2566,I2566)</f>
        <v/>
      </c>
    </row>
    <row r="2567" spans="2:11">
      <c r="B2567" s="64"/>
      <c r="C2567" s="64"/>
      <c r="D2567" s="64"/>
      <c r="E2567" s="65"/>
      <c r="F2567" s="65"/>
      <c r="K2567" s="65" t="str">
        <f t="shared" si="106"/>
        <v/>
      </c>
    </row>
    <row r="2568" spans="2:11">
      <c r="B2568" s="64"/>
      <c r="C2568" s="64"/>
      <c r="D2568" s="64"/>
      <c r="E2568" s="65"/>
      <c r="F2568" s="65"/>
      <c r="K2568" s="65" t="str">
        <f t="shared" si="106"/>
        <v/>
      </c>
    </row>
    <row r="2569" spans="2:11">
      <c r="B2569" s="64"/>
      <c r="C2569" s="64"/>
      <c r="D2569" s="64"/>
      <c r="E2569" s="65"/>
      <c r="F2569" s="65"/>
      <c r="K2569" s="65" t="str">
        <f t="shared" si="106"/>
        <v/>
      </c>
    </row>
    <row r="2570" spans="2:11">
      <c r="B2570" s="64"/>
      <c r="C2570" s="64"/>
      <c r="D2570" s="64"/>
      <c r="E2570" s="65"/>
      <c r="F2570" s="65"/>
      <c r="K2570" s="65" t="str">
        <f t="shared" si="106"/>
        <v/>
      </c>
    </row>
    <row r="2571" spans="2:11">
      <c r="B2571" s="64"/>
      <c r="C2571" s="64"/>
      <c r="D2571" s="64"/>
      <c r="E2571" s="65"/>
      <c r="F2571" s="65"/>
      <c r="K2571" s="65" t="str">
        <f t="shared" si="106"/>
        <v/>
      </c>
    </row>
    <row r="2572" spans="2:11">
      <c r="B2572" s="64"/>
      <c r="C2572" s="64"/>
      <c r="D2572" s="64"/>
      <c r="E2572" s="65"/>
      <c r="F2572" s="65"/>
      <c r="K2572" s="65" t="str">
        <f t="shared" si="106"/>
        <v/>
      </c>
    </row>
    <row r="2573" spans="2:11">
      <c r="B2573" s="64"/>
      <c r="C2573" s="64"/>
      <c r="D2573" s="64"/>
      <c r="E2573" s="65"/>
      <c r="F2573" s="65"/>
      <c r="K2573" s="65" t="str">
        <f t="shared" si="106"/>
        <v/>
      </c>
    </row>
    <row r="2574" spans="2:11">
      <c r="B2574" s="64"/>
      <c r="C2574" s="64"/>
      <c r="D2574" s="64"/>
      <c r="E2574" s="65"/>
      <c r="F2574" s="65"/>
      <c r="K2574" s="65" t="str">
        <f t="shared" si="106"/>
        <v/>
      </c>
    </row>
    <row r="2575" spans="2:11">
      <c r="B2575" s="64"/>
      <c r="C2575" s="64"/>
      <c r="D2575" s="64"/>
      <c r="E2575" s="65"/>
      <c r="F2575" s="65"/>
      <c r="K2575" s="65" t="str">
        <f t="shared" si="106"/>
        <v/>
      </c>
    </row>
    <row r="2576" spans="2:11">
      <c r="B2576" s="64"/>
      <c r="C2576" s="64"/>
      <c r="D2576" s="64"/>
      <c r="E2576" s="65"/>
      <c r="F2576" s="65"/>
      <c r="K2576" s="65" t="str">
        <f t="shared" si="106"/>
        <v/>
      </c>
    </row>
    <row r="2577" spans="2:11">
      <c r="B2577" s="64"/>
      <c r="C2577" s="64"/>
      <c r="D2577" s="64"/>
      <c r="E2577" s="65"/>
      <c r="F2577" s="65"/>
      <c r="K2577" s="65" t="str">
        <f t="shared" si="106"/>
        <v/>
      </c>
    </row>
    <row r="2578" spans="2:11">
      <c r="B2578" s="64"/>
      <c r="C2578" s="64"/>
      <c r="D2578" s="64"/>
      <c r="E2578" s="65"/>
      <c r="F2578" s="65"/>
      <c r="K2578" s="65" t="str">
        <f t="shared" si="106"/>
        <v/>
      </c>
    </row>
    <row r="2579" spans="2:11">
      <c r="B2579" s="64"/>
      <c r="C2579" s="64"/>
      <c r="D2579" s="64"/>
      <c r="E2579" s="65"/>
      <c r="F2579" s="65"/>
      <c r="K2579" s="65" t="str">
        <f t="shared" si="106"/>
        <v/>
      </c>
    </row>
    <row r="2580" spans="2:11">
      <c r="B2580" s="64"/>
      <c r="C2580" s="64"/>
      <c r="D2580" s="64"/>
      <c r="E2580" s="65"/>
      <c r="F2580" s="65"/>
      <c r="K2580" s="65" t="str">
        <f t="shared" si="106"/>
        <v/>
      </c>
    </row>
    <row r="2581" spans="2:11">
      <c r="B2581" s="64"/>
      <c r="C2581" s="64"/>
      <c r="D2581" s="64"/>
      <c r="E2581" s="65"/>
      <c r="F2581" s="65"/>
      <c r="K2581" s="65" t="str">
        <f t="shared" si="106"/>
        <v/>
      </c>
    </row>
    <row r="2582" spans="2:11">
      <c r="B2582" s="64"/>
      <c r="C2582" s="64"/>
      <c r="D2582" s="64"/>
      <c r="E2582" s="65"/>
      <c r="F2582" s="65"/>
      <c r="K2582" s="65" t="str">
        <f t="shared" si="106"/>
        <v/>
      </c>
    </row>
    <row r="2583" spans="2:11">
      <c r="B2583" s="64"/>
      <c r="C2583" s="64"/>
      <c r="D2583" s="64"/>
      <c r="E2583" s="65"/>
      <c r="F2583" s="65"/>
      <c r="K2583" s="65" t="str">
        <f t="shared" si="106"/>
        <v/>
      </c>
    </row>
    <row r="2584" spans="2:11">
      <c r="B2584" s="64"/>
      <c r="C2584" s="64"/>
      <c r="D2584" s="64"/>
      <c r="E2584" s="65"/>
      <c r="F2584" s="65"/>
      <c r="K2584" s="65" t="str">
        <f t="shared" si="106"/>
        <v/>
      </c>
    </row>
    <row r="2585" spans="2:11">
      <c r="B2585" s="64"/>
      <c r="C2585" s="64"/>
      <c r="D2585" s="64"/>
      <c r="E2585" s="65"/>
      <c r="F2585" s="65"/>
      <c r="K2585" s="65" t="str">
        <f t="shared" si="106"/>
        <v/>
      </c>
    </row>
    <row r="2586" spans="2:11">
      <c r="B2586" s="64"/>
      <c r="C2586" s="64"/>
      <c r="D2586" s="64"/>
      <c r="E2586" s="65"/>
      <c r="F2586" s="65"/>
      <c r="K2586" s="65" t="str">
        <f t="shared" si="106"/>
        <v/>
      </c>
    </row>
    <row r="2587" spans="2:11">
      <c r="B2587" s="64"/>
      <c r="C2587" s="64"/>
      <c r="D2587" s="64"/>
      <c r="E2587" s="65"/>
      <c r="F2587" s="65"/>
      <c r="K2587" s="65" t="str">
        <f t="shared" si="106"/>
        <v/>
      </c>
    </row>
    <row r="2588" spans="2:11">
      <c r="B2588" s="64"/>
      <c r="C2588" s="64"/>
      <c r="D2588" s="64"/>
      <c r="E2588" s="65"/>
      <c r="F2588" s="65"/>
      <c r="K2588" s="65" t="str">
        <f t="shared" si="106"/>
        <v/>
      </c>
    </row>
    <row r="2589" spans="2:11">
      <c r="B2589" s="64"/>
      <c r="C2589" s="64"/>
      <c r="D2589" s="64"/>
      <c r="E2589" s="65"/>
      <c r="F2589" s="65"/>
      <c r="K2589" s="65" t="str">
        <f t="shared" si="106"/>
        <v/>
      </c>
    </row>
    <row r="2590" spans="2:11">
      <c r="B2590" s="64"/>
      <c r="C2590" s="64"/>
      <c r="D2590" s="64"/>
      <c r="E2590" s="65"/>
      <c r="F2590" s="65"/>
      <c r="K2590" s="65" t="str">
        <f t="shared" si="106"/>
        <v/>
      </c>
    </row>
    <row r="2591" spans="2:11">
      <c r="B2591" s="64"/>
      <c r="C2591" s="64"/>
      <c r="D2591" s="64"/>
      <c r="E2591" s="65"/>
      <c r="F2591" s="65"/>
      <c r="K2591" s="65" t="str">
        <f t="shared" si="106"/>
        <v/>
      </c>
    </row>
    <row r="2592" spans="2:11">
      <c r="B2592" s="64"/>
      <c r="C2592" s="64"/>
      <c r="D2592" s="64"/>
      <c r="E2592" s="65"/>
      <c r="F2592" s="65"/>
      <c r="K2592" s="65" t="str">
        <f t="shared" si="106"/>
        <v/>
      </c>
    </row>
    <row r="2593" spans="2:11">
      <c r="B2593" s="64"/>
      <c r="C2593" s="64"/>
      <c r="D2593" s="64"/>
      <c r="E2593" s="65"/>
      <c r="F2593" s="65"/>
      <c r="K2593" s="65" t="str">
        <f t="shared" si="106"/>
        <v/>
      </c>
    </row>
    <row r="2594" spans="2:11">
      <c r="B2594" s="64"/>
      <c r="C2594" s="64"/>
      <c r="D2594" s="64"/>
      <c r="E2594" s="65"/>
      <c r="F2594" s="65"/>
      <c r="K2594" s="65" t="str">
        <f t="shared" si="106"/>
        <v/>
      </c>
    </row>
    <row r="2595" spans="2:11">
      <c r="B2595" s="64"/>
      <c r="C2595" s="64"/>
      <c r="D2595" s="64"/>
      <c r="E2595" s="65"/>
      <c r="F2595" s="65"/>
      <c r="K2595" s="65" t="str">
        <f t="shared" si="106"/>
        <v/>
      </c>
    </row>
    <row r="2596" spans="2:11">
      <c r="B2596" s="64"/>
      <c r="C2596" s="64"/>
      <c r="D2596" s="64"/>
      <c r="E2596" s="65"/>
      <c r="F2596" s="65"/>
      <c r="K2596" s="65" t="str">
        <f t="shared" si="106"/>
        <v/>
      </c>
    </row>
    <row r="2597" spans="2:11">
      <c r="B2597" s="64"/>
      <c r="C2597" s="64"/>
      <c r="D2597" s="64"/>
      <c r="E2597" s="65"/>
      <c r="F2597" s="65"/>
      <c r="K2597" s="65" t="str">
        <f t="shared" si="106"/>
        <v/>
      </c>
    </row>
    <row r="2598" spans="2:11">
      <c r="B2598" s="64"/>
      <c r="C2598" s="64"/>
      <c r="D2598" s="64"/>
      <c r="E2598" s="65"/>
      <c r="F2598" s="65"/>
      <c r="K2598" s="65" t="str">
        <f t="shared" si="106"/>
        <v/>
      </c>
    </row>
    <row r="2599" spans="2:11">
      <c r="B2599" s="64"/>
      <c r="C2599" s="64"/>
      <c r="D2599" s="64"/>
      <c r="E2599" s="65"/>
      <c r="F2599" s="65"/>
      <c r="K2599" s="65" t="str">
        <f t="shared" si="106"/>
        <v/>
      </c>
    </row>
    <row r="2600" spans="2:11">
      <c r="B2600" s="64"/>
      <c r="C2600" s="64"/>
      <c r="D2600" s="64"/>
      <c r="E2600" s="65"/>
      <c r="F2600" s="65"/>
      <c r="K2600" s="65" t="str">
        <f t="shared" si="106"/>
        <v/>
      </c>
    </row>
    <row r="2601" spans="2:11">
      <c r="B2601" s="64"/>
      <c r="C2601" s="64"/>
      <c r="D2601" s="64"/>
      <c r="E2601" s="65"/>
      <c r="F2601" s="65"/>
      <c r="K2601" s="65" t="str">
        <f t="shared" si="106"/>
        <v/>
      </c>
    </row>
    <row r="2602" spans="2:11">
      <c r="B2602" s="64"/>
      <c r="C2602" s="64"/>
      <c r="D2602" s="64"/>
      <c r="E2602" s="65"/>
      <c r="F2602" s="65"/>
      <c r="K2602" s="65" t="str">
        <f t="shared" si="106"/>
        <v/>
      </c>
    </row>
    <row r="2603" spans="2:11">
      <c r="B2603" s="64"/>
      <c r="C2603" s="64"/>
      <c r="D2603" s="64"/>
      <c r="E2603" s="65"/>
      <c r="F2603" s="65"/>
      <c r="K2603" s="65" t="str">
        <f t="shared" si="106"/>
        <v/>
      </c>
    </row>
    <row r="2604" spans="2:11">
      <c r="B2604" s="64"/>
      <c r="C2604" s="64"/>
      <c r="D2604" s="64"/>
      <c r="E2604" s="65"/>
      <c r="F2604" s="65"/>
      <c r="K2604" s="65" t="str">
        <f t="shared" si="106"/>
        <v/>
      </c>
    </row>
    <row r="2605" spans="2:11">
      <c r="B2605" s="64"/>
      <c r="C2605" s="64"/>
      <c r="D2605" s="64"/>
      <c r="E2605" s="65"/>
      <c r="F2605" s="65"/>
      <c r="K2605" s="65" t="str">
        <f t="shared" si="106"/>
        <v/>
      </c>
    </row>
    <row r="2606" spans="2:11">
      <c r="B2606" s="64"/>
      <c r="C2606" s="64"/>
      <c r="D2606" s="64"/>
      <c r="E2606" s="65"/>
      <c r="F2606" s="65"/>
      <c r="K2606" s="65" t="str">
        <f t="shared" si="106"/>
        <v/>
      </c>
    </row>
    <row r="2607" spans="2:11">
      <c r="B2607" s="64"/>
      <c r="C2607" s="64"/>
      <c r="D2607" s="64"/>
      <c r="E2607" s="65"/>
      <c r="F2607" s="65"/>
      <c r="K2607" s="65" t="str">
        <f t="shared" si="106"/>
        <v/>
      </c>
    </row>
    <row r="2608" spans="2:11">
      <c r="B2608" s="64"/>
      <c r="C2608" s="64"/>
      <c r="D2608" s="64"/>
      <c r="E2608" s="65"/>
      <c r="F2608" s="65"/>
      <c r="K2608" s="65" t="str">
        <f t="shared" si="106"/>
        <v/>
      </c>
    </row>
    <row r="2609" spans="2:11">
      <c r="B2609" s="64"/>
      <c r="C2609" s="64"/>
      <c r="D2609" s="64"/>
      <c r="E2609" s="65"/>
      <c r="F2609" s="65"/>
      <c r="K2609" s="65" t="str">
        <f t="shared" si="106"/>
        <v/>
      </c>
    </row>
    <row r="2610" spans="2:11">
      <c r="B2610" s="64"/>
      <c r="C2610" s="64"/>
      <c r="D2610" s="64"/>
      <c r="E2610" s="65"/>
      <c r="F2610" s="65"/>
      <c r="K2610" s="65" t="str">
        <f t="shared" si="106"/>
        <v/>
      </c>
    </row>
    <row r="2611" spans="2:11">
      <c r="B2611" s="64"/>
      <c r="C2611" s="64"/>
      <c r="D2611" s="64"/>
      <c r="E2611" s="65"/>
      <c r="F2611" s="65"/>
      <c r="K2611" s="65" t="str">
        <f t="shared" si="106"/>
        <v/>
      </c>
    </row>
    <row r="2612" spans="2:11">
      <c r="B2612" s="64"/>
      <c r="C2612" s="64"/>
      <c r="D2612" s="64"/>
      <c r="E2612" s="65"/>
      <c r="F2612" s="65"/>
      <c r="K2612" s="65" t="str">
        <f t="shared" si="106"/>
        <v/>
      </c>
    </row>
    <row r="2613" spans="2:11">
      <c r="B2613" s="64"/>
      <c r="C2613" s="64"/>
      <c r="D2613" s="64"/>
      <c r="E2613" s="65"/>
      <c r="F2613" s="65"/>
      <c r="K2613" s="65" t="str">
        <f t="shared" si="106"/>
        <v/>
      </c>
    </row>
    <row r="2614" spans="2:11">
      <c r="B2614" s="64"/>
      <c r="C2614" s="64"/>
      <c r="D2614" s="64"/>
      <c r="E2614" s="65"/>
      <c r="F2614" s="65"/>
      <c r="K2614" s="65" t="str">
        <f t="shared" si="106"/>
        <v/>
      </c>
    </row>
    <row r="2615" spans="2:11">
      <c r="B2615" s="64"/>
      <c r="C2615" s="64"/>
      <c r="D2615" s="64"/>
      <c r="E2615" s="65"/>
      <c r="F2615" s="65"/>
      <c r="K2615" s="65" t="str">
        <f t="shared" si="106"/>
        <v/>
      </c>
    </row>
    <row r="2616" spans="2:11">
      <c r="B2616" s="64"/>
      <c r="C2616" s="64"/>
      <c r="D2616" s="64"/>
      <c r="E2616" s="65"/>
      <c r="F2616" s="65"/>
      <c r="K2616" s="65" t="str">
        <f t="shared" si="106"/>
        <v/>
      </c>
    </row>
    <row r="2617" spans="2:11">
      <c r="B2617" s="64"/>
      <c r="C2617" s="64"/>
      <c r="D2617" s="64"/>
      <c r="E2617" s="65"/>
      <c r="F2617" s="65"/>
      <c r="K2617" s="65" t="str">
        <f t="shared" si="106"/>
        <v/>
      </c>
    </row>
    <row r="2618" spans="2:11">
      <c r="B2618" s="64"/>
      <c r="C2618" s="64"/>
      <c r="D2618" s="64"/>
      <c r="E2618" s="65"/>
      <c r="F2618" s="65"/>
      <c r="K2618" s="65" t="str">
        <f t="shared" si="106"/>
        <v/>
      </c>
    </row>
    <row r="2619" spans="2:11">
      <c r="B2619" s="64"/>
      <c r="C2619" s="64"/>
      <c r="D2619" s="64"/>
      <c r="E2619" s="65"/>
      <c r="F2619" s="65"/>
      <c r="K2619" s="65" t="str">
        <f t="shared" si="106"/>
        <v/>
      </c>
    </row>
    <row r="2620" spans="2:11">
      <c r="B2620" s="64"/>
      <c r="C2620" s="64"/>
      <c r="D2620" s="64"/>
      <c r="E2620" s="65"/>
      <c r="F2620" s="65"/>
      <c r="K2620" s="65" t="str">
        <f t="shared" si="106"/>
        <v/>
      </c>
    </row>
    <row r="2621" spans="2:11">
      <c r="B2621" s="64"/>
      <c r="C2621" s="64"/>
      <c r="D2621" s="64"/>
      <c r="E2621" s="65"/>
      <c r="F2621" s="65"/>
      <c r="K2621" s="65" t="str">
        <f t="shared" si="106"/>
        <v/>
      </c>
    </row>
    <row r="2622" spans="2:11">
      <c r="B2622" s="64"/>
      <c r="C2622" s="64"/>
      <c r="D2622" s="64"/>
      <c r="E2622" s="65"/>
      <c r="F2622" s="65"/>
      <c r="K2622" s="65" t="str">
        <f t="shared" si="106"/>
        <v/>
      </c>
    </row>
    <row r="2623" spans="2:11">
      <c r="B2623" s="64"/>
      <c r="C2623" s="64"/>
      <c r="D2623" s="64"/>
      <c r="E2623" s="65"/>
      <c r="F2623" s="65"/>
      <c r="K2623" s="65" t="str">
        <f t="shared" si="106"/>
        <v/>
      </c>
    </row>
    <row r="2624" spans="2:11">
      <c r="B2624" s="64"/>
      <c r="C2624" s="64"/>
      <c r="D2624" s="64"/>
      <c r="E2624" s="65"/>
      <c r="F2624" s="65"/>
      <c r="K2624" s="65" t="str">
        <f t="shared" si="106"/>
        <v/>
      </c>
    </row>
    <row r="2625" spans="2:11">
      <c r="B2625" s="64"/>
      <c r="C2625" s="64"/>
      <c r="D2625" s="64"/>
      <c r="E2625" s="65"/>
      <c r="F2625" s="65"/>
      <c r="K2625" s="65" t="str">
        <f t="shared" si="106"/>
        <v/>
      </c>
    </row>
    <row r="2626" spans="2:11">
      <c r="B2626" s="64"/>
      <c r="C2626" s="64"/>
      <c r="D2626" s="64"/>
      <c r="E2626" s="65"/>
      <c r="F2626" s="65"/>
      <c r="K2626" s="65" t="str">
        <f t="shared" si="106"/>
        <v/>
      </c>
    </row>
    <row r="2627" spans="2:11">
      <c r="B2627" s="64"/>
      <c r="C2627" s="64"/>
      <c r="D2627" s="64"/>
      <c r="E2627" s="65"/>
      <c r="F2627" s="65"/>
      <c r="K2627" s="65" t="str">
        <f t="shared" si="106"/>
        <v/>
      </c>
    </row>
    <row r="2628" spans="2:11">
      <c r="B2628" s="64"/>
      <c r="C2628" s="64"/>
      <c r="D2628" s="64"/>
      <c r="E2628" s="65"/>
      <c r="F2628" s="65"/>
      <c r="K2628" s="65" t="str">
        <f t="shared" si="106"/>
        <v/>
      </c>
    </row>
    <row r="2629" spans="2:11">
      <c r="B2629" s="64"/>
      <c r="C2629" s="64"/>
      <c r="D2629" s="64"/>
      <c r="E2629" s="65"/>
      <c r="F2629" s="65"/>
      <c r="K2629" s="65" t="str">
        <f t="shared" si="106"/>
        <v/>
      </c>
    </row>
    <row r="2630" spans="2:11">
      <c r="B2630" s="64"/>
      <c r="C2630" s="64"/>
      <c r="D2630" s="64"/>
      <c r="E2630" s="65"/>
      <c r="F2630" s="65"/>
      <c r="K2630" s="65" t="str">
        <f t="shared" ref="K2630:K2693" si="107">CONCATENATE(H2630,I2630)</f>
        <v/>
      </c>
    </row>
    <row r="2631" spans="2:11">
      <c r="B2631" s="64"/>
      <c r="C2631" s="64"/>
      <c r="D2631" s="64"/>
      <c r="E2631" s="65"/>
      <c r="F2631" s="65"/>
      <c r="K2631" s="65" t="str">
        <f t="shared" si="107"/>
        <v/>
      </c>
    </row>
    <row r="2632" spans="2:11">
      <c r="B2632" s="64"/>
      <c r="C2632" s="64"/>
      <c r="D2632" s="64"/>
      <c r="E2632" s="65"/>
      <c r="F2632" s="65"/>
      <c r="K2632" s="65" t="str">
        <f t="shared" si="107"/>
        <v/>
      </c>
    </row>
    <row r="2633" spans="2:11">
      <c r="B2633" s="64"/>
      <c r="C2633" s="64"/>
      <c r="D2633" s="64"/>
      <c r="E2633" s="65"/>
      <c r="F2633" s="65"/>
      <c r="K2633" s="65" t="str">
        <f t="shared" si="107"/>
        <v/>
      </c>
    </row>
    <row r="2634" spans="2:11">
      <c r="B2634" s="64"/>
      <c r="C2634" s="64"/>
      <c r="D2634" s="64"/>
      <c r="E2634" s="65"/>
      <c r="F2634" s="65"/>
      <c r="K2634" s="65" t="str">
        <f t="shared" si="107"/>
        <v/>
      </c>
    </row>
    <row r="2635" spans="2:11">
      <c r="B2635" s="64"/>
      <c r="C2635" s="64"/>
      <c r="D2635" s="64"/>
      <c r="E2635" s="65"/>
      <c r="F2635" s="65"/>
      <c r="K2635" s="65" t="str">
        <f t="shared" si="107"/>
        <v/>
      </c>
    </row>
    <row r="2636" spans="2:11">
      <c r="B2636" s="64"/>
      <c r="C2636" s="64"/>
      <c r="D2636" s="64"/>
      <c r="E2636" s="65"/>
      <c r="F2636" s="65"/>
      <c r="K2636" s="65" t="str">
        <f t="shared" si="107"/>
        <v/>
      </c>
    </row>
    <row r="2637" spans="2:11">
      <c r="B2637" s="64"/>
      <c r="C2637" s="64"/>
      <c r="D2637" s="64"/>
      <c r="E2637" s="65"/>
      <c r="F2637" s="65"/>
      <c r="K2637" s="65" t="str">
        <f t="shared" si="107"/>
        <v/>
      </c>
    </row>
    <row r="2638" spans="2:11">
      <c r="B2638" s="64"/>
      <c r="C2638" s="64"/>
      <c r="D2638" s="64"/>
      <c r="E2638" s="65"/>
      <c r="F2638" s="65"/>
      <c r="K2638" s="65" t="str">
        <f t="shared" si="107"/>
        <v/>
      </c>
    </row>
    <row r="2639" spans="2:11">
      <c r="B2639" s="64"/>
      <c r="C2639" s="64"/>
      <c r="D2639" s="64"/>
      <c r="E2639" s="65"/>
      <c r="F2639" s="65"/>
      <c r="K2639" s="65" t="str">
        <f t="shared" si="107"/>
        <v/>
      </c>
    </row>
    <row r="2640" spans="2:11">
      <c r="B2640" s="64"/>
      <c r="C2640" s="64"/>
      <c r="D2640" s="64"/>
      <c r="E2640" s="65"/>
      <c r="F2640" s="65"/>
      <c r="K2640" s="65" t="str">
        <f t="shared" si="107"/>
        <v/>
      </c>
    </row>
    <row r="2641" spans="2:11">
      <c r="B2641" s="64"/>
      <c r="C2641" s="64"/>
      <c r="D2641" s="64"/>
      <c r="E2641" s="65"/>
      <c r="F2641" s="65"/>
      <c r="K2641" s="65" t="str">
        <f t="shared" si="107"/>
        <v/>
      </c>
    </row>
    <row r="2642" spans="2:11">
      <c r="B2642" s="64"/>
      <c r="C2642" s="64"/>
      <c r="D2642" s="64"/>
      <c r="E2642" s="65"/>
      <c r="F2642" s="65"/>
      <c r="K2642" s="65" t="str">
        <f t="shared" si="107"/>
        <v/>
      </c>
    </row>
    <row r="2643" spans="2:11">
      <c r="B2643" s="64"/>
      <c r="C2643" s="64"/>
      <c r="D2643" s="64"/>
      <c r="E2643" s="65"/>
      <c r="F2643" s="65"/>
      <c r="K2643" s="65" t="str">
        <f t="shared" si="107"/>
        <v/>
      </c>
    </row>
    <row r="2644" spans="2:11">
      <c r="B2644" s="64"/>
      <c r="C2644" s="64"/>
      <c r="D2644" s="64"/>
      <c r="E2644" s="65"/>
      <c r="F2644" s="65"/>
      <c r="K2644" s="65" t="str">
        <f t="shared" si="107"/>
        <v/>
      </c>
    </row>
    <row r="2645" spans="2:11">
      <c r="B2645" s="64"/>
      <c r="C2645" s="64"/>
      <c r="D2645" s="64"/>
      <c r="E2645" s="65"/>
      <c r="F2645" s="65"/>
      <c r="K2645" s="65" t="str">
        <f t="shared" si="107"/>
        <v/>
      </c>
    </row>
    <row r="2646" spans="2:11">
      <c r="B2646" s="64"/>
      <c r="C2646" s="64"/>
      <c r="D2646" s="64"/>
      <c r="E2646" s="65"/>
      <c r="F2646" s="65"/>
      <c r="K2646" s="65" t="str">
        <f t="shared" si="107"/>
        <v/>
      </c>
    </row>
    <row r="2647" spans="2:11">
      <c r="B2647" s="64"/>
      <c r="C2647" s="64"/>
      <c r="D2647" s="64"/>
      <c r="E2647" s="65"/>
      <c r="F2647" s="65"/>
      <c r="K2647" s="65" t="str">
        <f t="shared" si="107"/>
        <v/>
      </c>
    </row>
    <row r="2648" spans="2:11">
      <c r="B2648" s="64"/>
      <c r="C2648" s="64"/>
      <c r="D2648" s="64"/>
      <c r="E2648" s="65"/>
      <c r="F2648" s="65"/>
      <c r="K2648" s="65" t="str">
        <f t="shared" si="107"/>
        <v/>
      </c>
    </row>
    <row r="2649" spans="2:11">
      <c r="B2649" s="64"/>
      <c r="C2649" s="64"/>
      <c r="D2649" s="64"/>
      <c r="E2649" s="65"/>
      <c r="F2649" s="65"/>
      <c r="K2649" s="65" t="str">
        <f t="shared" si="107"/>
        <v/>
      </c>
    </row>
    <row r="2650" spans="2:11">
      <c r="B2650" s="64"/>
      <c r="C2650" s="64"/>
      <c r="D2650" s="64"/>
      <c r="E2650" s="65"/>
      <c r="F2650" s="65"/>
      <c r="K2650" s="65" t="str">
        <f t="shared" si="107"/>
        <v/>
      </c>
    </row>
    <row r="2651" spans="2:11">
      <c r="B2651" s="64"/>
      <c r="C2651" s="64"/>
      <c r="D2651" s="64"/>
      <c r="E2651" s="65"/>
      <c r="F2651" s="65"/>
      <c r="K2651" s="65" t="str">
        <f t="shared" si="107"/>
        <v/>
      </c>
    </row>
    <row r="2652" spans="2:11">
      <c r="B2652" s="64"/>
      <c r="C2652" s="64"/>
      <c r="D2652" s="64"/>
      <c r="E2652" s="65"/>
      <c r="F2652" s="65"/>
      <c r="K2652" s="65" t="str">
        <f t="shared" si="107"/>
        <v/>
      </c>
    </row>
    <row r="2653" spans="2:11">
      <c r="B2653" s="64"/>
      <c r="C2653" s="64"/>
      <c r="D2653" s="64"/>
      <c r="E2653" s="65"/>
      <c r="F2653" s="65"/>
      <c r="K2653" s="65" t="str">
        <f t="shared" si="107"/>
        <v/>
      </c>
    </row>
    <row r="2654" spans="2:11">
      <c r="B2654" s="64"/>
      <c r="C2654" s="64"/>
      <c r="D2654" s="64"/>
      <c r="E2654" s="65"/>
      <c r="F2654" s="65"/>
      <c r="K2654" s="65" t="str">
        <f t="shared" si="107"/>
        <v/>
      </c>
    </row>
    <row r="2655" spans="2:11">
      <c r="B2655" s="64"/>
      <c r="C2655" s="64"/>
      <c r="D2655" s="64"/>
      <c r="E2655" s="65"/>
      <c r="F2655" s="65"/>
      <c r="K2655" s="65" t="str">
        <f t="shared" si="107"/>
        <v/>
      </c>
    </row>
    <row r="2656" spans="2:11">
      <c r="B2656" s="64"/>
      <c r="C2656" s="64"/>
      <c r="D2656" s="64"/>
      <c r="E2656" s="65"/>
      <c r="F2656" s="65"/>
      <c r="K2656" s="65" t="str">
        <f t="shared" si="107"/>
        <v/>
      </c>
    </row>
    <row r="2657" spans="2:11">
      <c r="B2657" s="64"/>
      <c r="C2657" s="64"/>
      <c r="D2657" s="64"/>
      <c r="E2657" s="65"/>
      <c r="F2657" s="65"/>
      <c r="K2657" s="65" t="str">
        <f t="shared" si="107"/>
        <v/>
      </c>
    </row>
    <row r="2658" spans="2:11">
      <c r="B2658" s="64"/>
      <c r="C2658" s="64"/>
      <c r="D2658" s="64"/>
      <c r="E2658" s="65"/>
      <c r="F2658" s="65"/>
      <c r="K2658" s="65" t="str">
        <f t="shared" si="107"/>
        <v/>
      </c>
    </row>
    <row r="2659" spans="2:11">
      <c r="B2659" s="64"/>
      <c r="C2659" s="64"/>
      <c r="D2659" s="64"/>
      <c r="E2659" s="65"/>
      <c r="F2659" s="65"/>
      <c r="K2659" s="65" t="str">
        <f t="shared" si="107"/>
        <v/>
      </c>
    </row>
    <row r="2660" spans="2:11">
      <c r="B2660" s="64"/>
      <c r="C2660" s="64"/>
      <c r="D2660" s="64"/>
      <c r="E2660" s="65"/>
      <c r="F2660" s="65"/>
      <c r="K2660" s="65" t="str">
        <f t="shared" si="107"/>
        <v/>
      </c>
    </row>
    <row r="2661" spans="2:11">
      <c r="B2661" s="64"/>
      <c r="C2661" s="64"/>
      <c r="D2661" s="64"/>
      <c r="E2661" s="65"/>
      <c r="F2661" s="65"/>
      <c r="K2661" s="65" t="str">
        <f t="shared" si="107"/>
        <v/>
      </c>
    </row>
    <row r="2662" spans="2:11">
      <c r="B2662" s="64"/>
      <c r="C2662" s="64"/>
      <c r="D2662" s="64"/>
      <c r="E2662" s="65"/>
      <c r="F2662" s="65"/>
      <c r="K2662" s="65" t="str">
        <f t="shared" si="107"/>
        <v/>
      </c>
    </row>
    <row r="2663" spans="2:11">
      <c r="B2663" s="64"/>
      <c r="C2663" s="64"/>
      <c r="D2663" s="64"/>
      <c r="E2663" s="65"/>
      <c r="F2663" s="65"/>
      <c r="K2663" s="65" t="str">
        <f t="shared" si="107"/>
        <v/>
      </c>
    </row>
    <row r="2664" spans="2:11">
      <c r="B2664" s="64"/>
      <c r="C2664" s="64"/>
      <c r="D2664" s="64"/>
      <c r="E2664" s="65"/>
      <c r="F2664" s="65"/>
      <c r="K2664" s="65" t="str">
        <f t="shared" si="107"/>
        <v/>
      </c>
    </row>
    <row r="2665" spans="2:11">
      <c r="B2665" s="64"/>
      <c r="C2665" s="64"/>
      <c r="D2665" s="64"/>
      <c r="E2665" s="65"/>
      <c r="F2665" s="65"/>
      <c r="K2665" s="65" t="str">
        <f t="shared" si="107"/>
        <v/>
      </c>
    </row>
    <row r="2666" spans="2:11">
      <c r="B2666" s="64"/>
      <c r="C2666" s="64"/>
      <c r="D2666" s="64"/>
      <c r="E2666" s="65"/>
      <c r="F2666" s="65"/>
      <c r="K2666" s="65" t="str">
        <f t="shared" si="107"/>
        <v/>
      </c>
    </row>
    <row r="2667" spans="2:11">
      <c r="B2667" s="64"/>
      <c r="C2667" s="64"/>
      <c r="D2667" s="64"/>
      <c r="E2667" s="65"/>
      <c r="F2667" s="65"/>
      <c r="K2667" s="65" t="str">
        <f t="shared" si="107"/>
        <v/>
      </c>
    </row>
    <row r="2668" spans="2:11">
      <c r="B2668" s="64"/>
      <c r="C2668" s="64"/>
      <c r="D2668" s="64"/>
      <c r="E2668" s="65"/>
      <c r="F2668" s="65"/>
      <c r="K2668" s="65" t="str">
        <f t="shared" si="107"/>
        <v/>
      </c>
    </row>
    <row r="2669" spans="2:11">
      <c r="B2669" s="64"/>
      <c r="C2669" s="64"/>
      <c r="D2669" s="64"/>
      <c r="E2669" s="65"/>
      <c r="F2669" s="65"/>
      <c r="K2669" s="65" t="str">
        <f t="shared" si="107"/>
        <v/>
      </c>
    </row>
    <row r="2670" spans="2:11">
      <c r="B2670" s="64"/>
      <c r="C2670" s="64"/>
      <c r="D2670" s="64"/>
      <c r="E2670" s="65"/>
      <c r="F2670" s="65"/>
      <c r="K2670" s="65" t="str">
        <f t="shared" si="107"/>
        <v/>
      </c>
    </row>
    <row r="2671" spans="2:11">
      <c r="B2671" s="64"/>
      <c r="C2671" s="64"/>
      <c r="D2671" s="64"/>
      <c r="E2671" s="65"/>
      <c r="F2671" s="65"/>
      <c r="K2671" s="65" t="str">
        <f t="shared" si="107"/>
        <v/>
      </c>
    </row>
    <row r="2672" spans="2:11">
      <c r="B2672" s="64"/>
      <c r="C2672" s="64"/>
      <c r="D2672" s="64"/>
      <c r="E2672" s="65"/>
      <c r="F2672" s="65"/>
      <c r="K2672" s="65" t="str">
        <f t="shared" si="107"/>
        <v/>
      </c>
    </row>
    <row r="2673" spans="2:11">
      <c r="B2673" s="64"/>
      <c r="C2673" s="64"/>
      <c r="D2673" s="64"/>
      <c r="E2673" s="65"/>
      <c r="F2673" s="65"/>
      <c r="K2673" s="65" t="str">
        <f t="shared" si="107"/>
        <v/>
      </c>
    </row>
    <row r="2674" spans="2:11">
      <c r="B2674" s="64"/>
      <c r="C2674" s="64"/>
      <c r="D2674" s="64"/>
      <c r="E2674" s="65"/>
      <c r="F2674" s="65"/>
      <c r="K2674" s="65" t="str">
        <f t="shared" si="107"/>
        <v/>
      </c>
    </row>
    <row r="2675" spans="2:11">
      <c r="B2675" s="64"/>
      <c r="C2675" s="64"/>
      <c r="D2675" s="64"/>
      <c r="E2675" s="65"/>
      <c r="F2675" s="65"/>
      <c r="K2675" s="65" t="str">
        <f t="shared" si="107"/>
        <v/>
      </c>
    </row>
    <row r="2676" spans="2:11">
      <c r="B2676" s="64"/>
      <c r="C2676" s="64"/>
      <c r="D2676" s="64"/>
      <c r="E2676" s="65"/>
      <c r="F2676" s="65"/>
      <c r="K2676" s="65" t="str">
        <f t="shared" si="107"/>
        <v/>
      </c>
    </row>
    <row r="2677" spans="2:11">
      <c r="B2677" s="64"/>
      <c r="C2677" s="64"/>
      <c r="D2677" s="64"/>
      <c r="E2677" s="65"/>
      <c r="F2677" s="65"/>
      <c r="K2677" s="65" t="str">
        <f t="shared" si="107"/>
        <v/>
      </c>
    </row>
    <row r="2678" spans="2:11">
      <c r="B2678" s="64"/>
      <c r="C2678" s="64"/>
      <c r="D2678" s="64"/>
      <c r="E2678" s="65"/>
      <c r="F2678" s="65"/>
      <c r="K2678" s="65" t="str">
        <f t="shared" si="107"/>
        <v/>
      </c>
    </row>
    <row r="2679" spans="2:11">
      <c r="B2679" s="64"/>
      <c r="C2679" s="64"/>
      <c r="D2679" s="64"/>
      <c r="E2679" s="65"/>
      <c r="F2679" s="65"/>
      <c r="K2679" s="65" t="str">
        <f t="shared" si="107"/>
        <v/>
      </c>
    </row>
    <row r="2680" spans="2:11">
      <c r="B2680" s="64"/>
      <c r="C2680" s="64"/>
      <c r="D2680" s="64"/>
      <c r="E2680" s="65"/>
      <c r="F2680" s="65"/>
      <c r="K2680" s="65" t="str">
        <f t="shared" si="107"/>
        <v/>
      </c>
    </row>
    <row r="2681" spans="2:11">
      <c r="B2681" s="64"/>
      <c r="C2681" s="64"/>
      <c r="D2681" s="64"/>
      <c r="E2681" s="65"/>
      <c r="F2681" s="65"/>
      <c r="K2681" s="65" t="str">
        <f t="shared" si="107"/>
        <v/>
      </c>
    </row>
    <row r="2682" spans="2:11">
      <c r="B2682" s="64"/>
      <c r="C2682" s="64"/>
      <c r="D2682" s="64"/>
      <c r="E2682" s="65"/>
      <c r="F2682" s="65"/>
      <c r="K2682" s="65" t="str">
        <f t="shared" si="107"/>
        <v/>
      </c>
    </row>
    <row r="2683" spans="2:11">
      <c r="B2683" s="64"/>
      <c r="C2683" s="64"/>
      <c r="D2683" s="64"/>
      <c r="E2683" s="65"/>
      <c r="F2683" s="65"/>
      <c r="K2683" s="65" t="str">
        <f t="shared" si="107"/>
        <v/>
      </c>
    </row>
    <row r="2684" spans="2:11">
      <c r="B2684" s="64"/>
      <c r="C2684" s="64"/>
      <c r="D2684" s="64"/>
      <c r="E2684" s="65"/>
      <c r="F2684" s="65"/>
      <c r="K2684" s="65" t="str">
        <f t="shared" si="107"/>
        <v/>
      </c>
    </row>
    <row r="2685" spans="2:11">
      <c r="B2685" s="64"/>
      <c r="C2685" s="64"/>
      <c r="D2685" s="64"/>
      <c r="E2685" s="65"/>
      <c r="F2685" s="65"/>
      <c r="K2685" s="65" t="str">
        <f t="shared" si="107"/>
        <v/>
      </c>
    </row>
    <row r="2686" spans="2:11">
      <c r="B2686" s="64"/>
      <c r="C2686" s="64"/>
      <c r="D2686" s="64"/>
      <c r="E2686" s="65"/>
      <c r="F2686" s="65"/>
      <c r="K2686" s="65" t="str">
        <f t="shared" si="107"/>
        <v/>
      </c>
    </row>
    <row r="2687" spans="2:11">
      <c r="B2687" s="64"/>
      <c r="C2687" s="64"/>
      <c r="D2687" s="64"/>
      <c r="E2687" s="65"/>
      <c r="F2687" s="65"/>
      <c r="K2687" s="65" t="str">
        <f t="shared" si="107"/>
        <v/>
      </c>
    </row>
    <row r="2688" spans="2:11">
      <c r="B2688" s="64"/>
      <c r="C2688" s="64"/>
      <c r="D2688" s="64"/>
      <c r="E2688" s="65"/>
      <c r="F2688" s="65"/>
      <c r="K2688" s="65" t="str">
        <f t="shared" si="107"/>
        <v/>
      </c>
    </row>
    <row r="2689" spans="2:11">
      <c r="B2689" s="64"/>
      <c r="C2689" s="64"/>
      <c r="D2689" s="64"/>
      <c r="E2689" s="65"/>
      <c r="F2689" s="65"/>
      <c r="K2689" s="65" t="str">
        <f t="shared" si="107"/>
        <v/>
      </c>
    </row>
    <row r="2690" spans="2:11">
      <c r="B2690" s="64"/>
      <c r="C2690" s="64"/>
      <c r="D2690" s="64"/>
      <c r="E2690" s="65"/>
      <c r="F2690" s="65"/>
      <c r="K2690" s="65" t="str">
        <f t="shared" si="107"/>
        <v/>
      </c>
    </row>
    <row r="2691" spans="2:11">
      <c r="B2691" s="64"/>
      <c r="C2691" s="64"/>
      <c r="D2691" s="64"/>
      <c r="E2691" s="65"/>
      <c r="F2691" s="65"/>
      <c r="K2691" s="65" t="str">
        <f t="shared" si="107"/>
        <v/>
      </c>
    </row>
    <row r="2692" spans="2:11">
      <c r="B2692" s="64"/>
      <c r="C2692" s="64"/>
      <c r="D2692" s="64"/>
      <c r="E2692" s="65"/>
      <c r="F2692" s="65"/>
      <c r="K2692" s="65" t="str">
        <f t="shared" si="107"/>
        <v/>
      </c>
    </row>
    <row r="2693" spans="2:11">
      <c r="B2693" s="64"/>
      <c r="C2693" s="64"/>
      <c r="D2693" s="64"/>
      <c r="E2693" s="65"/>
      <c r="F2693" s="65"/>
      <c r="K2693" s="65" t="str">
        <f t="shared" si="107"/>
        <v/>
      </c>
    </row>
    <row r="2694" spans="2:11">
      <c r="B2694" s="64"/>
      <c r="C2694" s="64"/>
      <c r="D2694" s="64"/>
      <c r="E2694" s="65"/>
      <c r="F2694" s="65"/>
      <c r="K2694" s="65" t="str">
        <f t="shared" ref="K2694:K2757" si="108">CONCATENATE(H2694,I2694)</f>
        <v/>
      </c>
    </row>
    <row r="2695" spans="2:11">
      <c r="B2695" s="64"/>
      <c r="C2695" s="64"/>
      <c r="D2695" s="64"/>
      <c r="E2695" s="65"/>
      <c r="F2695" s="65"/>
      <c r="K2695" s="65" t="str">
        <f t="shared" si="108"/>
        <v/>
      </c>
    </row>
    <row r="2696" spans="2:11">
      <c r="B2696" s="64"/>
      <c r="C2696" s="64"/>
      <c r="D2696" s="64"/>
      <c r="E2696" s="65"/>
      <c r="F2696" s="65"/>
      <c r="K2696" s="65" t="str">
        <f t="shared" si="108"/>
        <v/>
      </c>
    </row>
    <row r="2697" spans="2:11">
      <c r="B2697" s="64"/>
      <c r="C2697" s="64"/>
      <c r="D2697" s="64"/>
      <c r="E2697" s="65"/>
      <c r="F2697" s="65"/>
      <c r="K2697" s="65" t="str">
        <f t="shared" si="108"/>
        <v/>
      </c>
    </row>
    <row r="2698" spans="2:11">
      <c r="B2698" s="64"/>
      <c r="C2698" s="64"/>
      <c r="D2698" s="64"/>
      <c r="E2698" s="65"/>
      <c r="F2698" s="65"/>
      <c r="K2698" s="65" t="str">
        <f t="shared" si="108"/>
        <v/>
      </c>
    </row>
    <row r="2699" spans="2:11">
      <c r="B2699" s="64"/>
      <c r="C2699" s="64"/>
      <c r="D2699" s="64"/>
      <c r="E2699" s="65"/>
      <c r="F2699" s="65"/>
      <c r="K2699" s="65" t="str">
        <f t="shared" si="108"/>
        <v/>
      </c>
    </row>
    <row r="2700" spans="2:11">
      <c r="B2700" s="64"/>
      <c r="C2700" s="64"/>
      <c r="D2700" s="64"/>
      <c r="E2700" s="65"/>
      <c r="F2700" s="65"/>
      <c r="K2700" s="65" t="str">
        <f t="shared" si="108"/>
        <v/>
      </c>
    </row>
    <row r="2701" spans="2:11">
      <c r="B2701" s="64"/>
      <c r="C2701" s="64"/>
      <c r="D2701" s="64"/>
      <c r="E2701" s="65"/>
      <c r="F2701" s="65"/>
      <c r="K2701" s="65" t="str">
        <f t="shared" si="108"/>
        <v/>
      </c>
    </row>
    <row r="2702" spans="2:11">
      <c r="B2702" s="64"/>
      <c r="C2702" s="64"/>
      <c r="D2702" s="64"/>
      <c r="E2702" s="65"/>
      <c r="F2702" s="65"/>
      <c r="K2702" s="65" t="str">
        <f t="shared" si="108"/>
        <v/>
      </c>
    </row>
    <row r="2703" spans="2:11">
      <c r="B2703" s="64"/>
      <c r="C2703" s="64"/>
      <c r="D2703" s="64"/>
      <c r="E2703" s="65"/>
      <c r="F2703" s="65"/>
      <c r="K2703" s="65" t="str">
        <f t="shared" si="108"/>
        <v/>
      </c>
    </row>
    <row r="2704" spans="2:11">
      <c r="B2704" s="64"/>
      <c r="C2704" s="64"/>
      <c r="D2704" s="64"/>
      <c r="E2704" s="65"/>
      <c r="F2704" s="65"/>
      <c r="K2704" s="65" t="str">
        <f t="shared" si="108"/>
        <v/>
      </c>
    </row>
    <row r="2705" spans="2:11">
      <c r="B2705" s="64"/>
      <c r="C2705" s="64"/>
      <c r="D2705" s="64"/>
      <c r="E2705" s="65"/>
      <c r="F2705" s="65"/>
      <c r="K2705" s="65" t="str">
        <f t="shared" si="108"/>
        <v/>
      </c>
    </row>
    <row r="2706" spans="2:11">
      <c r="B2706" s="64"/>
      <c r="C2706" s="64"/>
      <c r="D2706" s="64"/>
      <c r="E2706" s="65"/>
      <c r="F2706" s="65"/>
      <c r="K2706" s="65" t="str">
        <f t="shared" si="108"/>
        <v/>
      </c>
    </row>
    <row r="2707" spans="2:11">
      <c r="B2707" s="64"/>
      <c r="C2707" s="64"/>
      <c r="D2707" s="64"/>
      <c r="E2707" s="65"/>
      <c r="F2707" s="65"/>
      <c r="K2707" s="65" t="str">
        <f t="shared" si="108"/>
        <v/>
      </c>
    </row>
    <row r="2708" spans="2:11">
      <c r="B2708" s="64"/>
      <c r="C2708" s="64"/>
      <c r="D2708" s="64"/>
      <c r="E2708" s="65"/>
      <c r="F2708" s="65"/>
      <c r="K2708" s="65" t="str">
        <f t="shared" si="108"/>
        <v/>
      </c>
    </row>
    <row r="2709" spans="2:11">
      <c r="B2709" s="64"/>
      <c r="C2709" s="64"/>
      <c r="D2709" s="64"/>
      <c r="E2709" s="65"/>
      <c r="F2709" s="65"/>
      <c r="K2709" s="65" t="str">
        <f t="shared" si="108"/>
        <v/>
      </c>
    </row>
    <row r="2710" spans="2:11">
      <c r="B2710" s="64"/>
      <c r="C2710" s="64"/>
      <c r="D2710" s="64"/>
      <c r="E2710" s="65"/>
      <c r="F2710" s="65"/>
      <c r="K2710" s="65" t="str">
        <f t="shared" si="108"/>
        <v/>
      </c>
    </row>
    <row r="2711" spans="2:11">
      <c r="B2711" s="64"/>
      <c r="C2711" s="64"/>
      <c r="D2711" s="64"/>
      <c r="E2711" s="65"/>
      <c r="F2711" s="65"/>
      <c r="K2711" s="65" t="str">
        <f t="shared" si="108"/>
        <v/>
      </c>
    </row>
    <row r="2712" spans="2:11">
      <c r="B2712" s="64"/>
      <c r="C2712" s="64"/>
      <c r="D2712" s="64"/>
      <c r="E2712" s="65"/>
      <c r="F2712" s="65"/>
      <c r="K2712" s="65" t="str">
        <f t="shared" si="108"/>
        <v/>
      </c>
    </row>
    <row r="2713" spans="2:11">
      <c r="B2713" s="64"/>
      <c r="C2713" s="64"/>
      <c r="D2713" s="64"/>
      <c r="E2713" s="65"/>
      <c r="F2713" s="65"/>
      <c r="K2713" s="65" t="str">
        <f t="shared" si="108"/>
        <v/>
      </c>
    </row>
    <row r="2714" spans="2:11">
      <c r="B2714" s="64"/>
      <c r="C2714" s="64"/>
      <c r="D2714" s="64"/>
      <c r="E2714" s="65"/>
      <c r="F2714" s="65"/>
      <c r="K2714" s="65" t="str">
        <f t="shared" si="108"/>
        <v/>
      </c>
    </row>
    <row r="2715" spans="2:11">
      <c r="B2715" s="64"/>
      <c r="C2715" s="64"/>
      <c r="D2715" s="64"/>
      <c r="E2715" s="65"/>
      <c r="F2715" s="65"/>
      <c r="K2715" s="65" t="str">
        <f t="shared" si="108"/>
        <v/>
      </c>
    </row>
    <row r="2716" spans="2:11">
      <c r="B2716" s="64"/>
      <c r="C2716" s="64"/>
      <c r="D2716" s="64"/>
      <c r="E2716" s="65"/>
      <c r="F2716" s="65"/>
      <c r="K2716" s="65" t="str">
        <f t="shared" si="108"/>
        <v/>
      </c>
    </row>
    <row r="2717" spans="2:11">
      <c r="B2717" s="64"/>
      <c r="C2717" s="64"/>
      <c r="D2717" s="64"/>
      <c r="E2717" s="65"/>
      <c r="F2717" s="65"/>
      <c r="K2717" s="65" t="str">
        <f t="shared" si="108"/>
        <v/>
      </c>
    </row>
    <row r="2718" spans="2:11">
      <c r="B2718" s="64"/>
      <c r="C2718" s="64"/>
      <c r="D2718" s="64"/>
      <c r="E2718" s="65"/>
      <c r="F2718" s="65"/>
      <c r="K2718" s="65" t="str">
        <f t="shared" si="108"/>
        <v/>
      </c>
    </row>
    <row r="2719" spans="2:11">
      <c r="B2719" s="64"/>
      <c r="C2719" s="64"/>
      <c r="D2719" s="64"/>
      <c r="E2719" s="65"/>
      <c r="F2719" s="65"/>
      <c r="K2719" s="65" t="str">
        <f t="shared" si="108"/>
        <v/>
      </c>
    </row>
    <row r="2720" spans="2:11">
      <c r="B2720" s="64"/>
      <c r="C2720" s="64"/>
      <c r="D2720" s="64"/>
      <c r="E2720" s="65"/>
      <c r="F2720" s="65"/>
      <c r="K2720" s="65" t="str">
        <f t="shared" si="108"/>
        <v/>
      </c>
    </row>
    <row r="2721" spans="2:11">
      <c r="B2721" s="64"/>
      <c r="C2721" s="64"/>
      <c r="D2721" s="64"/>
      <c r="E2721" s="65"/>
      <c r="F2721" s="65"/>
      <c r="K2721" s="65" t="str">
        <f t="shared" si="108"/>
        <v/>
      </c>
    </row>
    <row r="2722" spans="2:11">
      <c r="B2722" s="64"/>
      <c r="C2722" s="64"/>
      <c r="D2722" s="64"/>
      <c r="E2722" s="65"/>
      <c r="F2722" s="65"/>
      <c r="K2722" s="65" t="str">
        <f t="shared" si="108"/>
        <v/>
      </c>
    </row>
    <row r="2723" spans="2:11">
      <c r="B2723" s="64"/>
      <c r="C2723" s="64"/>
      <c r="D2723" s="64"/>
      <c r="E2723" s="65"/>
      <c r="F2723" s="65"/>
      <c r="K2723" s="65" t="str">
        <f t="shared" si="108"/>
        <v/>
      </c>
    </row>
    <row r="2724" spans="2:11">
      <c r="B2724" s="64"/>
      <c r="C2724" s="64"/>
      <c r="D2724" s="64"/>
      <c r="E2724" s="65"/>
      <c r="F2724" s="65"/>
      <c r="K2724" s="65" t="str">
        <f t="shared" si="108"/>
        <v/>
      </c>
    </row>
    <row r="2725" spans="2:11">
      <c r="B2725" s="64"/>
      <c r="C2725" s="64"/>
      <c r="D2725" s="64"/>
      <c r="E2725" s="65"/>
      <c r="F2725" s="65"/>
      <c r="K2725" s="65" t="str">
        <f t="shared" si="108"/>
        <v/>
      </c>
    </row>
    <row r="2726" spans="2:11">
      <c r="B2726" s="64"/>
      <c r="C2726" s="64"/>
      <c r="D2726" s="64"/>
      <c r="E2726" s="65"/>
      <c r="F2726" s="65"/>
      <c r="K2726" s="65" t="str">
        <f t="shared" si="108"/>
        <v/>
      </c>
    </row>
    <row r="2727" spans="2:11">
      <c r="B2727" s="64"/>
      <c r="C2727" s="64"/>
      <c r="D2727" s="64"/>
      <c r="E2727" s="65"/>
      <c r="F2727" s="65"/>
      <c r="K2727" s="65" t="str">
        <f t="shared" si="108"/>
        <v/>
      </c>
    </row>
    <row r="2728" spans="2:11">
      <c r="B2728" s="64"/>
      <c r="C2728" s="64"/>
      <c r="D2728" s="64"/>
      <c r="E2728" s="65"/>
      <c r="F2728" s="65"/>
      <c r="K2728" s="65" t="str">
        <f t="shared" si="108"/>
        <v/>
      </c>
    </row>
    <row r="2729" spans="2:11">
      <c r="B2729" s="64"/>
      <c r="C2729" s="64"/>
      <c r="D2729" s="64"/>
      <c r="E2729" s="65"/>
      <c r="F2729" s="65"/>
      <c r="K2729" s="65" t="str">
        <f t="shared" si="108"/>
        <v/>
      </c>
    </row>
    <row r="2730" spans="2:11">
      <c r="B2730" s="64"/>
      <c r="C2730" s="64"/>
      <c r="D2730" s="64"/>
      <c r="E2730" s="65"/>
      <c r="F2730" s="65"/>
      <c r="K2730" s="65" t="str">
        <f t="shared" si="108"/>
        <v/>
      </c>
    </row>
    <row r="2731" spans="2:11">
      <c r="B2731" s="64"/>
      <c r="C2731" s="64"/>
      <c r="D2731" s="64"/>
      <c r="E2731" s="65"/>
      <c r="F2731" s="65"/>
      <c r="K2731" s="65" t="str">
        <f t="shared" si="108"/>
        <v/>
      </c>
    </row>
    <row r="2732" spans="2:11">
      <c r="B2732" s="64"/>
      <c r="C2732" s="64"/>
      <c r="D2732" s="64"/>
      <c r="E2732" s="65"/>
      <c r="F2732" s="65"/>
      <c r="K2732" s="65" t="str">
        <f t="shared" si="108"/>
        <v/>
      </c>
    </row>
    <row r="2733" spans="2:11">
      <c r="B2733" s="64"/>
      <c r="C2733" s="64"/>
      <c r="D2733" s="64"/>
      <c r="E2733" s="65"/>
      <c r="F2733" s="65"/>
      <c r="K2733" s="65" t="str">
        <f t="shared" si="108"/>
        <v/>
      </c>
    </row>
    <row r="2734" spans="2:11">
      <c r="B2734" s="64"/>
      <c r="C2734" s="64"/>
      <c r="D2734" s="64"/>
      <c r="E2734" s="65"/>
      <c r="F2734" s="65"/>
      <c r="K2734" s="65" t="str">
        <f t="shared" si="108"/>
        <v/>
      </c>
    </row>
    <row r="2735" spans="2:11">
      <c r="B2735" s="64"/>
      <c r="C2735" s="64"/>
      <c r="D2735" s="64"/>
      <c r="E2735" s="65"/>
      <c r="F2735" s="65"/>
      <c r="K2735" s="65" t="str">
        <f t="shared" si="108"/>
        <v/>
      </c>
    </row>
    <row r="2736" spans="2:11">
      <c r="B2736" s="64"/>
      <c r="C2736" s="64"/>
      <c r="D2736" s="64"/>
      <c r="E2736" s="65"/>
      <c r="F2736" s="65"/>
      <c r="K2736" s="65" t="str">
        <f t="shared" si="108"/>
        <v/>
      </c>
    </row>
    <row r="2737" spans="2:11">
      <c r="B2737" s="64"/>
      <c r="C2737" s="64"/>
      <c r="D2737" s="64"/>
      <c r="E2737" s="65"/>
      <c r="F2737" s="65"/>
      <c r="K2737" s="65" t="str">
        <f t="shared" si="108"/>
        <v/>
      </c>
    </row>
    <row r="2738" spans="2:11">
      <c r="B2738" s="64"/>
      <c r="C2738" s="64"/>
      <c r="D2738" s="64"/>
      <c r="E2738" s="65"/>
      <c r="F2738" s="65"/>
      <c r="K2738" s="65" t="str">
        <f t="shared" si="108"/>
        <v/>
      </c>
    </row>
    <row r="2739" spans="2:11">
      <c r="B2739" s="64"/>
      <c r="C2739" s="64"/>
      <c r="D2739" s="64"/>
      <c r="E2739" s="65"/>
      <c r="F2739" s="65"/>
      <c r="K2739" s="65" t="str">
        <f t="shared" si="108"/>
        <v/>
      </c>
    </row>
    <row r="2740" spans="2:11">
      <c r="B2740" s="64"/>
      <c r="C2740" s="64"/>
      <c r="D2740" s="64"/>
      <c r="E2740" s="65"/>
      <c r="F2740" s="65"/>
      <c r="K2740" s="65" t="str">
        <f t="shared" si="108"/>
        <v/>
      </c>
    </row>
    <row r="2741" spans="2:11">
      <c r="B2741" s="64"/>
      <c r="C2741" s="64"/>
      <c r="D2741" s="64"/>
      <c r="E2741" s="65"/>
      <c r="F2741" s="65"/>
      <c r="K2741" s="65" t="str">
        <f t="shared" si="108"/>
        <v/>
      </c>
    </row>
    <row r="2742" spans="2:11">
      <c r="B2742" s="64"/>
      <c r="C2742" s="64"/>
      <c r="D2742" s="64"/>
      <c r="E2742" s="65"/>
      <c r="F2742" s="65"/>
      <c r="K2742" s="65" t="str">
        <f t="shared" si="108"/>
        <v/>
      </c>
    </row>
    <row r="2743" spans="2:11">
      <c r="B2743" s="64"/>
      <c r="C2743" s="64"/>
      <c r="D2743" s="64"/>
      <c r="E2743" s="65"/>
      <c r="F2743" s="65"/>
      <c r="K2743" s="65" t="str">
        <f t="shared" si="108"/>
        <v/>
      </c>
    </row>
    <row r="2744" spans="2:11">
      <c r="B2744" s="64"/>
      <c r="C2744" s="64"/>
      <c r="D2744" s="64"/>
      <c r="E2744" s="65"/>
      <c r="F2744" s="65"/>
      <c r="K2744" s="65" t="str">
        <f t="shared" si="108"/>
        <v/>
      </c>
    </row>
    <row r="2745" spans="2:11">
      <c r="B2745" s="64"/>
      <c r="C2745" s="64"/>
      <c r="D2745" s="64"/>
      <c r="E2745" s="65"/>
      <c r="F2745" s="65"/>
      <c r="K2745" s="65" t="str">
        <f t="shared" si="108"/>
        <v/>
      </c>
    </row>
    <row r="2746" spans="2:11">
      <c r="B2746" s="64"/>
      <c r="C2746" s="64"/>
      <c r="D2746" s="64"/>
      <c r="E2746" s="65"/>
      <c r="F2746" s="65"/>
      <c r="K2746" s="65" t="str">
        <f t="shared" si="108"/>
        <v/>
      </c>
    </row>
    <row r="2747" spans="2:11">
      <c r="B2747" s="64"/>
      <c r="C2747" s="64"/>
      <c r="D2747" s="64"/>
      <c r="E2747" s="65"/>
      <c r="F2747" s="65"/>
      <c r="K2747" s="65" t="str">
        <f t="shared" si="108"/>
        <v/>
      </c>
    </row>
    <row r="2748" spans="2:11">
      <c r="B2748" s="64"/>
      <c r="C2748" s="64"/>
      <c r="D2748" s="64"/>
      <c r="E2748" s="65"/>
      <c r="F2748" s="65"/>
      <c r="K2748" s="65" t="str">
        <f t="shared" si="108"/>
        <v/>
      </c>
    </row>
    <row r="2749" spans="2:11">
      <c r="B2749" s="64"/>
      <c r="C2749" s="64"/>
      <c r="D2749" s="64"/>
      <c r="E2749" s="65"/>
      <c r="F2749" s="65"/>
      <c r="K2749" s="65" t="str">
        <f t="shared" si="108"/>
        <v/>
      </c>
    </row>
    <row r="2750" spans="2:11">
      <c r="B2750" s="64"/>
      <c r="C2750" s="64"/>
      <c r="D2750" s="64"/>
      <c r="E2750" s="65"/>
      <c r="F2750" s="65"/>
      <c r="K2750" s="65" t="str">
        <f t="shared" si="108"/>
        <v/>
      </c>
    </row>
    <row r="2751" spans="2:11">
      <c r="B2751" s="64"/>
      <c r="C2751" s="64"/>
      <c r="D2751" s="64"/>
      <c r="E2751" s="65"/>
      <c r="F2751" s="65"/>
      <c r="K2751" s="65" t="str">
        <f t="shared" si="108"/>
        <v/>
      </c>
    </row>
    <row r="2752" spans="2:11">
      <c r="B2752" s="64"/>
      <c r="C2752" s="64"/>
      <c r="D2752" s="64"/>
      <c r="E2752" s="65"/>
      <c r="F2752" s="65"/>
      <c r="K2752" s="65" t="str">
        <f t="shared" si="108"/>
        <v/>
      </c>
    </row>
    <row r="2753" spans="2:11">
      <c r="B2753" s="64"/>
      <c r="C2753" s="64"/>
      <c r="D2753" s="64"/>
      <c r="E2753" s="65"/>
      <c r="F2753" s="65"/>
      <c r="K2753" s="65" t="str">
        <f t="shared" si="108"/>
        <v/>
      </c>
    </row>
    <row r="2754" spans="2:11">
      <c r="B2754" s="64"/>
      <c r="C2754" s="64"/>
      <c r="D2754" s="64"/>
      <c r="E2754" s="65"/>
      <c r="F2754" s="65"/>
      <c r="K2754" s="65" t="str">
        <f t="shared" si="108"/>
        <v/>
      </c>
    </row>
    <row r="2755" spans="2:11">
      <c r="B2755" s="64"/>
      <c r="C2755" s="64"/>
      <c r="D2755" s="64"/>
      <c r="E2755" s="65"/>
      <c r="F2755" s="65"/>
      <c r="K2755" s="65" t="str">
        <f t="shared" si="108"/>
        <v/>
      </c>
    </row>
    <row r="2756" spans="2:11">
      <c r="B2756" s="64"/>
      <c r="C2756" s="64"/>
      <c r="D2756" s="64"/>
      <c r="E2756" s="65"/>
      <c r="F2756" s="65"/>
      <c r="K2756" s="65" t="str">
        <f t="shared" si="108"/>
        <v/>
      </c>
    </row>
    <row r="2757" spans="2:11">
      <c r="B2757" s="64"/>
      <c r="C2757" s="64"/>
      <c r="D2757" s="64"/>
      <c r="E2757" s="65"/>
      <c r="F2757" s="65"/>
      <c r="K2757" s="65" t="str">
        <f t="shared" si="108"/>
        <v/>
      </c>
    </row>
    <row r="2758" spans="2:11">
      <c r="B2758" s="64"/>
      <c r="C2758" s="64"/>
      <c r="D2758" s="64"/>
      <c r="E2758" s="65"/>
      <c r="F2758" s="65"/>
      <c r="K2758" s="65" t="str">
        <f t="shared" ref="K2758:K2821" si="109">CONCATENATE(H2758,I2758)</f>
        <v/>
      </c>
    </row>
    <row r="2759" spans="2:11">
      <c r="B2759" s="64"/>
      <c r="C2759" s="64"/>
      <c r="D2759" s="64"/>
      <c r="E2759" s="65"/>
      <c r="F2759" s="65"/>
      <c r="K2759" s="65" t="str">
        <f t="shared" si="109"/>
        <v/>
      </c>
    </row>
    <row r="2760" spans="2:11">
      <c r="B2760" s="64"/>
      <c r="C2760" s="64"/>
      <c r="D2760" s="64"/>
      <c r="E2760" s="65"/>
      <c r="F2760" s="65"/>
      <c r="K2760" s="65" t="str">
        <f t="shared" si="109"/>
        <v/>
      </c>
    </row>
    <row r="2761" spans="2:11">
      <c r="B2761" s="64"/>
      <c r="C2761" s="64"/>
      <c r="D2761" s="64"/>
      <c r="E2761" s="65"/>
      <c r="F2761" s="65"/>
      <c r="K2761" s="65" t="str">
        <f t="shared" si="109"/>
        <v/>
      </c>
    </row>
    <row r="2762" spans="2:11">
      <c r="B2762" s="64"/>
      <c r="C2762" s="64"/>
      <c r="D2762" s="64"/>
      <c r="E2762" s="65"/>
      <c r="F2762" s="65"/>
      <c r="K2762" s="65" t="str">
        <f t="shared" si="109"/>
        <v/>
      </c>
    </row>
    <row r="2763" spans="2:11">
      <c r="B2763" s="64"/>
      <c r="C2763" s="64"/>
      <c r="D2763" s="64"/>
      <c r="E2763" s="65"/>
      <c r="F2763" s="65"/>
      <c r="K2763" s="65" t="str">
        <f t="shared" si="109"/>
        <v/>
      </c>
    </row>
    <row r="2764" spans="2:11">
      <c r="B2764" s="64"/>
      <c r="C2764" s="64"/>
      <c r="D2764" s="64"/>
      <c r="E2764" s="65"/>
      <c r="F2764" s="65"/>
      <c r="K2764" s="65" t="str">
        <f t="shared" si="109"/>
        <v/>
      </c>
    </row>
    <row r="2765" spans="2:11">
      <c r="B2765" s="64"/>
      <c r="C2765" s="64"/>
      <c r="D2765" s="64"/>
      <c r="E2765" s="65"/>
      <c r="F2765" s="65"/>
      <c r="K2765" s="65" t="str">
        <f t="shared" si="109"/>
        <v/>
      </c>
    </row>
    <row r="2766" spans="2:11">
      <c r="B2766" s="64"/>
      <c r="C2766" s="64"/>
      <c r="D2766" s="64"/>
      <c r="E2766" s="65"/>
      <c r="F2766" s="65"/>
      <c r="K2766" s="65" t="str">
        <f t="shared" si="109"/>
        <v/>
      </c>
    </row>
    <row r="2767" spans="2:11">
      <c r="B2767" s="64"/>
      <c r="C2767" s="64"/>
      <c r="D2767" s="64"/>
      <c r="E2767" s="65"/>
      <c r="F2767" s="65"/>
      <c r="K2767" s="65" t="str">
        <f t="shared" si="109"/>
        <v/>
      </c>
    </row>
    <row r="2768" spans="2:11">
      <c r="B2768" s="64"/>
      <c r="C2768" s="64"/>
      <c r="D2768" s="64"/>
      <c r="E2768" s="65"/>
      <c r="F2768" s="65"/>
      <c r="K2768" s="65" t="str">
        <f t="shared" si="109"/>
        <v/>
      </c>
    </row>
    <row r="2769" spans="2:11">
      <c r="B2769" s="64"/>
      <c r="C2769" s="64"/>
      <c r="D2769" s="64"/>
      <c r="E2769" s="65"/>
      <c r="F2769" s="65"/>
      <c r="K2769" s="65" t="str">
        <f t="shared" si="109"/>
        <v/>
      </c>
    </row>
    <row r="2770" spans="2:11">
      <c r="B2770" s="64"/>
      <c r="C2770" s="64"/>
      <c r="D2770" s="64"/>
      <c r="E2770" s="65"/>
      <c r="F2770" s="65"/>
      <c r="K2770" s="65" t="str">
        <f t="shared" si="109"/>
        <v/>
      </c>
    </row>
    <row r="2771" spans="2:11">
      <c r="B2771" s="64"/>
      <c r="C2771" s="64"/>
      <c r="D2771" s="64"/>
      <c r="E2771" s="65"/>
      <c r="F2771" s="65"/>
      <c r="K2771" s="65" t="str">
        <f t="shared" si="109"/>
        <v/>
      </c>
    </row>
    <row r="2772" spans="2:11">
      <c r="B2772" s="64"/>
      <c r="C2772" s="64"/>
      <c r="D2772" s="64"/>
      <c r="E2772" s="65"/>
      <c r="F2772" s="65"/>
      <c r="K2772" s="65" t="str">
        <f t="shared" si="109"/>
        <v/>
      </c>
    </row>
    <row r="2773" spans="2:11">
      <c r="B2773" s="64"/>
      <c r="C2773" s="64"/>
      <c r="D2773" s="64"/>
      <c r="E2773" s="65"/>
      <c r="F2773" s="65"/>
      <c r="K2773" s="65" t="str">
        <f t="shared" si="109"/>
        <v/>
      </c>
    </row>
    <row r="2774" spans="2:11">
      <c r="B2774" s="64"/>
      <c r="C2774" s="64"/>
      <c r="D2774" s="64"/>
      <c r="E2774" s="65"/>
      <c r="F2774" s="65"/>
      <c r="K2774" s="65" t="str">
        <f t="shared" si="109"/>
        <v/>
      </c>
    </row>
    <row r="2775" spans="2:11">
      <c r="B2775" s="64"/>
      <c r="C2775" s="64"/>
      <c r="D2775" s="64"/>
      <c r="E2775" s="65"/>
      <c r="F2775" s="65"/>
      <c r="K2775" s="65" t="str">
        <f t="shared" si="109"/>
        <v/>
      </c>
    </row>
    <row r="2776" spans="2:11">
      <c r="B2776" s="64"/>
      <c r="C2776" s="64"/>
      <c r="D2776" s="64"/>
      <c r="E2776" s="65"/>
      <c r="F2776" s="65"/>
      <c r="K2776" s="65" t="str">
        <f t="shared" si="109"/>
        <v/>
      </c>
    </row>
    <row r="2777" spans="2:11">
      <c r="B2777" s="64"/>
      <c r="C2777" s="64"/>
      <c r="D2777" s="64"/>
      <c r="E2777" s="65"/>
      <c r="F2777" s="65"/>
      <c r="K2777" s="65" t="str">
        <f t="shared" si="109"/>
        <v/>
      </c>
    </row>
    <row r="2778" spans="2:11">
      <c r="B2778" s="64"/>
      <c r="C2778" s="64"/>
      <c r="D2778" s="64"/>
      <c r="E2778" s="65"/>
      <c r="F2778" s="65"/>
      <c r="K2778" s="65" t="str">
        <f t="shared" si="109"/>
        <v/>
      </c>
    </row>
    <row r="2779" spans="2:11">
      <c r="B2779" s="64"/>
      <c r="C2779" s="64"/>
      <c r="D2779" s="64"/>
      <c r="E2779" s="65"/>
      <c r="F2779" s="65"/>
      <c r="K2779" s="65" t="str">
        <f t="shared" si="109"/>
        <v/>
      </c>
    </row>
    <row r="2780" spans="2:11">
      <c r="B2780" s="64"/>
      <c r="C2780" s="64"/>
      <c r="D2780" s="64"/>
      <c r="E2780" s="65"/>
      <c r="F2780" s="65"/>
      <c r="K2780" s="65" t="str">
        <f t="shared" si="109"/>
        <v/>
      </c>
    </row>
    <row r="2781" spans="2:11">
      <c r="B2781" s="64"/>
      <c r="C2781" s="64"/>
      <c r="D2781" s="64"/>
      <c r="E2781" s="65"/>
      <c r="F2781" s="65"/>
      <c r="K2781" s="65" t="str">
        <f t="shared" si="109"/>
        <v/>
      </c>
    </row>
    <row r="2782" spans="2:11">
      <c r="B2782" s="64"/>
      <c r="C2782" s="64"/>
      <c r="D2782" s="64"/>
      <c r="E2782" s="65"/>
      <c r="F2782" s="65"/>
      <c r="K2782" s="65" t="str">
        <f t="shared" si="109"/>
        <v/>
      </c>
    </row>
    <row r="2783" spans="2:11">
      <c r="B2783" s="64"/>
      <c r="C2783" s="64"/>
      <c r="D2783" s="64"/>
      <c r="E2783" s="65"/>
      <c r="F2783" s="65"/>
      <c r="K2783" s="65" t="str">
        <f t="shared" si="109"/>
        <v/>
      </c>
    </row>
    <row r="2784" spans="2:11">
      <c r="B2784" s="64"/>
      <c r="C2784" s="64"/>
      <c r="D2784" s="64"/>
      <c r="E2784" s="65"/>
      <c r="F2784" s="65"/>
      <c r="K2784" s="65" t="str">
        <f t="shared" si="109"/>
        <v/>
      </c>
    </row>
    <row r="2785" spans="2:11">
      <c r="B2785" s="64"/>
      <c r="C2785" s="64"/>
      <c r="D2785" s="64"/>
      <c r="E2785" s="65"/>
      <c r="F2785" s="65"/>
      <c r="K2785" s="65" t="str">
        <f t="shared" si="109"/>
        <v/>
      </c>
    </row>
    <row r="2786" spans="2:11">
      <c r="B2786" s="64"/>
      <c r="C2786" s="64"/>
      <c r="D2786" s="64"/>
      <c r="E2786" s="65"/>
      <c r="F2786" s="65"/>
      <c r="K2786" s="65" t="str">
        <f t="shared" si="109"/>
        <v/>
      </c>
    </row>
    <row r="2787" spans="2:11">
      <c r="B2787" s="64"/>
      <c r="C2787" s="64"/>
      <c r="D2787" s="64"/>
      <c r="E2787" s="65"/>
      <c r="F2787" s="65"/>
      <c r="K2787" s="65" t="str">
        <f t="shared" si="109"/>
        <v/>
      </c>
    </row>
    <row r="2788" spans="2:11">
      <c r="B2788" s="64"/>
      <c r="C2788" s="64"/>
      <c r="D2788" s="64"/>
      <c r="E2788" s="65"/>
      <c r="F2788" s="65"/>
      <c r="K2788" s="65" t="str">
        <f t="shared" si="109"/>
        <v/>
      </c>
    </row>
    <row r="2789" spans="2:11">
      <c r="B2789" s="64"/>
      <c r="C2789" s="64"/>
      <c r="D2789" s="64"/>
      <c r="E2789" s="65"/>
      <c r="F2789" s="65"/>
      <c r="K2789" s="65" t="str">
        <f t="shared" si="109"/>
        <v/>
      </c>
    </row>
    <row r="2790" spans="2:11">
      <c r="B2790" s="64"/>
      <c r="C2790" s="64"/>
      <c r="D2790" s="64"/>
      <c r="E2790" s="65"/>
      <c r="F2790" s="65"/>
      <c r="K2790" s="65" t="str">
        <f t="shared" si="109"/>
        <v/>
      </c>
    </row>
    <row r="2791" spans="2:11">
      <c r="B2791" s="64"/>
      <c r="C2791" s="64"/>
      <c r="D2791" s="64"/>
      <c r="E2791" s="65"/>
      <c r="F2791" s="65"/>
      <c r="K2791" s="65" t="str">
        <f t="shared" si="109"/>
        <v/>
      </c>
    </row>
    <row r="2792" spans="2:11">
      <c r="B2792" s="64"/>
      <c r="C2792" s="64"/>
      <c r="D2792" s="64"/>
      <c r="E2792" s="65"/>
      <c r="F2792" s="65"/>
      <c r="K2792" s="65" t="str">
        <f t="shared" si="109"/>
        <v/>
      </c>
    </row>
    <row r="2793" spans="2:11">
      <c r="B2793" s="64"/>
      <c r="C2793" s="64"/>
      <c r="D2793" s="64"/>
      <c r="E2793" s="65"/>
      <c r="F2793" s="65"/>
      <c r="K2793" s="65" t="str">
        <f t="shared" si="109"/>
        <v/>
      </c>
    </row>
    <row r="2794" spans="2:11">
      <c r="B2794" s="64"/>
      <c r="C2794" s="64"/>
      <c r="D2794" s="64"/>
      <c r="E2794" s="65"/>
      <c r="F2794" s="65"/>
      <c r="K2794" s="65" t="str">
        <f t="shared" si="109"/>
        <v/>
      </c>
    </row>
    <row r="2795" spans="2:11">
      <c r="B2795" s="64"/>
      <c r="C2795" s="64"/>
      <c r="D2795" s="64"/>
      <c r="E2795" s="65"/>
      <c r="F2795" s="65"/>
      <c r="K2795" s="65" t="str">
        <f t="shared" si="109"/>
        <v/>
      </c>
    </row>
    <row r="2796" spans="2:11">
      <c r="B2796" s="64"/>
      <c r="C2796" s="64"/>
      <c r="D2796" s="64"/>
      <c r="E2796" s="65"/>
      <c r="F2796" s="65"/>
      <c r="K2796" s="65" t="str">
        <f t="shared" si="109"/>
        <v/>
      </c>
    </row>
    <row r="2797" spans="2:11">
      <c r="B2797" s="64"/>
      <c r="C2797" s="64"/>
      <c r="D2797" s="64"/>
      <c r="E2797" s="65"/>
      <c r="F2797" s="65"/>
      <c r="K2797" s="65" t="str">
        <f t="shared" si="109"/>
        <v/>
      </c>
    </row>
    <row r="2798" spans="2:11">
      <c r="B2798" s="64"/>
      <c r="C2798" s="64"/>
      <c r="D2798" s="64"/>
      <c r="E2798" s="65"/>
      <c r="F2798" s="65"/>
      <c r="K2798" s="65" t="str">
        <f t="shared" si="109"/>
        <v/>
      </c>
    </row>
    <row r="2799" spans="2:11">
      <c r="B2799" s="64"/>
      <c r="C2799" s="64"/>
      <c r="D2799" s="64"/>
      <c r="E2799" s="65"/>
      <c r="F2799" s="65"/>
      <c r="K2799" s="65" t="str">
        <f t="shared" si="109"/>
        <v/>
      </c>
    </row>
    <row r="2800" spans="2:11">
      <c r="B2800" s="64"/>
      <c r="C2800" s="64"/>
      <c r="D2800" s="64"/>
      <c r="E2800" s="65"/>
      <c r="F2800" s="65"/>
      <c r="K2800" s="65" t="str">
        <f t="shared" si="109"/>
        <v/>
      </c>
    </row>
    <row r="2801" spans="2:11">
      <c r="B2801" s="64"/>
      <c r="C2801" s="64"/>
      <c r="D2801" s="64"/>
      <c r="E2801" s="65"/>
      <c r="F2801" s="65"/>
      <c r="K2801" s="65" t="str">
        <f t="shared" si="109"/>
        <v/>
      </c>
    </row>
    <row r="2802" spans="2:11">
      <c r="B2802" s="64"/>
      <c r="C2802" s="64"/>
      <c r="D2802" s="64"/>
      <c r="E2802" s="65"/>
      <c r="F2802" s="65"/>
      <c r="K2802" s="65" t="str">
        <f t="shared" si="109"/>
        <v/>
      </c>
    </row>
    <row r="2803" spans="2:11">
      <c r="B2803" s="64"/>
      <c r="C2803" s="64"/>
      <c r="D2803" s="64"/>
      <c r="E2803" s="65"/>
      <c r="F2803" s="65"/>
      <c r="K2803" s="65" t="str">
        <f t="shared" si="109"/>
        <v/>
      </c>
    </row>
    <row r="2804" spans="2:11">
      <c r="B2804" s="64"/>
      <c r="C2804" s="64"/>
      <c r="D2804" s="64"/>
      <c r="E2804" s="65"/>
      <c r="F2804" s="65"/>
      <c r="K2804" s="65" t="str">
        <f t="shared" si="109"/>
        <v/>
      </c>
    </row>
    <row r="2805" spans="2:11">
      <c r="B2805" s="64"/>
      <c r="C2805" s="64"/>
      <c r="D2805" s="64"/>
      <c r="E2805" s="65"/>
      <c r="F2805" s="65"/>
      <c r="K2805" s="65" t="str">
        <f t="shared" si="109"/>
        <v/>
      </c>
    </row>
    <row r="2806" spans="2:11">
      <c r="B2806" s="64"/>
      <c r="C2806" s="64"/>
      <c r="D2806" s="64"/>
      <c r="E2806" s="65"/>
      <c r="F2806" s="65"/>
      <c r="K2806" s="65" t="str">
        <f t="shared" si="109"/>
        <v/>
      </c>
    </row>
    <row r="2807" spans="2:11">
      <c r="B2807" s="64"/>
      <c r="C2807" s="64"/>
      <c r="D2807" s="64"/>
      <c r="E2807" s="65"/>
      <c r="F2807" s="65"/>
      <c r="K2807" s="65" t="str">
        <f t="shared" si="109"/>
        <v/>
      </c>
    </row>
    <row r="2808" spans="2:11">
      <c r="B2808" s="64"/>
      <c r="C2808" s="64"/>
      <c r="D2808" s="64"/>
      <c r="E2808" s="65"/>
      <c r="F2808" s="65"/>
      <c r="K2808" s="65" t="str">
        <f t="shared" si="109"/>
        <v/>
      </c>
    </row>
    <row r="2809" spans="2:11">
      <c r="B2809" s="64"/>
      <c r="C2809" s="64"/>
      <c r="D2809" s="64"/>
      <c r="E2809" s="65"/>
      <c r="F2809" s="65"/>
      <c r="K2809" s="65" t="str">
        <f t="shared" si="109"/>
        <v/>
      </c>
    </row>
    <row r="2810" spans="2:11">
      <c r="B2810" s="64"/>
      <c r="C2810" s="64"/>
      <c r="D2810" s="64"/>
      <c r="E2810" s="65"/>
      <c r="F2810" s="65"/>
      <c r="K2810" s="65" t="str">
        <f t="shared" si="109"/>
        <v/>
      </c>
    </row>
    <row r="2811" spans="2:11">
      <c r="B2811" s="64"/>
      <c r="C2811" s="64"/>
      <c r="D2811" s="64"/>
      <c r="E2811" s="65"/>
      <c r="F2811" s="65"/>
      <c r="K2811" s="65" t="str">
        <f t="shared" si="109"/>
        <v/>
      </c>
    </row>
    <row r="2812" spans="2:11">
      <c r="B2812" s="64"/>
      <c r="C2812" s="64"/>
      <c r="D2812" s="64"/>
      <c r="E2812" s="65"/>
      <c r="F2812" s="65"/>
      <c r="K2812" s="65" t="str">
        <f t="shared" si="109"/>
        <v/>
      </c>
    </row>
    <row r="2813" spans="2:11">
      <c r="B2813" s="64"/>
      <c r="C2813" s="64"/>
      <c r="D2813" s="64"/>
      <c r="E2813" s="65"/>
      <c r="F2813" s="65"/>
      <c r="K2813" s="65" t="str">
        <f t="shared" si="109"/>
        <v/>
      </c>
    </row>
    <row r="2814" spans="2:11">
      <c r="B2814" s="64"/>
      <c r="C2814" s="64"/>
      <c r="D2814" s="64"/>
      <c r="E2814" s="65"/>
      <c r="F2814" s="65"/>
      <c r="K2814" s="65" t="str">
        <f t="shared" si="109"/>
        <v/>
      </c>
    </row>
    <row r="2815" spans="2:11">
      <c r="B2815" s="64"/>
      <c r="C2815" s="64"/>
      <c r="D2815" s="64"/>
      <c r="E2815" s="65"/>
      <c r="F2815" s="65"/>
      <c r="K2815" s="65" t="str">
        <f t="shared" si="109"/>
        <v/>
      </c>
    </row>
    <row r="2816" spans="2:11">
      <c r="B2816" s="64"/>
      <c r="C2816" s="64"/>
      <c r="D2816" s="64"/>
      <c r="E2816" s="65"/>
      <c r="F2816" s="65"/>
      <c r="K2816" s="65" t="str">
        <f t="shared" si="109"/>
        <v/>
      </c>
    </row>
    <row r="2817" spans="2:11">
      <c r="B2817" s="64"/>
      <c r="C2817" s="64"/>
      <c r="D2817" s="64"/>
      <c r="E2817" s="65"/>
      <c r="F2817" s="65"/>
      <c r="K2817" s="65" t="str">
        <f t="shared" si="109"/>
        <v/>
      </c>
    </row>
    <row r="2818" spans="2:11">
      <c r="B2818" s="64"/>
      <c r="C2818" s="64"/>
      <c r="D2818" s="64"/>
      <c r="E2818" s="65"/>
      <c r="F2818" s="65"/>
      <c r="K2818" s="65" t="str">
        <f t="shared" si="109"/>
        <v/>
      </c>
    </row>
    <row r="2819" spans="2:11">
      <c r="B2819" s="64"/>
      <c r="C2819" s="64"/>
      <c r="D2819" s="64"/>
      <c r="E2819" s="65"/>
      <c r="F2819" s="65"/>
      <c r="K2819" s="65" t="str">
        <f t="shared" si="109"/>
        <v/>
      </c>
    </row>
    <row r="2820" spans="2:11">
      <c r="B2820" s="64"/>
      <c r="C2820" s="64"/>
      <c r="D2820" s="64"/>
      <c r="E2820" s="65"/>
      <c r="F2820" s="65"/>
      <c r="K2820" s="65" t="str">
        <f t="shared" si="109"/>
        <v/>
      </c>
    </row>
    <row r="2821" spans="2:11">
      <c r="B2821" s="64"/>
      <c r="C2821" s="64"/>
      <c r="D2821" s="64"/>
      <c r="E2821" s="65"/>
      <c r="F2821" s="65"/>
      <c r="K2821" s="65" t="str">
        <f t="shared" si="109"/>
        <v/>
      </c>
    </row>
    <row r="2822" spans="2:11">
      <c r="B2822" s="64"/>
      <c r="C2822" s="64"/>
      <c r="D2822" s="64"/>
      <c r="E2822" s="65"/>
      <c r="F2822" s="65"/>
      <c r="K2822" s="65" t="str">
        <f t="shared" ref="K2822:K2885" si="110">CONCATENATE(H2822,I2822)</f>
        <v/>
      </c>
    </row>
    <row r="2823" spans="2:11">
      <c r="B2823" s="64"/>
      <c r="C2823" s="64"/>
      <c r="D2823" s="64"/>
      <c r="E2823" s="65"/>
      <c r="F2823" s="65"/>
      <c r="K2823" s="65" t="str">
        <f t="shared" si="110"/>
        <v/>
      </c>
    </row>
    <row r="2824" spans="2:11">
      <c r="B2824" s="64"/>
      <c r="C2824" s="64"/>
      <c r="D2824" s="64"/>
      <c r="E2824" s="65"/>
      <c r="F2824" s="65"/>
      <c r="K2824" s="65" t="str">
        <f t="shared" si="110"/>
        <v/>
      </c>
    </row>
    <row r="2825" spans="2:11">
      <c r="B2825" s="64"/>
      <c r="C2825" s="64"/>
      <c r="D2825" s="64"/>
      <c r="E2825" s="65"/>
      <c r="F2825" s="65"/>
      <c r="K2825" s="65" t="str">
        <f t="shared" si="110"/>
        <v/>
      </c>
    </row>
    <row r="2826" spans="2:11">
      <c r="B2826" s="64"/>
      <c r="C2826" s="64"/>
      <c r="D2826" s="64"/>
      <c r="E2826" s="65"/>
      <c r="F2826" s="65"/>
      <c r="K2826" s="65" t="str">
        <f t="shared" si="110"/>
        <v/>
      </c>
    </row>
    <row r="2827" spans="2:11">
      <c r="B2827" s="64"/>
      <c r="C2827" s="64"/>
      <c r="D2827" s="64"/>
      <c r="E2827" s="65"/>
      <c r="F2827" s="65"/>
      <c r="K2827" s="65" t="str">
        <f t="shared" si="110"/>
        <v/>
      </c>
    </row>
    <row r="2828" spans="2:11">
      <c r="B2828" s="64"/>
      <c r="C2828" s="64"/>
      <c r="D2828" s="64"/>
      <c r="E2828" s="65"/>
      <c r="F2828" s="65"/>
      <c r="K2828" s="65" t="str">
        <f t="shared" si="110"/>
        <v/>
      </c>
    </row>
    <row r="2829" spans="2:11">
      <c r="B2829" s="64"/>
      <c r="C2829" s="64"/>
      <c r="D2829" s="64"/>
      <c r="E2829" s="65"/>
      <c r="F2829" s="65"/>
      <c r="K2829" s="65" t="str">
        <f t="shared" si="110"/>
        <v/>
      </c>
    </row>
    <row r="2830" spans="2:11">
      <c r="B2830" s="64"/>
      <c r="C2830" s="64"/>
      <c r="D2830" s="64"/>
      <c r="E2830" s="65"/>
      <c r="F2830" s="65"/>
      <c r="K2830" s="65" t="str">
        <f t="shared" si="110"/>
        <v/>
      </c>
    </row>
    <row r="2831" spans="2:11">
      <c r="B2831" s="64"/>
      <c r="C2831" s="64"/>
      <c r="D2831" s="64"/>
      <c r="E2831" s="65"/>
      <c r="F2831" s="65"/>
      <c r="K2831" s="65" t="str">
        <f t="shared" si="110"/>
        <v/>
      </c>
    </row>
    <row r="2832" spans="2:11">
      <c r="B2832" s="64"/>
      <c r="C2832" s="64"/>
      <c r="D2832" s="64"/>
      <c r="E2832" s="65"/>
      <c r="F2832" s="65"/>
      <c r="K2832" s="65" t="str">
        <f t="shared" si="110"/>
        <v/>
      </c>
    </row>
    <row r="2833" spans="2:11">
      <c r="B2833" s="64"/>
      <c r="C2833" s="64"/>
      <c r="D2833" s="64"/>
      <c r="E2833" s="65"/>
      <c r="F2833" s="65"/>
      <c r="K2833" s="65" t="str">
        <f t="shared" si="110"/>
        <v/>
      </c>
    </row>
    <row r="2834" spans="2:11">
      <c r="B2834" s="64"/>
      <c r="C2834" s="64"/>
      <c r="D2834" s="64"/>
      <c r="E2834" s="65"/>
      <c r="F2834" s="65"/>
      <c r="K2834" s="65" t="str">
        <f t="shared" si="110"/>
        <v/>
      </c>
    </row>
    <row r="2835" spans="2:11">
      <c r="B2835" s="64"/>
      <c r="C2835" s="64"/>
      <c r="D2835" s="64"/>
      <c r="E2835" s="65"/>
      <c r="F2835" s="65"/>
      <c r="K2835" s="65" t="str">
        <f t="shared" si="110"/>
        <v/>
      </c>
    </row>
    <row r="2836" spans="2:11">
      <c r="B2836" s="64"/>
      <c r="C2836" s="64"/>
      <c r="D2836" s="64"/>
      <c r="E2836" s="65"/>
      <c r="F2836" s="65"/>
      <c r="K2836" s="65" t="str">
        <f t="shared" si="110"/>
        <v/>
      </c>
    </row>
    <row r="2837" spans="2:11">
      <c r="B2837" s="64"/>
      <c r="C2837" s="64"/>
      <c r="D2837" s="64"/>
      <c r="E2837" s="65"/>
      <c r="F2837" s="65"/>
      <c r="K2837" s="65" t="str">
        <f t="shared" si="110"/>
        <v/>
      </c>
    </row>
    <row r="2838" spans="2:11">
      <c r="B2838" s="64"/>
      <c r="C2838" s="64"/>
      <c r="D2838" s="64"/>
      <c r="E2838" s="65"/>
      <c r="F2838" s="65"/>
      <c r="K2838" s="65" t="str">
        <f t="shared" si="110"/>
        <v/>
      </c>
    </row>
    <row r="2839" spans="2:11">
      <c r="B2839" s="64"/>
      <c r="C2839" s="64"/>
      <c r="D2839" s="64"/>
      <c r="E2839" s="65"/>
      <c r="F2839" s="65"/>
      <c r="K2839" s="65" t="str">
        <f t="shared" si="110"/>
        <v/>
      </c>
    </row>
    <row r="2840" spans="2:11">
      <c r="B2840" s="64"/>
      <c r="C2840" s="64"/>
      <c r="D2840" s="64"/>
      <c r="E2840" s="65"/>
      <c r="F2840" s="65"/>
      <c r="K2840" s="65" t="str">
        <f t="shared" si="110"/>
        <v/>
      </c>
    </row>
    <row r="2841" spans="2:11">
      <c r="B2841" s="64"/>
      <c r="C2841" s="64"/>
      <c r="D2841" s="64"/>
      <c r="E2841" s="65"/>
      <c r="F2841" s="65"/>
      <c r="K2841" s="65" t="str">
        <f t="shared" si="110"/>
        <v/>
      </c>
    </row>
    <row r="2842" spans="2:11">
      <c r="B2842" s="64"/>
      <c r="C2842" s="64"/>
      <c r="D2842" s="64"/>
      <c r="E2842" s="65"/>
      <c r="F2842" s="65"/>
      <c r="K2842" s="65" t="str">
        <f t="shared" si="110"/>
        <v/>
      </c>
    </row>
    <row r="2843" spans="2:11">
      <c r="B2843" s="64"/>
      <c r="C2843" s="64"/>
      <c r="D2843" s="64"/>
      <c r="E2843" s="65"/>
      <c r="F2843" s="65"/>
      <c r="K2843" s="65" t="str">
        <f t="shared" si="110"/>
        <v/>
      </c>
    </row>
    <row r="2844" spans="2:11">
      <c r="B2844" s="64"/>
      <c r="C2844" s="64"/>
      <c r="D2844" s="64"/>
      <c r="E2844" s="65"/>
      <c r="F2844" s="65"/>
      <c r="K2844" s="65" t="str">
        <f t="shared" si="110"/>
        <v/>
      </c>
    </row>
    <row r="2845" spans="2:11">
      <c r="B2845" s="64"/>
      <c r="C2845" s="64"/>
      <c r="D2845" s="64"/>
      <c r="E2845" s="65"/>
      <c r="F2845" s="65"/>
      <c r="K2845" s="65" t="str">
        <f t="shared" si="110"/>
        <v/>
      </c>
    </row>
    <row r="2846" spans="2:11">
      <c r="B2846" s="64"/>
      <c r="C2846" s="64"/>
      <c r="D2846" s="64"/>
      <c r="E2846" s="65"/>
      <c r="F2846" s="65"/>
      <c r="K2846" s="65" t="str">
        <f t="shared" si="110"/>
        <v/>
      </c>
    </row>
    <row r="2847" spans="2:11">
      <c r="B2847" s="64"/>
      <c r="C2847" s="64"/>
      <c r="D2847" s="64"/>
      <c r="E2847" s="65"/>
      <c r="F2847" s="65"/>
      <c r="K2847" s="65" t="str">
        <f t="shared" si="110"/>
        <v/>
      </c>
    </row>
    <row r="2848" spans="2:11">
      <c r="B2848" s="64"/>
      <c r="C2848" s="64"/>
      <c r="D2848" s="64"/>
      <c r="E2848" s="65"/>
      <c r="F2848" s="65"/>
      <c r="K2848" s="65" t="str">
        <f t="shared" si="110"/>
        <v/>
      </c>
    </row>
    <row r="2849" spans="2:11">
      <c r="B2849" s="64"/>
      <c r="C2849" s="64"/>
      <c r="D2849" s="64"/>
      <c r="E2849" s="65"/>
      <c r="F2849" s="65"/>
      <c r="K2849" s="65" t="str">
        <f t="shared" si="110"/>
        <v/>
      </c>
    </row>
    <row r="2850" spans="2:11">
      <c r="B2850" s="64"/>
      <c r="C2850" s="64"/>
      <c r="D2850" s="64"/>
      <c r="E2850" s="65"/>
      <c r="F2850" s="65"/>
      <c r="K2850" s="65" t="str">
        <f t="shared" si="110"/>
        <v/>
      </c>
    </row>
    <row r="2851" spans="2:11">
      <c r="B2851" s="64"/>
      <c r="C2851" s="64"/>
      <c r="D2851" s="64"/>
      <c r="E2851" s="65"/>
      <c r="F2851" s="65"/>
      <c r="K2851" s="65" t="str">
        <f t="shared" si="110"/>
        <v/>
      </c>
    </row>
    <row r="2852" spans="2:11">
      <c r="B2852" s="64"/>
      <c r="C2852" s="64"/>
      <c r="D2852" s="64"/>
      <c r="E2852" s="65"/>
      <c r="F2852" s="65"/>
      <c r="K2852" s="65" t="str">
        <f t="shared" si="110"/>
        <v/>
      </c>
    </row>
    <row r="2853" spans="2:11">
      <c r="B2853" s="64"/>
      <c r="C2853" s="64"/>
      <c r="D2853" s="64"/>
      <c r="E2853" s="65"/>
      <c r="F2853" s="65"/>
      <c r="K2853" s="65" t="str">
        <f t="shared" si="110"/>
        <v/>
      </c>
    </row>
    <row r="2854" spans="2:11">
      <c r="B2854" s="64"/>
      <c r="C2854" s="64"/>
      <c r="D2854" s="64"/>
      <c r="E2854" s="65"/>
      <c r="F2854" s="65"/>
      <c r="K2854" s="65" t="str">
        <f t="shared" si="110"/>
        <v/>
      </c>
    </row>
    <row r="2855" spans="2:11">
      <c r="B2855" s="64"/>
      <c r="C2855" s="64"/>
      <c r="D2855" s="64"/>
      <c r="E2855" s="65"/>
      <c r="F2855" s="65"/>
      <c r="K2855" s="65" t="str">
        <f t="shared" si="110"/>
        <v/>
      </c>
    </row>
    <row r="2856" spans="2:11">
      <c r="B2856" s="64"/>
      <c r="C2856" s="64"/>
      <c r="D2856" s="64"/>
      <c r="E2856" s="65"/>
      <c r="F2856" s="65"/>
      <c r="K2856" s="65" t="str">
        <f t="shared" si="110"/>
        <v/>
      </c>
    </row>
    <row r="2857" spans="2:11">
      <c r="B2857" s="64"/>
      <c r="C2857" s="64"/>
      <c r="D2857" s="64"/>
      <c r="E2857" s="65"/>
      <c r="F2857" s="65"/>
      <c r="K2857" s="65" t="str">
        <f t="shared" si="110"/>
        <v/>
      </c>
    </row>
    <row r="2858" spans="2:11">
      <c r="B2858" s="64"/>
      <c r="C2858" s="64"/>
      <c r="D2858" s="64"/>
      <c r="E2858" s="65"/>
      <c r="F2858" s="65"/>
      <c r="K2858" s="65" t="str">
        <f t="shared" si="110"/>
        <v/>
      </c>
    </row>
    <row r="2859" spans="2:11">
      <c r="B2859" s="64"/>
      <c r="C2859" s="64"/>
      <c r="D2859" s="64"/>
      <c r="E2859" s="65"/>
      <c r="F2859" s="65"/>
      <c r="K2859" s="65" t="str">
        <f t="shared" si="110"/>
        <v/>
      </c>
    </row>
    <row r="2860" spans="2:11">
      <c r="B2860" s="64"/>
      <c r="C2860" s="64"/>
      <c r="D2860" s="64"/>
      <c r="E2860" s="65"/>
      <c r="F2860" s="65"/>
      <c r="K2860" s="65" t="str">
        <f t="shared" si="110"/>
        <v/>
      </c>
    </row>
    <row r="2861" spans="2:11">
      <c r="B2861" s="64"/>
      <c r="C2861" s="64"/>
      <c r="D2861" s="64"/>
      <c r="E2861" s="65"/>
      <c r="F2861" s="65"/>
      <c r="K2861" s="65" t="str">
        <f t="shared" si="110"/>
        <v/>
      </c>
    </row>
    <row r="2862" spans="2:11">
      <c r="B2862" s="64"/>
      <c r="C2862" s="64"/>
      <c r="D2862" s="64"/>
      <c r="E2862" s="65"/>
      <c r="F2862" s="65"/>
      <c r="K2862" s="65" t="str">
        <f t="shared" si="110"/>
        <v/>
      </c>
    </row>
    <row r="2863" spans="2:11">
      <c r="B2863" s="64"/>
      <c r="C2863" s="64"/>
      <c r="D2863" s="64"/>
      <c r="E2863" s="65"/>
      <c r="F2863" s="65"/>
      <c r="K2863" s="65" t="str">
        <f t="shared" si="110"/>
        <v/>
      </c>
    </row>
    <row r="2864" spans="2:11">
      <c r="B2864" s="64"/>
      <c r="C2864" s="64"/>
      <c r="D2864" s="64"/>
      <c r="E2864" s="65"/>
      <c r="F2864" s="65"/>
      <c r="K2864" s="65" t="str">
        <f t="shared" si="110"/>
        <v/>
      </c>
    </row>
    <row r="2865" spans="2:11">
      <c r="B2865" s="64"/>
      <c r="C2865" s="64"/>
      <c r="D2865" s="64"/>
      <c r="E2865" s="65"/>
      <c r="F2865" s="65"/>
      <c r="K2865" s="65" t="str">
        <f t="shared" si="110"/>
        <v/>
      </c>
    </row>
    <row r="2866" spans="2:11">
      <c r="B2866" s="64"/>
      <c r="C2866" s="64"/>
      <c r="D2866" s="64"/>
      <c r="E2866" s="65"/>
      <c r="F2866" s="65"/>
      <c r="K2866" s="65" t="str">
        <f t="shared" si="110"/>
        <v/>
      </c>
    </row>
    <row r="2867" spans="2:11">
      <c r="B2867" s="64"/>
      <c r="C2867" s="64"/>
      <c r="D2867" s="64"/>
      <c r="E2867" s="65"/>
      <c r="F2867" s="65"/>
      <c r="K2867" s="65" t="str">
        <f t="shared" si="110"/>
        <v/>
      </c>
    </row>
    <row r="2868" spans="2:11">
      <c r="B2868" s="64"/>
      <c r="C2868" s="64"/>
      <c r="D2868" s="64"/>
      <c r="E2868" s="65"/>
      <c r="F2868" s="65"/>
      <c r="K2868" s="65" t="str">
        <f t="shared" si="110"/>
        <v/>
      </c>
    </row>
    <row r="2869" spans="2:11">
      <c r="B2869" s="64"/>
      <c r="C2869" s="64"/>
      <c r="D2869" s="64"/>
      <c r="E2869" s="65"/>
      <c r="F2869" s="65"/>
      <c r="K2869" s="65" t="str">
        <f t="shared" si="110"/>
        <v/>
      </c>
    </row>
    <row r="2870" spans="2:11">
      <c r="B2870" s="64"/>
      <c r="C2870" s="64"/>
      <c r="D2870" s="64"/>
      <c r="E2870" s="65"/>
      <c r="F2870" s="65"/>
      <c r="K2870" s="65" t="str">
        <f t="shared" si="110"/>
        <v/>
      </c>
    </row>
    <row r="2871" spans="2:11">
      <c r="B2871" s="64"/>
      <c r="C2871" s="64"/>
      <c r="D2871" s="64"/>
      <c r="E2871" s="65"/>
      <c r="F2871" s="65"/>
      <c r="K2871" s="65" t="str">
        <f t="shared" si="110"/>
        <v/>
      </c>
    </row>
    <row r="2872" spans="2:11">
      <c r="B2872" s="64"/>
      <c r="C2872" s="64"/>
      <c r="D2872" s="64"/>
      <c r="E2872" s="65"/>
      <c r="F2872" s="65"/>
      <c r="K2872" s="65" t="str">
        <f t="shared" si="110"/>
        <v/>
      </c>
    </row>
    <row r="2873" spans="2:11">
      <c r="B2873" s="64"/>
      <c r="C2873" s="64"/>
      <c r="D2873" s="64"/>
      <c r="E2873" s="65"/>
      <c r="F2873" s="65"/>
      <c r="K2873" s="65" t="str">
        <f t="shared" si="110"/>
        <v/>
      </c>
    </row>
    <row r="2874" spans="2:11">
      <c r="B2874" s="64"/>
      <c r="C2874" s="64"/>
      <c r="D2874" s="64"/>
      <c r="E2874" s="65"/>
      <c r="F2874" s="65"/>
      <c r="K2874" s="65" t="str">
        <f t="shared" si="110"/>
        <v/>
      </c>
    </row>
    <row r="2875" spans="2:11">
      <c r="B2875" s="64"/>
      <c r="C2875" s="64"/>
      <c r="D2875" s="64"/>
      <c r="E2875" s="65"/>
      <c r="F2875" s="65"/>
      <c r="K2875" s="65" t="str">
        <f t="shared" si="110"/>
        <v/>
      </c>
    </row>
    <row r="2876" spans="2:11">
      <c r="B2876" s="64"/>
      <c r="C2876" s="64"/>
      <c r="D2876" s="64"/>
      <c r="E2876" s="65"/>
      <c r="F2876" s="65"/>
      <c r="K2876" s="65" t="str">
        <f t="shared" si="110"/>
        <v/>
      </c>
    </row>
    <row r="2877" spans="2:11">
      <c r="B2877" s="64"/>
      <c r="C2877" s="64"/>
      <c r="D2877" s="64"/>
      <c r="E2877" s="65"/>
      <c r="F2877" s="65"/>
      <c r="K2877" s="65" t="str">
        <f t="shared" si="110"/>
        <v/>
      </c>
    </row>
    <row r="2878" spans="2:11">
      <c r="B2878" s="64"/>
      <c r="C2878" s="64"/>
      <c r="D2878" s="64"/>
      <c r="E2878" s="65"/>
      <c r="F2878" s="65"/>
      <c r="K2878" s="65" t="str">
        <f t="shared" si="110"/>
        <v/>
      </c>
    </row>
    <row r="2879" spans="2:11">
      <c r="B2879" s="64"/>
      <c r="C2879" s="64"/>
      <c r="D2879" s="64"/>
      <c r="E2879" s="65"/>
      <c r="F2879" s="65"/>
      <c r="K2879" s="65" t="str">
        <f t="shared" si="110"/>
        <v/>
      </c>
    </row>
    <row r="2880" spans="2:11">
      <c r="B2880" s="64"/>
      <c r="C2880" s="64"/>
      <c r="D2880" s="64"/>
      <c r="E2880" s="65"/>
      <c r="F2880" s="65"/>
      <c r="K2880" s="65" t="str">
        <f t="shared" si="110"/>
        <v/>
      </c>
    </row>
    <row r="2881" spans="2:11">
      <c r="B2881" s="64"/>
      <c r="C2881" s="64"/>
      <c r="D2881" s="64"/>
      <c r="E2881" s="65"/>
      <c r="F2881" s="65"/>
      <c r="K2881" s="65" t="str">
        <f t="shared" si="110"/>
        <v/>
      </c>
    </row>
    <row r="2882" spans="2:11">
      <c r="B2882" s="64"/>
      <c r="C2882" s="64"/>
      <c r="D2882" s="64"/>
      <c r="E2882" s="65"/>
      <c r="F2882" s="65"/>
      <c r="K2882" s="65" t="str">
        <f t="shared" si="110"/>
        <v/>
      </c>
    </row>
    <row r="2883" spans="2:11">
      <c r="B2883" s="64"/>
      <c r="C2883" s="64"/>
      <c r="D2883" s="64"/>
      <c r="E2883" s="65"/>
      <c r="F2883" s="65"/>
      <c r="K2883" s="65" t="str">
        <f t="shared" si="110"/>
        <v/>
      </c>
    </row>
    <row r="2884" spans="2:11">
      <c r="B2884" s="64"/>
      <c r="C2884" s="64"/>
      <c r="D2884" s="64"/>
      <c r="E2884" s="65"/>
      <c r="F2884" s="65"/>
      <c r="K2884" s="65" t="str">
        <f t="shared" si="110"/>
        <v/>
      </c>
    </row>
    <row r="2885" spans="2:11">
      <c r="B2885" s="64"/>
      <c r="C2885" s="64"/>
      <c r="D2885" s="64"/>
      <c r="E2885" s="65"/>
      <c r="F2885" s="65"/>
      <c r="K2885" s="65" t="str">
        <f t="shared" si="110"/>
        <v/>
      </c>
    </row>
    <row r="2886" spans="2:11">
      <c r="B2886" s="64"/>
      <c r="C2886" s="64"/>
      <c r="D2886" s="64"/>
      <c r="E2886" s="65"/>
      <c r="F2886" s="65"/>
      <c r="K2886" s="65" t="str">
        <f t="shared" ref="K2886:K2949" si="111">CONCATENATE(H2886,I2886)</f>
        <v/>
      </c>
    </row>
    <row r="2887" spans="2:11">
      <c r="B2887" s="64"/>
      <c r="C2887" s="64"/>
      <c r="D2887" s="64"/>
      <c r="E2887" s="65"/>
      <c r="F2887" s="65"/>
      <c r="K2887" s="65" t="str">
        <f t="shared" si="111"/>
        <v/>
      </c>
    </row>
    <row r="2888" spans="2:11">
      <c r="B2888" s="64"/>
      <c r="C2888" s="64"/>
      <c r="D2888" s="64"/>
      <c r="E2888" s="65"/>
      <c r="F2888" s="65"/>
      <c r="K2888" s="65" t="str">
        <f t="shared" si="111"/>
        <v/>
      </c>
    </row>
    <row r="2889" spans="2:11">
      <c r="B2889" s="64"/>
      <c r="C2889" s="64"/>
      <c r="D2889" s="64"/>
      <c r="E2889" s="65"/>
      <c r="F2889" s="65"/>
      <c r="K2889" s="65" t="str">
        <f t="shared" si="111"/>
        <v/>
      </c>
    </row>
    <row r="2890" spans="2:11">
      <c r="B2890" s="64"/>
      <c r="C2890" s="64"/>
      <c r="D2890" s="64"/>
      <c r="E2890" s="65"/>
      <c r="F2890" s="65"/>
      <c r="K2890" s="65" t="str">
        <f t="shared" si="111"/>
        <v/>
      </c>
    </row>
    <row r="2891" spans="2:11">
      <c r="B2891" s="64"/>
      <c r="C2891" s="64"/>
      <c r="D2891" s="64"/>
      <c r="E2891" s="65"/>
      <c r="F2891" s="65"/>
      <c r="K2891" s="65" t="str">
        <f t="shared" si="111"/>
        <v/>
      </c>
    </row>
    <row r="2892" spans="2:11">
      <c r="B2892" s="64"/>
      <c r="C2892" s="64"/>
      <c r="D2892" s="64"/>
      <c r="E2892" s="65"/>
      <c r="F2892" s="65"/>
      <c r="K2892" s="65" t="str">
        <f t="shared" si="111"/>
        <v/>
      </c>
    </row>
    <row r="2893" spans="2:11">
      <c r="B2893" s="64"/>
      <c r="C2893" s="64"/>
      <c r="D2893" s="64"/>
      <c r="E2893" s="65"/>
      <c r="F2893" s="65"/>
      <c r="K2893" s="65" t="str">
        <f t="shared" si="111"/>
        <v/>
      </c>
    </row>
    <row r="2894" spans="2:11">
      <c r="B2894" s="64"/>
      <c r="C2894" s="64"/>
      <c r="D2894" s="64"/>
      <c r="E2894" s="65"/>
      <c r="F2894" s="65"/>
      <c r="K2894" s="65" t="str">
        <f t="shared" si="111"/>
        <v/>
      </c>
    </row>
    <row r="2895" spans="2:11">
      <c r="B2895" s="64"/>
      <c r="C2895" s="64"/>
      <c r="D2895" s="64"/>
      <c r="E2895" s="65"/>
      <c r="F2895" s="65"/>
      <c r="K2895" s="65" t="str">
        <f t="shared" si="111"/>
        <v/>
      </c>
    </row>
    <row r="2896" spans="2:11">
      <c r="B2896" s="64"/>
      <c r="C2896" s="64"/>
      <c r="D2896" s="64"/>
      <c r="E2896" s="65"/>
      <c r="F2896" s="65"/>
      <c r="K2896" s="65" t="str">
        <f t="shared" si="111"/>
        <v/>
      </c>
    </row>
    <row r="2897" spans="2:11">
      <c r="B2897" s="64"/>
      <c r="C2897" s="64"/>
      <c r="D2897" s="64"/>
      <c r="E2897" s="65"/>
      <c r="F2897" s="65"/>
      <c r="K2897" s="65" t="str">
        <f t="shared" si="111"/>
        <v/>
      </c>
    </row>
    <row r="2898" spans="2:11">
      <c r="B2898" s="64"/>
      <c r="C2898" s="64"/>
      <c r="D2898" s="64"/>
      <c r="E2898" s="65"/>
      <c r="F2898" s="65"/>
      <c r="K2898" s="65" t="str">
        <f t="shared" si="111"/>
        <v/>
      </c>
    </row>
    <row r="2899" spans="2:11">
      <c r="B2899" s="64"/>
      <c r="C2899" s="64"/>
      <c r="D2899" s="64"/>
      <c r="E2899" s="65"/>
      <c r="F2899" s="65"/>
      <c r="K2899" s="65" t="str">
        <f t="shared" si="111"/>
        <v/>
      </c>
    </row>
    <row r="2900" spans="2:11">
      <c r="B2900" s="64"/>
      <c r="C2900" s="64"/>
      <c r="D2900" s="64"/>
      <c r="E2900" s="65"/>
      <c r="F2900" s="65"/>
      <c r="K2900" s="65" t="str">
        <f t="shared" si="111"/>
        <v/>
      </c>
    </row>
    <row r="2901" spans="2:11">
      <c r="B2901" s="64"/>
      <c r="C2901" s="64"/>
      <c r="D2901" s="64"/>
      <c r="E2901" s="65"/>
      <c r="F2901" s="65"/>
      <c r="K2901" s="65" t="str">
        <f t="shared" si="111"/>
        <v/>
      </c>
    </row>
    <row r="2902" spans="2:11">
      <c r="B2902" s="64"/>
      <c r="C2902" s="64"/>
      <c r="D2902" s="64"/>
      <c r="E2902" s="65"/>
      <c r="F2902" s="65"/>
      <c r="K2902" s="65" t="str">
        <f t="shared" si="111"/>
        <v/>
      </c>
    </row>
    <row r="2903" spans="2:11">
      <c r="B2903" s="64"/>
      <c r="C2903" s="64"/>
      <c r="D2903" s="64"/>
      <c r="E2903" s="65"/>
      <c r="F2903" s="65"/>
      <c r="K2903" s="65" t="str">
        <f t="shared" si="111"/>
        <v/>
      </c>
    </row>
    <row r="2904" spans="2:11">
      <c r="B2904" s="64"/>
      <c r="C2904" s="64"/>
      <c r="D2904" s="64"/>
      <c r="E2904" s="65"/>
      <c r="F2904" s="65"/>
      <c r="K2904" s="65" t="str">
        <f t="shared" si="111"/>
        <v/>
      </c>
    </row>
    <row r="2905" spans="2:11">
      <c r="B2905" s="64"/>
      <c r="C2905" s="64"/>
      <c r="D2905" s="64"/>
      <c r="E2905" s="65"/>
      <c r="F2905" s="65"/>
      <c r="K2905" s="65" t="str">
        <f t="shared" si="111"/>
        <v/>
      </c>
    </row>
    <row r="2906" spans="2:11">
      <c r="B2906" s="64"/>
      <c r="C2906" s="64"/>
      <c r="D2906" s="64"/>
      <c r="E2906" s="65"/>
      <c r="F2906" s="65"/>
      <c r="K2906" s="65" t="str">
        <f t="shared" si="111"/>
        <v/>
      </c>
    </row>
    <row r="2907" spans="2:11">
      <c r="B2907" s="64"/>
      <c r="C2907" s="64"/>
      <c r="D2907" s="64"/>
      <c r="E2907" s="65"/>
      <c r="F2907" s="65"/>
      <c r="K2907" s="65" t="str">
        <f t="shared" si="111"/>
        <v/>
      </c>
    </row>
    <row r="2908" spans="2:11">
      <c r="B2908" s="64"/>
      <c r="C2908" s="64"/>
      <c r="D2908" s="64"/>
      <c r="E2908" s="65"/>
      <c r="F2908" s="65"/>
      <c r="K2908" s="65" t="str">
        <f t="shared" si="111"/>
        <v/>
      </c>
    </row>
    <row r="2909" spans="2:11">
      <c r="B2909" s="64"/>
      <c r="C2909" s="64"/>
      <c r="D2909" s="64"/>
      <c r="E2909" s="65"/>
      <c r="F2909" s="65"/>
      <c r="K2909" s="65" t="str">
        <f t="shared" si="111"/>
        <v/>
      </c>
    </row>
    <row r="2910" spans="2:11">
      <c r="B2910" s="64"/>
      <c r="C2910" s="64"/>
      <c r="D2910" s="64"/>
      <c r="E2910" s="65"/>
      <c r="F2910" s="65"/>
      <c r="K2910" s="65" t="str">
        <f t="shared" si="111"/>
        <v/>
      </c>
    </row>
    <row r="2911" spans="2:11">
      <c r="B2911" s="64"/>
      <c r="C2911" s="64"/>
      <c r="D2911" s="64"/>
      <c r="E2911" s="65"/>
      <c r="F2911" s="65"/>
      <c r="K2911" s="65" t="str">
        <f t="shared" si="111"/>
        <v/>
      </c>
    </row>
    <row r="2912" spans="2:11">
      <c r="B2912" s="64"/>
      <c r="C2912" s="64"/>
      <c r="D2912" s="64"/>
      <c r="E2912" s="65"/>
      <c r="F2912" s="65"/>
      <c r="K2912" s="65" t="str">
        <f t="shared" si="111"/>
        <v/>
      </c>
    </row>
    <row r="2913" spans="2:11">
      <c r="B2913" s="64"/>
      <c r="C2913" s="64"/>
      <c r="D2913" s="64"/>
      <c r="E2913" s="65"/>
      <c r="F2913" s="65"/>
      <c r="K2913" s="65" t="str">
        <f t="shared" si="111"/>
        <v/>
      </c>
    </row>
    <row r="2914" spans="2:11">
      <c r="B2914" s="64"/>
      <c r="C2914" s="64"/>
      <c r="D2914" s="64"/>
      <c r="E2914" s="65"/>
      <c r="F2914" s="65"/>
      <c r="K2914" s="65" t="str">
        <f t="shared" si="111"/>
        <v/>
      </c>
    </row>
    <row r="2915" spans="2:11">
      <c r="B2915" s="64"/>
      <c r="C2915" s="64"/>
      <c r="D2915" s="64"/>
      <c r="E2915" s="65"/>
      <c r="F2915" s="65"/>
      <c r="K2915" s="65" t="str">
        <f t="shared" si="111"/>
        <v/>
      </c>
    </row>
    <row r="2916" spans="2:11">
      <c r="B2916" s="64"/>
      <c r="C2916" s="64"/>
      <c r="D2916" s="64"/>
      <c r="E2916" s="65"/>
      <c r="F2916" s="65"/>
      <c r="K2916" s="65" t="str">
        <f t="shared" si="111"/>
        <v/>
      </c>
    </row>
    <row r="2917" spans="2:11">
      <c r="B2917" s="64"/>
      <c r="C2917" s="64"/>
      <c r="D2917" s="64"/>
      <c r="E2917" s="65"/>
      <c r="F2917" s="65"/>
      <c r="K2917" s="65" t="str">
        <f t="shared" si="111"/>
        <v/>
      </c>
    </row>
    <row r="2918" spans="2:11">
      <c r="B2918" s="64"/>
      <c r="C2918" s="64"/>
      <c r="D2918" s="64"/>
      <c r="E2918" s="65"/>
      <c r="F2918" s="65"/>
      <c r="K2918" s="65" t="str">
        <f t="shared" si="111"/>
        <v/>
      </c>
    </row>
    <row r="2919" spans="2:11">
      <c r="B2919" s="64"/>
      <c r="C2919" s="64"/>
      <c r="D2919" s="64"/>
      <c r="E2919" s="65"/>
      <c r="F2919" s="65"/>
      <c r="K2919" s="65" t="str">
        <f t="shared" si="111"/>
        <v/>
      </c>
    </row>
    <row r="2920" spans="2:11">
      <c r="B2920" s="64"/>
      <c r="C2920" s="64"/>
      <c r="D2920" s="64"/>
      <c r="E2920" s="65"/>
      <c r="F2920" s="65"/>
      <c r="K2920" s="65" t="str">
        <f t="shared" si="111"/>
        <v/>
      </c>
    </row>
    <row r="2921" spans="2:11">
      <c r="B2921" s="64"/>
      <c r="C2921" s="64"/>
      <c r="D2921" s="64"/>
      <c r="E2921" s="65"/>
      <c r="F2921" s="65"/>
      <c r="K2921" s="65" t="str">
        <f t="shared" si="111"/>
        <v/>
      </c>
    </row>
    <row r="2922" spans="2:11">
      <c r="B2922" s="64"/>
      <c r="C2922" s="64"/>
      <c r="D2922" s="64"/>
      <c r="E2922" s="65"/>
      <c r="F2922" s="65"/>
      <c r="K2922" s="65" t="str">
        <f t="shared" si="111"/>
        <v/>
      </c>
    </row>
    <row r="2923" spans="2:11">
      <c r="B2923" s="64"/>
      <c r="C2923" s="64"/>
      <c r="D2923" s="64"/>
      <c r="E2923" s="65"/>
      <c r="F2923" s="65"/>
      <c r="K2923" s="65" t="str">
        <f t="shared" si="111"/>
        <v/>
      </c>
    </row>
    <row r="2924" spans="2:11">
      <c r="B2924" s="64"/>
      <c r="C2924" s="64"/>
      <c r="D2924" s="64"/>
      <c r="E2924" s="65"/>
      <c r="F2924" s="65"/>
      <c r="K2924" s="65" t="str">
        <f t="shared" si="111"/>
        <v/>
      </c>
    </row>
    <row r="2925" spans="2:11">
      <c r="B2925" s="64"/>
      <c r="C2925" s="64"/>
      <c r="D2925" s="64"/>
      <c r="E2925" s="65"/>
      <c r="F2925" s="65"/>
      <c r="K2925" s="65" t="str">
        <f t="shared" si="111"/>
        <v/>
      </c>
    </row>
    <row r="2926" spans="2:11">
      <c r="B2926" s="64"/>
      <c r="C2926" s="64"/>
      <c r="D2926" s="64"/>
      <c r="E2926" s="65"/>
      <c r="F2926" s="65"/>
      <c r="K2926" s="65" t="str">
        <f t="shared" si="111"/>
        <v/>
      </c>
    </row>
    <row r="2927" spans="2:11">
      <c r="B2927" s="64"/>
      <c r="C2927" s="64"/>
      <c r="D2927" s="64"/>
      <c r="E2927" s="65"/>
      <c r="F2927" s="65"/>
      <c r="K2927" s="65" t="str">
        <f t="shared" si="111"/>
        <v/>
      </c>
    </row>
    <row r="2928" spans="2:11">
      <c r="B2928" s="64"/>
      <c r="C2928" s="64"/>
      <c r="D2928" s="64"/>
      <c r="E2928" s="65"/>
      <c r="F2928" s="65"/>
      <c r="K2928" s="65" t="str">
        <f t="shared" si="111"/>
        <v/>
      </c>
    </row>
    <row r="2929" spans="2:11">
      <c r="B2929" s="64"/>
      <c r="C2929" s="64"/>
      <c r="D2929" s="64"/>
      <c r="E2929" s="65"/>
      <c r="F2929" s="65"/>
      <c r="K2929" s="65" t="str">
        <f t="shared" si="111"/>
        <v/>
      </c>
    </row>
    <row r="2930" spans="2:11">
      <c r="B2930" s="64"/>
      <c r="C2930" s="64"/>
      <c r="D2930" s="64"/>
      <c r="E2930" s="65"/>
      <c r="F2930" s="65"/>
      <c r="K2930" s="65" t="str">
        <f t="shared" si="111"/>
        <v/>
      </c>
    </row>
    <row r="2931" spans="2:11">
      <c r="B2931" s="64"/>
      <c r="C2931" s="64"/>
      <c r="D2931" s="64"/>
      <c r="E2931" s="65"/>
      <c r="F2931" s="65"/>
      <c r="K2931" s="65" t="str">
        <f t="shared" si="111"/>
        <v/>
      </c>
    </row>
    <row r="2932" spans="2:11">
      <c r="B2932" s="64"/>
      <c r="C2932" s="64"/>
      <c r="D2932" s="64"/>
      <c r="E2932" s="65"/>
      <c r="F2932" s="65"/>
      <c r="K2932" s="65" t="str">
        <f t="shared" si="111"/>
        <v/>
      </c>
    </row>
    <row r="2933" spans="2:11">
      <c r="B2933" s="64"/>
      <c r="C2933" s="64"/>
      <c r="D2933" s="64"/>
      <c r="E2933" s="65"/>
      <c r="F2933" s="65"/>
      <c r="K2933" s="65" t="str">
        <f t="shared" si="111"/>
        <v/>
      </c>
    </row>
    <row r="2934" spans="2:11">
      <c r="B2934" s="64"/>
      <c r="C2934" s="64"/>
      <c r="D2934" s="64"/>
      <c r="E2934" s="65"/>
      <c r="F2934" s="65"/>
      <c r="K2934" s="65" t="str">
        <f t="shared" si="111"/>
        <v/>
      </c>
    </row>
    <row r="2935" spans="2:11">
      <c r="B2935" s="64"/>
      <c r="C2935" s="64"/>
      <c r="D2935" s="64"/>
      <c r="E2935" s="65"/>
      <c r="F2935" s="65"/>
      <c r="K2935" s="65" t="str">
        <f t="shared" si="111"/>
        <v/>
      </c>
    </row>
    <row r="2936" spans="2:11">
      <c r="B2936" s="64"/>
      <c r="C2936" s="64"/>
      <c r="D2936" s="64"/>
      <c r="E2936" s="65"/>
      <c r="F2936" s="65"/>
      <c r="K2936" s="65" t="str">
        <f t="shared" si="111"/>
        <v/>
      </c>
    </row>
    <row r="2937" spans="2:11">
      <c r="B2937" s="64"/>
      <c r="C2937" s="64"/>
      <c r="D2937" s="64"/>
      <c r="E2937" s="65"/>
      <c r="F2937" s="65"/>
      <c r="K2937" s="65" t="str">
        <f t="shared" si="111"/>
        <v/>
      </c>
    </row>
    <row r="2938" spans="2:11">
      <c r="B2938" s="64"/>
      <c r="C2938" s="64"/>
      <c r="D2938" s="64"/>
      <c r="E2938" s="65"/>
      <c r="F2938" s="65"/>
      <c r="K2938" s="65" t="str">
        <f t="shared" si="111"/>
        <v/>
      </c>
    </row>
    <row r="2939" spans="2:11">
      <c r="B2939" s="64"/>
      <c r="C2939" s="64"/>
      <c r="D2939" s="64"/>
      <c r="E2939" s="65"/>
      <c r="F2939" s="65"/>
      <c r="K2939" s="65" t="str">
        <f t="shared" si="111"/>
        <v/>
      </c>
    </row>
    <row r="2940" spans="2:11">
      <c r="B2940" s="64"/>
      <c r="C2940" s="64"/>
      <c r="D2940" s="64"/>
      <c r="E2940" s="65"/>
      <c r="F2940" s="65"/>
      <c r="K2940" s="65" t="str">
        <f t="shared" si="111"/>
        <v/>
      </c>
    </row>
    <row r="2941" spans="2:11">
      <c r="B2941" s="64"/>
      <c r="C2941" s="64"/>
      <c r="D2941" s="64"/>
      <c r="E2941" s="65"/>
      <c r="F2941" s="65"/>
      <c r="K2941" s="65" t="str">
        <f t="shared" si="111"/>
        <v/>
      </c>
    </row>
    <row r="2942" spans="2:11">
      <c r="B2942" s="64"/>
      <c r="C2942" s="64"/>
      <c r="D2942" s="64"/>
      <c r="E2942" s="65"/>
      <c r="F2942" s="65"/>
      <c r="K2942" s="65" t="str">
        <f t="shared" si="111"/>
        <v/>
      </c>
    </row>
    <row r="2943" spans="2:11">
      <c r="B2943" s="64"/>
      <c r="C2943" s="64"/>
      <c r="D2943" s="64"/>
      <c r="E2943" s="65"/>
      <c r="F2943" s="65"/>
      <c r="K2943" s="65" t="str">
        <f t="shared" si="111"/>
        <v/>
      </c>
    </row>
    <row r="2944" spans="2:11">
      <c r="B2944" s="64"/>
      <c r="C2944" s="64"/>
      <c r="D2944" s="64"/>
      <c r="E2944" s="65"/>
      <c r="F2944" s="65"/>
      <c r="K2944" s="65" t="str">
        <f t="shared" si="111"/>
        <v/>
      </c>
    </row>
    <row r="2945" spans="2:11">
      <c r="B2945" s="64"/>
      <c r="C2945" s="64"/>
      <c r="D2945" s="64"/>
      <c r="E2945" s="65"/>
      <c r="F2945" s="65"/>
      <c r="K2945" s="65" t="str">
        <f t="shared" si="111"/>
        <v/>
      </c>
    </row>
    <row r="2946" spans="2:11">
      <c r="B2946" s="64"/>
      <c r="C2946" s="64"/>
      <c r="D2946" s="64"/>
      <c r="E2946" s="65"/>
      <c r="F2946" s="65"/>
      <c r="K2946" s="65" t="str">
        <f t="shared" si="111"/>
        <v/>
      </c>
    </row>
    <row r="2947" spans="2:11">
      <c r="B2947" s="64"/>
      <c r="C2947" s="64"/>
      <c r="D2947" s="64"/>
      <c r="E2947" s="65"/>
      <c r="F2947" s="65"/>
      <c r="K2947" s="65" t="str">
        <f t="shared" si="111"/>
        <v/>
      </c>
    </row>
    <row r="2948" spans="2:11">
      <c r="B2948" s="64"/>
      <c r="C2948" s="64"/>
      <c r="D2948" s="64"/>
      <c r="E2948" s="65"/>
      <c r="F2948" s="65"/>
      <c r="K2948" s="65" t="str">
        <f t="shared" si="111"/>
        <v/>
      </c>
    </row>
    <row r="2949" spans="2:11">
      <c r="B2949" s="64"/>
      <c r="C2949" s="64"/>
      <c r="D2949" s="64"/>
      <c r="E2949" s="65"/>
      <c r="F2949" s="65"/>
      <c r="K2949" s="65" t="str">
        <f t="shared" si="111"/>
        <v/>
      </c>
    </row>
    <row r="2950" spans="2:11">
      <c r="B2950" s="64"/>
      <c r="C2950" s="64"/>
      <c r="D2950" s="64"/>
      <c r="E2950" s="65"/>
      <c r="F2950" s="65"/>
      <c r="K2950" s="65" t="str">
        <f t="shared" ref="K2950:K3013" si="112">CONCATENATE(H2950,I2950)</f>
        <v/>
      </c>
    </row>
    <row r="2951" spans="2:11">
      <c r="B2951" s="64"/>
      <c r="C2951" s="64"/>
      <c r="D2951" s="64"/>
      <c r="E2951" s="65"/>
      <c r="F2951" s="65"/>
      <c r="K2951" s="65" t="str">
        <f t="shared" si="112"/>
        <v/>
      </c>
    </row>
    <row r="2952" spans="2:11">
      <c r="B2952" s="64"/>
      <c r="C2952" s="64"/>
      <c r="D2952" s="64"/>
      <c r="E2952" s="65"/>
      <c r="F2952" s="65"/>
      <c r="K2952" s="65" t="str">
        <f t="shared" si="112"/>
        <v/>
      </c>
    </row>
    <row r="2953" spans="2:11">
      <c r="B2953" s="64"/>
      <c r="C2953" s="64"/>
      <c r="D2953" s="64"/>
      <c r="E2953" s="65"/>
      <c r="F2953" s="65"/>
      <c r="K2953" s="65" t="str">
        <f t="shared" si="112"/>
        <v/>
      </c>
    </row>
    <row r="2954" spans="2:11">
      <c r="B2954" s="64"/>
      <c r="C2954" s="64"/>
      <c r="D2954" s="64"/>
      <c r="E2954" s="65"/>
      <c r="F2954" s="65"/>
      <c r="K2954" s="65" t="str">
        <f t="shared" si="112"/>
        <v/>
      </c>
    </row>
    <row r="2955" spans="2:11">
      <c r="B2955" s="64"/>
      <c r="C2955" s="64"/>
      <c r="D2955" s="64"/>
      <c r="E2955" s="65"/>
      <c r="F2955" s="65"/>
      <c r="K2955" s="65" t="str">
        <f t="shared" si="112"/>
        <v/>
      </c>
    </row>
    <row r="2956" spans="2:11">
      <c r="B2956" s="64"/>
      <c r="C2956" s="64"/>
      <c r="D2956" s="64"/>
      <c r="E2956" s="65"/>
      <c r="F2956" s="65"/>
      <c r="K2956" s="65" t="str">
        <f t="shared" si="112"/>
        <v/>
      </c>
    </row>
    <row r="2957" spans="2:11">
      <c r="B2957" s="64"/>
      <c r="C2957" s="64"/>
      <c r="D2957" s="64"/>
      <c r="E2957" s="65"/>
      <c r="F2957" s="65"/>
      <c r="K2957" s="65" t="str">
        <f t="shared" si="112"/>
        <v/>
      </c>
    </row>
    <row r="2958" spans="2:11">
      <c r="B2958" s="64"/>
      <c r="C2958" s="64"/>
      <c r="D2958" s="64"/>
      <c r="E2958" s="65"/>
      <c r="F2958" s="65"/>
      <c r="K2958" s="65" t="str">
        <f t="shared" si="112"/>
        <v/>
      </c>
    </row>
    <row r="2959" spans="2:11">
      <c r="B2959" s="64"/>
      <c r="C2959" s="64"/>
      <c r="D2959" s="64"/>
      <c r="E2959" s="65"/>
      <c r="F2959" s="65"/>
      <c r="K2959" s="65" t="str">
        <f t="shared" si="112"/>
        <v/>
      </c>
    </row>
    <row r="2960" spans="2:11">
      <c r="B2960" s="64"/>
      <c r="C2960" s="64"/>
      <c r="D2960" s="64"/>
      <c r="E2960" s="65"/>
      <c r="F2960" s="65"/>
      <c r="K2960" s="65" t="str">
        <f t="shared" si="112"/>
        <v/>
      </c>
    </row>
    <row r="2961" spans="2:11">
      <c r="B2961" s="64"/>
      <c r="C2961" s="64"/>
      <c r="D2961" s="64"/>
      <c r="E2961" s="65"/>
      <c r="F2961" s="65"/>
      <c r="K2961" s="65" t="str">
        <f t="shared" si="112"/>
        <v/>
      </c>
    </row>
    <row r="2962" spans="2:11">
      <c r="B2962" s="64"/>
      <c r="C2962" s="64"/>
      <c r="D2962" s="64"/>
      <c r="E2962" s="65"/>
      <c r="F2962" s="65"/>
      <c r="K2962" s="65" t="str">
        <f t="shared" si="112"/>
        <v/>
      </c>
    </row>
    <row r="2963" spans="2:11">
      <c r="B2963" s="64"/>
      <c r="C2963" s="64"/>
      <c r="D2963" s="64"/>
      <c r="E2963" s="65"/>
      <c r="F2963" s="65"/>
      <c r="K2963" s="65" t="str">
        <f t="shared" si="112"/>
        <v/>
      </c>
    </row>
    <row r="2964" spans="2:11">
      <c r="B2964" s="64"/>
      <c r="C2964" s="64"/>
      <c r="D2964" s="64"/>
      <c r="E2964" s="65"/>
      <c r="F2964" s="65"/>
      <c r="K2964" s="65" t="str">
        <f t="shared" si="112"/>
        <v/>
      </c>
    </row>
    <row r="2965" spans="2:11">
      <c r="B2965" s="64"/>
      <c r="C2965" s="64"/>
      <c r="D2965" s="64"/>
      <c r="E2965" s="65"/>
      <c r="F2965" s="65"/>
      <c r="K2965" s="65" t="str">
        <f t="shared" si="112"/>
        <v/>
      </c>
    </row>
    <row r="2966" spans="2:11">
      <c r="B2966" s="64"/>
      <c r="C2966" s="64"/>
      <c r="D2966" s="64"/>
      <c r="E2966" s="65"/>
      <c r="F2966" s="65"/>
      <c r="K2966" s="65" t="str">
        <f t="shared" si="112"/>
        <v/>
      </c>
    </row>
    <row r="2967" spans="2:11">
      <c r="B2967" s="64"/>
      <c r="C2967" s="64"/>
      <c r="D2967" s="64"/>
      <c r="E2967" s="65"/>
      <c r="F2967" s="65"/>
      <c r="K2967" s="65" t="str">
        <f t="shared" si="112"/>
        <v/>
      </c>
    </row>
    <row r="2968" spans="2:11">
      <c r="B2968" s="64"/>
      <c r="C2968" s="64"/>
      <c r="D2968" s="64"/>
      <c r="E2968" s="65"/>
      <c r="F2968" s="65"/>
      <c r="K2968" s="65" t="str">
        <f t="shared" si="112"/>
        <v/>
      </c>
    </row>
    <row r="2969" spans="2:11">
      <c r="B2969" s="64"/>
      <c r="C2969" s="64"/>
      <c r="D2969" s="64"/>
      <c r="E2969" s="65"/>
      <c r="F2969" s="65"/>
      <c r="K2969" s="65" t="str">
        <f t="shared" si="112"/>
        <v/>
      </c>
    </row>
    <row r="2970" spans="2:11">
      <c r="B2970" s="64"/>
      <c r="C2970" s="64"/>
      <c r="D2970" s="64"/>
      <c r="E2970" s="65"/>
      <c r="F2970" s="65"/>
      <c r="K2970" s="65" t="str">
        <f t="shared" si="112"/>
        <v/>
      </c>
    </row>
    <row r="2971" spans="2:11">
      <c r="B2971" s="64"/>
      <c r="C2971" s="64"/>
      <c r="D2971" s="64"/>
      <c r="E2971" s="65"/>
      <c r="F2971" s="65"/>
      <c r="K2971" s="65" t="str">
        <f t="shared" si="112"/>
        <v/>
      </c>
    </row>
    <row r="2972" spans="2:11">
      <c r="B2972" s="64"/>
      <c r="C2972" s="64"/>
      <c r="D2972" s="64"/>
      <c r="E2972" s="65"/>
      <c r="F2972" s="65"/>
      <c r="K2972" s="65" t="str">
        <f t="shared" si="112"/>
        <v/>
      </c>
    </row>
    <row r="2973" spans="2:11">
      <c r="B2973" s="64"/>
      <c r="C2973" s="64"/>
      <c r="D2973" s="64"/>
      <c r="E2973" s="65"/>
      <c r="F2973" s="65"/>
      <c r="K2973" s="65" t="str">
        <f t="shared" si="112"/>
        <v/>
      </c>
    </row>
    <row r="2974" spans="2:11">
      <c r="B2974" s="64"/>
      <c r="C2974" s="64"/>
      <c r="D2974" s="64"/>
      <c r="E2974" s="65"/>
      <c r="F2974" s="65"/>
      <c r="K2974" s="65" t="str">
        <f t="shared" si="112"/>
        <v/>
      </c>
    </row>
    <row r="2975" spans="2:11">
      <c r="B2975" s="64"/>
      <c r="C2975" s="64"/>
      <c r="D2975" s="64"/>
      <c r="E2975" s="65"/>
      <c r="F2975" s="65"/>
      <c r="K2975" s="65" t="str">
        <f t="shared" si="112"/>
        <v/>
      </c>
    </row>
    <row r="2976" spans="2:11">
      <c r="B2976" s="64"/>
      <c r="C2976" s="64"/>
      <c r="D2976" s="64"/>
      <c r="E2976" s="65"/>
      <c r="F2976" s="65"/>
      <c r="K2976" s="65" t="str">
        <f t="shared" si="112"/>
        <v/>
      </c>
    </row>
    <row r="2977" spans="2:11">
      <c r="B2977" s="64"/>
      <c r="C2977" s="64"/>
      <c r="D2977" s="64"/>
      <c r="E2977" s="65"/>
      <c r="F2977" s="65"/>
      <c r="K2977" s="65" t="str">
        <f t="shared" si="112"/>
        <v/>
      </c>
    </row>
    <row r="2978" spans="2:11">
      <c r="B2978" s="64"/>
      <c r="C2978" s="64"/>
      <c r="D2978" s="64"/>
      <c r="E2978" s="65"/>
      <c r="F2978" s="65"/>
      <c r="K2978" s="65" t="str">
        <f t="shared" si="112"/>
        <v/>
      </c>
    </row>
    <row r="2979" spans="2:11">
      <c r="B2979" s="64"/>
      <c r="C2979" s="64"/>
      <c r="D2979" s="64"/>
      <c r="E2979" s="65"/>
      <c r="F2979" s="65"/>
      <c r="K2979" s="65" t="str">
        <f t="shared" si="112"/>
        <v/>
      </c>
    </row>
    <row r="2980" spans="2:11">
      <c r="B2980" s="64"/>
      <c r="C2980" s="64"/>
      <c r="D2980" s="64"/>
      <c r="E2980" s="65"/>
      <c r="F2980" s="65"/>
      <c r="K2980" s="65" t="str">
        <f t="shared" si="112"/>
        <v/>
      </c>
    </row>
    <row r="2981" spans="2:11">
      <c r="B2981" s="64"/>
      <c r="C2981" s="64"/>
      <c r="D2981" s="64"/>
      <c r="E2981" s="65"/>
      <c r="F2981" s="65"/>
      <c r="K2981" s="65" t="str">
        <f t="shared" si="112"/>
        <v/>
      </c>
    </row>
    <row r="2982" spans="2:11">
      <c r="B2982" s="64"/>
      <c r="C2982" s="64"/>
      <c r="D2982" s="64"/>
      <c r="E2982" s="65"/>
      <c r="F2982" s="65"/>
      <c r="K2982" s="65" t="str">
        <f t="shared" si="112"/>
        <v/>
      </c>
    </row>
    <row r="2983" spans="2:11">
      <c r="B2983" s="64"/>
      <c r="C2983" s="64"/>
      <c r="D2983" s="64"/>
      <c r="E2983" s="65"/>
      <c r="F2983" s="65"/>
      <c r="K2983" s="65" t="str">
        <f t="shared" si="112"/>
        <v/>
      </c>
    </row>
    <row r="2984" spans="2:11">
      <c r="B2984" s="64"/>
      <c r="C2984" s="64"/>
      <c r="D2984" s="64"/>
      <c r="E2984" s="65"/>
      <c r="F2984" s="65"/>
      <c r="K2984" s="65" t="str">
        <f t="shared" si="112"/>
        <v/>
      </c>
    </row>
    <row r="2985" spans="2:11">
      <c r="B2985" s="64"/>
      <c r="C2985" s="64"/>
      <c r="D2985" s="64"/>
      <c r="E2985" s="65"/>
      <c r="F2985" s="65"/>
      <c r="K2985" s="65" t="str">
        <f t="shared" si="112"/>
        <v/>
      </c>
    </row>
    <row r="2986" spans="2:11">
      <c r="B2986" s="64"/>
      <c r="C2986" s="64"/>
      <c r="D2986" s="64"/>
      <c r="E2986" s="65"/>
      <c r="F2986" s="65"/>
      <c r="K2986" s="65" t="str">
        <f t="shared" si="112"/>
        <v/>
      </c>
    </row>
    <row r="2987" spans="2:11">
      <c r="B2987" s="64"/>
      <c r="C2987" s="64"/>
      <c r="D2987" s="64"/>
      <c r="E2987" s="65"/>
      <c r="F2987" s="65"/>
      <c r="K2987" s="65" t="str">
        <f t="shared" si="112"/>
        <v/>
      </c>
    </row>
    <row r="2988" spans="2:11">
      <c r="B2988" s="64"/>
      <c r="C2988" s="64"/>
      <c r="D2988" s="64"/>
      <c r="E2988" s="65"/>
      <c r="F2988" s="65"/>
      <c r="K2988" s="65" t="str">
        <f t="shared" si="112"/>
        <v/>
      </c>
    </row>
    <row r="2989" spans="2:11">
      <c r="B2989" s="64"/>
      <c r="C2989" s="64"/>
      <c r="D2989" s="64"/>
      <c r="E2989" s="65"/>
      <c r="F2989" s="65"/>
      <c r="K2989" s="65" t="str">
        <f t="shared" si="112"/>
        <v/>
      </c>
    </row>
    <row r="2990" spans="2:11">
      <c r="B2990" s="64"/>
      <c r="C2990" s="64"/>
      <c r="D2990" s="64"/>
      <c r="E2990" s="65"/>
      <c r="F2990" s="65"/>
      <c r="K2990" s="65" t="str">
        <f t="shared" si="112"/>
        <v/>
      </c>
    </row>
    <row r="2991" spans="2:11">
      <c r="B2991" s="64"/>
      <c r="C2991" s="64"/>
      <c r="D2991" s="64"/>
      <c r="E2991" s="65"/>
      <c r="F2991" s="65"/>
      <c r="K2991" s="65" t="str">
        <f t="shared" si="112"/>
        <v/>
      </c>
    </row>
    <row r="2992" spans="2:11">
      <c r="B2992" s="64"/>
      <c r="C2992" s="64"/>
      <c r="D2992" s="64"/>
      <c r="E2992" s="65"/>
      <c r="F2992" s="65"/>
      <c r="K2992" s="65" t="str">
        <f t="shared" si="112"/>
        <v/>
      </c>
    </row>
    <row r="2993" spans="2:11">
      <c r="B2993" s="64"/>
      <c r="C2993" s="64"/>
      <c r="D2993" s="64"/>
      <c r="E2993" s="65"/>
      <c r="F2993" s="65"/>
      <c r="K2993" s="65" t="str">
        <f t="shared" si="112"/>
        <v/>
      </c>
    </row>
    <row r="2994" spans="2:11">
      <c r="B2994" s="64"/>
      <c r="C2994" s="64"/>
      <c r="D2994" s="64"/>
      <c r="E2994" s="65"/>
      <c r="F2994" s="65"/>
      <c r="K2994" s="65" t="str">
        <f t="shared" si="112"/>
        <v/>
      </c>
    </row>
    <row r="2995" spans="2:11">
      <c r="B2995" s="64"/>
      <c r="C2995" s="64"/>
      <c r="D2995" s="64"/>
      <c r="E2995" s="65"/>
      <c r="F2995" s="65"/>
      <c r="K2995" s="65" t="str">
        <f t="shared" si="112"/>
        <v/>
      </c>
    </row>
    <row r="2996" spans="2:11">
      <c r="B2996" s="64"/>
      <c r="C2996" s="64"/>
      <c r="D2996" s="64"/>
      <c r="E2996" s="65"/>
      <c r="F2996" s="65"/>
      <c r="K2996" s="65" t="str">
        <f t="shared" si="112"/>
        <v/>
      </c>
    </row>
    <row r="2997" spans="2:11">
      <c r="B2997" s="64"/>
      <c r="C2997" s="64"/>
      <c r="D2997" s="64"/>
      <c r="E2997" s="65"/>
      <c r="F2997" s="65"/>
      <c r="K2997" s="65" t="str">
        <f t="shared" si="112"/>
        <v/>
      </c>
    </row>
    <row r="2998" spans="2:11">
      <c r="B2998" s="64"/>
      <c r="C2998" s="64"/>
      <c r="D2998" s="64"/>
      <c r="E2998" s="65"/>
      <c r="F2998" s="65"/>
      <c r="K2998" s="65" t="str">
        <f t="shared" si="112"/>
        <v/>
      </c>
    </row>
    <row r="2999" spans="2:11">
      <c r="B2999" s="64"/>
      <c r="C2999" s="64"/>
      <c r="D2999" s="64"/>
      <c r="E2999" s="65"/>
      <c r="F2999" s="65"/>
      <c r="K2999" s="65" t="str">
        <f t="shared" si="112"/>
        <v/>
      </c>
    </row>
    <row r="3000" spans="2:11">
      <c r="B3000" s="64"/>
      <c r="C3000" s="64"/>
      <c r="D3000" s="64"/>
      <c r="E3000" s="65"/>
      <c r="F3000" s="65"/>
      <c r="K3000" s="65" t="str">
        <f t="shared" si="112"/>
        <v/>
      </c>
    </row>
    <row r="3001" spans="2:11">
      <c r="B3001" s="64"/>
      <c r="C3001" s="64"/>
      <c r="D3001" s="64"/>
      <c r="E3001" s="65"/>
      <c r="F3001" s="65"/>
      <c r="K3001" s="65" t="str">
        <f t="shared" si="112"/>
        <v/>
      </c>
    </row>
    <row r="3002" spans="2:11">
      <c r="B3002" s="64"/>
      <c r="C3002" s="64"/>
      <c r="D3002" s="64"/>
      <c r="E3002" s="65"/>
      <c r="F3002" s="65"/>
      <c r="K3002" s="65" t="str">
        <f t="shared" si="112"/>
        <v/>
      </c>
    </row>
    <row r="3003" spans="2:11">
      <c r="B3003" s="64"/>
      <c r="C3003" s="64"/>
      <c r="D3003" s="64"/>
      <c r="E3003" s="65"/>
      <c r="F3003" s="65"/>
      <c r="K3003" s="65" t="str">
        <f t="shared" si="112"/>
        <v/>
      </c>
    </row>
    <row r="3004" spans="2:11">
      <c r="B3004" s="64"/>
      <c r="C3004" s="64"/>
      <c r="D3004" s="64"/>
      <c r="E3004" s="65"/>
      <c r="F3004" s="65"/>
      <c r="K3004" s="65" t="str">
        <f t="shared" si="112"/>
        <v/>
      </c>
    </row>
    <row r="3005" spans="2:11">
      <c r="B3005" s="64"/>
      <c r="C3005" s="64"/>
      <c r="D3005" s="64"/>
      <c r="E3005" s="65"/>
      <c r="F3005" s="65"/>
      <c r="K3005" s="65" t="str">
        <f t="shared" si="112"/>
        <v/>
      </c>
    </row>
    <row r="3006" spans="2:11">
      <c r="B3006" s="64"/>
      <c r="C3006" s="64"/>
      <c r="D3006" s="64"/>
      <c r="E3006" s="65"/>
      <c r="F3006" s="65"/>
      <c r="K3006" s="65" t="str">
        <f t="shared" si="112"/>
        <v/>
      </c>
    </row>
    <row r="3007" spans="2:11">
      <c r="B3007" s="64"/>
      <c r="C3007" s="64"/>
      <c r="D3007" s="64"/>
      <c r="E3007" s="65"/>
      <c r="F3007" s="65"/>
      <c r="K3007" s="65" t="str">
        <f t="shared" si="112"/>
        <v/>
      </c>
    </row>
    <row r="3008" spans="2:11">
      <c r="B3008" s="64"/>
      <c r="C3008" s="64"/>
      <c r="D3008" s="64"/>
      <c r="E3008" s="65"/>
      <c r="F3008" s="65"/>
      <c r="K3008" s="65" t="str">
        <f t="shared" si="112"/>
        <v/>
      </c>
    </row>
    <row r="3009" spans="2:11">
      <c r="B3009" s="64"/>
      <c r="C3009" s="64"/>
      <c r="D3009" s="64"/>
      <c r="E3009" s="65"/>
      <c r="F3009" s="65"/>
      <c r="K3009" s="65" t="str">
        <f t="shared" si="112"/>
        <v/>
      </c>
    </row>
    <row r="3010" spans="2:11">
      <c r="B3010" s="64"/>
      <c r="C3010" s="64"/>
      <c r="D3010" s="64"/>
      <c r="E3010" s="65"/>
      <c r="F3010" s="65"/>
      <c r="K3010" s="65" t="str">
        <f t="shared" si="112"/>
        <v/>
      </c>
    </row>
    <row r="3011" spans="2:11">
      <c r="B3011" s="64"/>
      <c r="C3011" s="64"/>
      <c r="D3011" s="64"/>
      <c r="E3011" s="65"/>
      <c r="F3011" s="65"/>
      <c r="K3011" s="65" t="str">
        <f t="shared" si="112"/>
        <v/>
      </c>
    </row>
    <row r="3012" spans="2:11">
      <c r="B3012" s="64"/>
      <c r="C3012" s="64"/>
      <c r="D3012" s="64"/>
      <c r="E3012" s="65"/>
      <c r="F3012" s="65"/>
      <c r="K3012" s="65" t="str">
        <f t="shared" si="112"/>
        <v/>
      </c>
    </row>
    <row r="3013" spans="2:11">
      <c r="B3013" s="64"/>
      <c r="C3013" s="64"/>
      <c r="D3013" s="64"/>
      <c r="E3013" s="65"/>
      <c r="F3013" s="65"/>
      <c r="K3013" s="65" t="str">
        <f t="shared" si="112"/>
        <v/>
      </c>
    </row>
    <row r="3014" spans="2:11">
      <c r="B3014" s="64"/>
      <c r="C3014" s="64"/>
      <c r="D3014" s="64"/>
      <c r="E3014" s="65"/>
      <c r="F3014" s="65"/>
      <c r="K3014" s="65" t="str">
        <f t="shared" ref="K3014:K3077" si="113">CONCATENATE(H3014,I3014)</f>
        <v/>
      </c>
    </row>
    <row r="3015" spans="2:11">
      <c r="B3015" s="64"/>
      <c r="C3015" s="64"/>
      <c r="D3015" s="64"/>
      <c r="E3015" s="65"/>
      <c r="F3015" s="65"/>
      <c r="K3015" s="65" t="str">
        <f t="shared" si="113"/>
        <v/>
      </c>
    </row>
    <row r="3016" spans="2:11">
      <c r="B3016" s="64"/>
      <c r="C3016" s="64"/>
      <c r="D3016" s="64"/>
      <c r="E3016" s="65"/>
      <c r="F3016" s="65"/>
      <c r="K3016" s="65" t="str">
        <f t="shared" si="113"/>
        <v/>
      </c>
    </row>
    <row r="3017" spans="2:11">
      <c r="B3017" s="64"/>
      <c r="C3017" s="64"/>
      <c r="D3017" s="64"/>
      <c r="E3017" s="65"/>
      <c r="F3017" s="65"/>
      <c r="K3017" s="65" t="str">
        <f t="shared" si="113"/>
        <v/>
      </c>
    </row>
    <row r="3018" spans="2:11">
      <c r="B3018" s="64"/>
      <c r="C3018" s="64"/>
      <c r="D3018" s="64"/>
      <c r="E3018" s="65"/>
      <c r="F3018" s="65"/>
      <c r="K3018" s="65" t="str">
        <f t="shared" si="113"/>
        <v/>
      </c>
    </row>
    <row r="3019" spans="2:11">
      <c r="B3019" s="64"/>
      <c r="C3019" s="64"/>
      <c r="D3019" s="64"/>
      <c r="E3019" s="65"/>
      <c r="F3019" s="65"/>
      <c r="K3019" s="65" t="str">
        <f t="shared" si="113"/>
        <v/>
      </c>
    </row>
    <row r="3020" spans="2:11">
      <c r="B3020" s="64"/>
      <c r="C3020" s="64"/>
      <c r="D3020" s="64"/>
      <c r="E3020" s="65"/>
      <c r="F3020" s="65"/>
      <c r="K3020" s="65" t="str">
        <f t="shared" si="113"/>
        <v/>
      </c>
    </row>
    <row r="3021" spans="2:11">
      <c r="B3021" s="64"/>
      <c r="C3021" s="64"/>
      <c r="D3021" s="64"/>
      <c r="E3021" s="65"/>
      <c r="F3021" s="65"/>
      <c r="K3021" s="65" t="str">
        <f t="shared" si="113"/>
        <v/>
      </c>
    </row>
    <row r="3022" spans="2:11">
      <c r="B3022" s="64"/>
      <c r="C3022" s="64"/>
      <c r="D3022" s="64"/>
      <c r="E3022" s="65"/>
      <c r="F3022" s="65"/>
      <c r="K3022" s="65" t="str">
        <f t="shared" si="113"/>
        <v/>
      </c>
    </row>
    <row r="3023" spans="2:11">
      <c r="B3023" s="64"/>
      <c r="C3023" s="64"/>
      <c r="D3023" s="64"/>
      <c r="E3023" s="65"/>
      <c r="F3023" s="65"/>
      <c r="K3023" s="65" t="str">
        <f t="shared" si="113"/>
        <v/>
      </c>
    </row>
    <row r="3024" spans="2:11">
      <c r="B3024" s="64"/>
      <c r="C3024" s="64"/>
      <c r="D3024" s="64"/>
      <c r="E3024" s="65"/>
      <c r="F3024" s="65"/>
      <c r="K3024" s="65" t="str">
        <f t="shared" si="113"/>
        <v/>
      </c>
    </row>
    <row r="3025" spans="2:11">
      <c r="B3025" s="64"/>
      <c r="C3025" s="64"/>
      <c r="D3025" s="64"/>
      <c r="E3025" s="65"/>
      <c r="F3025" s="65"/>
      <c r="K3025" s="65" t="str">
        <f t="shared" si="113"/>
        <v/>
      </c>
    </row>
    <row r="3026" spans="2:11">
      <c r="B3026" s="64"/>
      <c r="C3026" s="64"/>
      <c r="D3026" s="64"/>
      <c r="E3026" s="65"/>
      <c r="F3026" s="65"/>
      <c r="K3026" s="65" t="str">
        <f t="shared" si="113"/>
        <v/>
      </c>
    </row>
    <row r="3027" spans="2:11">
      <c r="B3027" s="64"/>
      <c r="C3027" s="64"/>
      <c r="D3027" s="64"/>
      <c r="E3027" s="65"/>
      <c r="F3027" s="65"/>
      <c r="K3027" s="65" t="str">
        <f t="shared" si="113"/>
        <v/>
      </c>
    </row>
    <row r="3028" spans="2:11">
      <c r="B3028" s="64"/>
      <c r="C3028" s="64"/>
      <c r="D3028" s="64"/>
      <c r="E3028" s="65"/>
      <c r="F3028" s="65"/>
      <c r="K3028" s="65" t="str">
        <f t="shared" si="113"/>
        <v/>
      </c>
    </row>
    <row r="3029" spans="2:11">
      <c r="B3029" s="64"/>
      <c r="C3029" s="64"/>
      <c r="D3029" s="64"/>
      <c r="E3029" s="65"/>
      <c r="F3029" s="65"/>
      <c r="K3029" s="65" t="str">
        <f t="shared" si="113"/>
        <v/>
      </c>
    </row>
    <row r="3030" spans="2:11">
      <c r="B3030" s="64"/>
      <c r="C3030" s="64"/>
      <c r="D3030" s="64"/>
      <c r="E3030" s="65"/>
      <c r="F3030" s="65"/>
      <c r="K3030" s="65" t="str">
        <f t="shared" si="113"/>
        <v/>
      </c>
    </row>
    <row r="3031" spans="2:11">
      <c r="B3031" s="64"/>
      <c r="C3031" s="64"/>
      <c r="D3031" s="64"/>
      <c r="E3031" s="65"/>
      <c r="F3031" s="65"/>
      <c r="K3031" s="65" t="str">
        <f t="shared" si="113"/>
        <v/>
      </c>
    </row>
    <row r="3032" spans="2:11">
      <c r="B3032" s="64"/>
      <c r="C3032" s="64"/>
      <c r="D3032" s="64"/>
      <c r="E3032" s="65"/>
      <c r="F3032" s="65"/>
      <c r="K3032" s="65" t="str">
        <f t="shared" si="113"/>
        <v/>
      </c>
    </row>
    <row r="3033" spans="2:11">
      <c r="B3033" s="64"/>
      <c r="C3033" s="64"/>
      <c r="D3033" s="64"/>
      <c r="E3033" s="65"/>
      <c r="F3033" s="65"/>
      <c r="K3033" s="65" t="str">
        <f t="shared" si="113"/>
        <v/>
      </c>
    </row>
    <row r="3034" spans="2:11">
      <c r="B3034" s="64"/>
      <c r="C3034" s="64"/>
      <c r="D3034" s="64"/>
      <c r="E3034" s="65"/>
      <c r="F3034" s="65"/>
      <c r="K3034" s="65" t="str">
        <f t="shared" si="113"/>
        <v/>
      </c>
    </row>
    <row r="3035" spans="2:11">
      <c r="B3035" s="64"/>
      <c r="C3035" s="64"/>
      <c r="D3035" s="64"/>
      <c r="E3035" s="65"/>
      <c r="F3035" s="65"/>
      <c r="K3035" s="65" t="str">
        <f t="shared" si="113"/>
        <v/>
      </c>
    </row>
    <row r="3036" spans="2:11">
      <c r="B3036" s="64"/>
      <c r="C3036" s="64"/>
      <c r="D3036" s="64"/>
      <c r="E3036" s="65"/>
      <c r="F3036" s="65"/>
      <c r="K3036" s="65" t="str">
        <f t="shared" si="113"/>
        <v/>
      </c>
    </row>
    <row r="3037" spans="2:11">
      <c r="B3037" s="64"/>
      <c r="C3037" s="64"/>
      <c r="D3037" s="64"/>
      <c r="E3037" s="65"/>
      <c r="F3037" s="65"/>
      <c r="K3037" s="65" t="str">
        <f t="shared" si="113"/>
        <v/>
      </c>
    </row>
    <row r="3038" spans="2:11">
      <c r="B3038" s="64"/>
      <c r="C3038" s="64"/>
      <c r="D3038" s="64"/>
      <c r="E3038" s="65"/>
      <c r="F3038" s="65"/>
      <c r="K3038" s="65" t="str">
        <f t="shared" si="113"/>
        <v/>
      </c>
    </row>
    <row r="3039" spans="2:11">
      <c r="B3039" s="64"/>
      <c r="C3039" s="64"/>
      <c r="D3039" s="64"/>
      <c r="E3039" s="65"/>
      <c r="F3039" s="65"/>
      <c r="K3039" s="65" t="str">
        <f t="shared" si="113"/>
        <v/>
      </c>
    </row>
    <row r="3040" spans="2:11">
      <c r="B3040" s="64"/>
      <c r="C3040" s="64"/>
      <c r="D3040" s="64"/>
      <c r="E3040" s="65"/>
      <c r="F3040" s="65"/>
      <c r="K3040" s="65" t="str">
        <f t="shared" si="113"/>
        <v/>
      </c>
    </row>
    <row r="3041" spans="2:11">
      <c r="B3041" s="64"/>
      <c r="C3041" s="64"/>
      <c r="D3041" s="64"/>
      <c r="E3041" s="65"/>
      <c r="F3041" s="65"/>
      <c r="K3041" s="65" t="str">
        <f t="shared" si="113"/>
        <v/>
      </c>
    </row>
    <row r="3042" spans="2:11">
      <c r="B3042" s="64"/>
      <c r="C3042" s="64"/>
      <c r="D3042" s="64"/>
      <c r="E3042" s="65"/>
      <c r="F3042" s="65"/>
      <c r="K3042" s="65" t="str">
        <f t="shared" si="113"/>
        <v/>
      </c>
    </row>
    <row r="3043" spans="2:11">
      <c r="B3043" s="64"/>
      <c r="C3043" s="64"/>
      <c r="D3043" s="64"/>
      <c r="E3043" s="65"/>
      <c r="F3043" s="65"/>
      <c r="K3043" s="65" t="str">
        <f t="shared" si="113"/>
        <v/>
      </c>
    </row>
    <row r="3044" spans="2:11">
      <c r="B3044" s="64"/>
      <c r="C3044" s="64"/>
      <c r="D3044" s="64"/>
      <c r="E3044" s="65"/>
      <c r="F3044" s="65"/>
      <c r="K3044" s="65" t="str">
        <f t="shared" si="113"/>
        <v/>
      </c>
    </row>
    <row r="3045" spans="2:11">
      <c r="B3045" s="64"/>
      <c r="C3045" s="64"/>
      <c r="D3045" s="64"/>
      <c r="E3045" s="65"/>
      <c r="F3045" s="65"/>
      <c r="K3045" s="65" t="str">
        <f t="shared" si="113"/>
        <v/>
      </c>
    </row>
    <row r="3046" spans="2:11">
      <c r="B3046" s="64"/>
      <c r="C3046" s="64"/>
      <c r="D3046" s="64"/>
      <c r="E3046" s="65"/>
      <c r="F3046" s="65"/>
      <c r="K3046" s="65" t="str">
        <f t="shared" si="113"/>
        <v/>
      </c>
    </row>
    <row r="3047" spans="2:11">
      <c r="B3047" s="64"/>
      <c r="C3047" s="64"/>
      <c r="D3047" s="64"/>
      <c r="E3047" s="65"/>
      <c r="F3047" s="65"/>
      <c r="K3047" s="65" t="str">
        <f t="shared" si="113"/>
        <v/>
      </c>
    </row>
    <row r="3048" spans="2:11">
      <c r="B3048" s="64"/>
      <c r="C3048" s="64"/>
      <c r="D3048" s="64"/>
      <c r="E3048" s="65"/>
      <c r="F3048" s="65"/>
      <c r="K3048" s="65" t="str">
        <f t="shared" si="113"/>
        <v/>
      </c>
    </row>
    <row r="3049" spans="2:11">
      <c r="B3049" s="64"/>
      <c r="C3049" s="64"/>
      <c r="D3049" s="64"/>
      <c r="E3049" s="65"/>
      <c r="F3049" s="65"/>
      <c r="K3049" s="65" t="str">
        <f t="shared" si="113"/>
        <v/>
      </c>
    </row>
    <row r="3050" spans="2:11">
      <c r="B3050" s="64"/>
      <c r="C3050" s="64"/>
      <c r="D3050" s="64"/>
      <c r="E3050" s="65"/>
      <c r="F3050" s="65"/>
      <c r="K3050" s="65" t="str">
        <f t="shared" si="113"/>
        <v/>
      </c>
    </row>
    <row r="3051" spans="2:11">
      <c r="B3051" s="64"/>
      <c r="C3051" s="64"/>
      <c r="D3051" s="64"/>
      <c r="E3051" s="65"/>
      <c r="F3051" s="65"/>
      <c r="K3051" s="65" t="str">
        <f t="shared" si="113"/>
        <v/>
      </c>
    </row>
    <row r="3052" spans="2:11">
      <c r="B3052" s="64"/>
      <c r="C3052" s="64"/>
      <c r="D3052" s="64"/>
      <c r="E3052" s="65"/>
      <c r="F3052" s="65"/>
      <c r="K3052" s="65" t="str">
        <f t="shared" si="113"/>
        <v/>
      </c>
    </row>
    <row r="3053" spans="2:11">
      <c r="B3053" s="64"/>
      <c r="C3053" s="64"/>
      <c r="D3053" s="64"/>
      <c r="E3053" s="65"/>
      <c r="F3053" s="65"/>
      <c r="K3053" s="65" t="str">
        <f t="shared" si="113"/>
        <v/>
      </c>
    </row>
    <row r="3054" spans="2:11">
      <c r="B3054" s="64"/>
      <c r="C3054" s="64"/>
      <c r="D3054" s="64"/>
      <c r="E3054" s="65"/>
      <c r="F3054" s="65"/>
      <c r="K3054" s="65" t="str">
        <f t="shared" si="113"/>
        <v/>
      </c>
    </row>
    <row r="3055" spans="2:11">
      <c r="B3055" s="64"/>
      <c r="C3055" s="64"/>
      <c r="D3055" s="64"/>
      <c r="E3055" s="65"/>
      <c r="F3055" s="65"/>
      <c r="K3055" s="65" t="str">
        <f t="shared" si="113"/>
        <v/>
      </c>
    </row>
    <row r="3056" spans="2:11">
      <c r="B3056" s="64"/>
      <c r="C3056" s="64"/>
      <c r="D3056" s="64"/>
      <c r="E3056" s="65"/>
      <c r="F3056" s="65"/>
      <c r="K3056" s="65" t="str">
        <f t="shared" si="113"/>
        <v/>
      </c>
    </row>
    <row r="3057" spans="2:11">
      <c r="B3057" s="64"/>
      <c r="C3057" s="64"/>
      <c r="D3057" s="64"/>
      <c r="E3057" s="65"/>
      <c r="F3057" s="65"/>
      <c r="K3057" s="65" t="str">
        <f t="shared" si="113"/>
        <v/>
      </c>
    </row>
    <row r="3058" spans="2:11">
      <c r="B3058" s="64"/>
      <c r="C3058" s="64"/>
      <c r="D3058" s="64"/>
      <c r="E3058" s="65"/>
      <c r="F3058" s="65"/>
      <c r="K3058" s="65" t="str">
        <f t="shared" si="113"/>
        <v/>
      </c>
    </row>
    <row r="3059" spans="2:11">
      <c r="B3059" s="64"/>
      <c r="C3059" s="64"/>
      <c r="D3059" s="64"/>
      <c r="E3059" s="65"/>
      <c r="F3059" s="65"/>
      <c r="K3059" s="65" t="str">
        <f t="shared" si="113"/>
        <v/>
      </c>
    </row>
    <row r="3060" spans="2:11">
      <c r="B3060" s="64"/>
      <c r="C3060" s="64"/>
      <c r="D3060" s="64"/>
      <c r="E3060" s="65"/>
      <c r="F3060" s="65"/>
      <c r="K3060" s="65" t="str">
        <f t="shared" si="113"/>
        <v/>
      </c>
    </row>
    <row r="3061" spans="2:11">
      <c r="B3061" s="64"/>
      <c r="C3061" s="64"/>
      <c r="D3061" s="64"/>
      <c r="E3061" s="65"/>
      <c r="F3061" s="65"/>
      <c r="K3061" s="65" t="str">
        <f t="shared" si="113"/>
        <v/>
      </c>
    </row>
    <row r="3062" spans="2:11">
      <c r="B3062" s="64"/>
      <c r="C3062" s="64"/>
      <c r="D3062" s="64"/>
      <c r="E3062" s="65"/>
      <c r="F3062" s="65"/>
      <c r="K3062" s="65" t="str">
        <f t="shared" si="113"/>
        <v/>
      </c>
    </row>
    <row r="3063" spans="2:11">
      <c r="B3063" s="64"/>
      <c r="C3063" s="64"/>
      <c r="D3063" s="64"/>
      <c r="E3063" s="65"/>
      <c r="F3063" s="65"/>
      <c r="K3063" s="65" t="str">
        <f t="shared" si="113"/>
        <v/>
      </c>
    </row>
    <row r="3064" spans="2:11">
      <c r="B3064" s="64"/>
      <c r="C3064" s="64"/>
      <c r="D3064" s="64"/>
      <c r="E3064" s="65"/>
      <c r="F3064" s="65"/>
      <c r="K3064" s="65" t="str">
        <f t="shared" si="113"/>
        <v/>
      </c>
    </row>
    <row r="3065" spans="2:11">
      <c r="B3065" s="64"/>
      <c r="C3065" s="64"/>
      <c r="D3065" s="64"/>
      <c r="E3065" s="65"/>
      <c r="F3065" s="65"/>
      <c r="K3065" s="65" t="str">
        <f t="shared" si="113"/>
        <v/>
      </c>
    </row>
    <row r="3066" spans="2:11">
      <c r="B3066" s="64"/>
      <c r="C3066" s="64"/>
      <c r="D3066" s="64"/>
      <c r="E3066" s="65"/>
      <c r="F3066" s="65"/>
      <c r="K3066" s="65" t="str">
        <f t="shared" si="113"/>
        <v/>
      </c>
    </row>
    <row r="3067" spans="2:11">
      <c r="B3067" s="64"/>
      <c r="C3067" s="64"/>
      <c r="D3067" s="64"/>
      <c r="E3067" s="65"/>
      <c r="F3067" s="65"/>
      <c r="K3067" s="65" t="str">
        <f t="shared" si="113"/>
        <v/>
      </c>
    </row>
    <row r="3068" spans="2:11">
      <c r="B3068" s="64"/>
      <c r="C3068" s="64"/>
      <c r="D3068" s="64"/>
      <c r="E3068" s="65"/>
      <c r="F3068" s="65"/>
      <c r="K3068" s="65" t="str">
        <f t="shared" si="113"/>
        <v/>
      </c>
    </row>
    <row r="3069" spans="2:11">
      <c r="B3069" s="64"/>
      <c r="C3069" s="64"/>
      <c r="D3069" s="64"/>
      <c r="E3069" s="65"/>
      <c r="F3069" s="65"/>
      <c r="K3069" s="65" t="str">
        <f t="shared" si="113"/>
        <v/>
      </c>
    </row>
    <row r="3070" spans="2:11">
      <c r="B3070" s="64"/>
      <c r="C3070" s="64"/>
      <c r="D3070" s="64"/>
      <c r="E3070" s="65"/>
      <c r="F3070" s="65"/>
      <c r="K3070" s="65" t="str">
        <f t="shared" si="113"/>
        <v/>
      </c>
    </row>
    <row r="3071" spans="2:11">
      <c r="B3071" s="64"/>
      <c r="C3071" s="64"/>
      <c r="D3071" s="64"/>
      <c r="E3071" s="65"/>
      <c r="F3071" s="65"/>
      <c r="K3071" s="65" t="str">
        <f t="shared" si="113"/>
        <v/>
      </c>
    </row>
    <row r="3072" spans="2:11">
      <c r="B3072" s="64"/>
      <c r="C3072" s="64"/>
      <c r="D3072" s="64"/>
      <c r="E3072" s="65"/>
      <c r="F3072" s="65"/>
      <c r="K3072" s="65" t="str">
        <f t="shared" si="113"/>
        <v/>
      </c>
    </row>
    <row r="3073" spans="2:11">
      <c r="B3073" s="64"/>
      <c r="C3073" s="64"/>
      <c r="D3073" s="64"/>
      <c r="E3073" s="65"/>
      <c r="F3073" s="65"/>
      <c r="K3073" s="65" t="str">
        <f t="shared" si="113"/>
        <v/>
      </c>
    </row>
    <row r="3074" spans="2:11">
      <c r="B3074" s="64"/>
      <c r="C3074" s="64"/>
      <c r="D3074" s="64"/>
      <c r="E3074" s="65"/>
      <c r="F3074" s="65"/>
      <c r="K3074" s="65" t="str">
        <f t="shared" si="113"/>
        <v/>
      </c>
    </row>
    <row r="3075" spans="2:11">
      <c r="B3075" s="64"/>
      <c r="C3075" s="64"/>
      <c r="D3075" s="64"/>
      <c r="E3075" s="65"/>
      <c r="F3075" s="65"/>
      <c r="K3075" s="65" t="str">
        <f t="shared" si="113"/>
        <v/>
      </c>
    </row>
    <row r="3076" spans="2:11">
      <c r="B3076" s="64"/>
      <c r="C3076" s="64"/>
      <c r="D3076" s="64"/>
      <c r="E3076" s="65"/>
      <c r="F3076" s="65"/>
      <c r="K3076" s="65" t="str">
        <f t="shared" si="113"/>
        <v/>
      </c>
    </row>
    <row r="3077" spans="2:11">
      <c r="B3077" s="64"/>
      <c r="C3077" s="64"/>
      <c r="D3077" s="64"/>
      <c r="E3077" s="65"/>
      <c r="F3077" s="65"/>
      <c r="K3077" s="65" t="str">
        <f t="shared" si="113"/>
        <v/>
      </c>
    </row>
    <row r="3078" spans="2:11">
      <c r="B3078" s="64"/>
      <c r="C3078" s="64"/>
      <c r="D3078" s="64"/>
      <c r="E3078" s="65"/>
      <c r="F3078" s="65"/>
      <c r="K3078" s="65" t="str">
        <f t="shared" ref="K3078:K3141" si="114">CONCATENATE(H3078,I3078)</f>
        <v/>
      </c>
    </row>
    <row r="3079" spans="2:11">
      <c r="B3079" s="64"/>
      <c r="C3079" s="64"/>
      <c r="D3079" s="64"/>
      <c r="E3079" s="65"/>
      <c r="F3079" s="65"/>
      <c r="K3079" s="65" t="str">
        <f t="shared" si="114"/>
        <v/>
      </c>
    </row>
    <row r="3080" spans="2:11">
      <c r="B3080" s="64"/>
      <c r="C3080" s="64"/>
      <c r="D3080" s="64"/>
      <c r="E3080" s="65"/>
      <c r="F3080" s="65"/>
      <c r="K3080" s="65" t="str">
        <f t="shared" si="114"/>
        <v/>
      </c>
    </row>
    <row r="3081" spans="2:11">
      <c r="B3081" s="64"/>
      <c r="C3081" s="64"/>
      <c r="D3081" s="64"/>
      <c r="E3081" s="65"/>
      <c r="F3081" s="65"/>
      <c r="K3081" s="65" t="str">
        <f t="shared" si="114"/>
        <v/>
      </c>
    </row>
    <row r="3082" spans="2:11">
      <c r="B3082" s="64"/>
      <c r="C3082" s="64"/>
      <c r="D3082" s="64"/>
      <c r="E3082" s="65"/>
      <c r="F3082" s="65"/>
      <c r="K3082" s="65" t="str">
        <f t="shared" si="114"/>
        <v/>
      </c>
    </row>
    <row r="3083" spans="2:11">
      <c r="B3083" s="64"/>
      <c r="C3083" s="64"/>
      <c r="D3083" s="64"/>
      <c r="E3083" s="65"/>
      <c r="F3083" s="65"/>
      <c r="K3083" s="65" t="str">
        <f t="shared" si="114"/>
        <v/>
      </c>
    </row>
    <row r="3084" spans="2:11">
      <c r="B3084" s="64"/>
      <c r="C3084" s="64"/>
      <c r="D3084" s="64"/>
      <c r="E3084" s="65"/>
      <c r="F3084" s="65"/>
      <c r="K3084" s="65" t="str">
        <f t="shared" si="114"/>
        <v/>
      </c>
    </row>
    <row r="3085" spans="2:11">
      <c r="B3085" s="64"/>
      <c r="C3085" s="64"/>
      <c r="D3085" s="64"/>
      <c r="E3085" s="65"/>
      <c r="F3085" s="65"/>
      <c r="K3085" s="65" t="str">
        <f t="shared" si="114"/>
        <v/>
      </c>
    </row>
    <row r="3086" spans="2:11">
      <c r="B3086" s="64"/>
      <c r="C3086" s="64"/>
      <c r="D3086" s="64"/>
      <c r="E3086" s="65"/>
      <c r="F3086" s="65"/>
      <c r="K3086" s="65" t="str">
        <f t="shared" si="114"/>
        <v/>
      </c>
    </row>
    <row r="3087" spans="2:11">
      <c r="B3087" s="64"/>
      <c r="C3087" s="64"/>
      <c r="D3087" s="64"/>
      <c r="E3087" s="65"/>
      <c r="F3087" s="65"/>
      <c r="K3087" s="65" t="str">
        <f t="shared" si="114"/>
        <v/>
      </c>
    </row>
    <row r="3088" spans="2:11">
      <c r="B3088" s="64"/>
      <c r="C3088" s="64"/>
      <c r="D3088" s="64"/>
      <c r="E3088" s="65"/>
      <c r="F3088" s="65"/>
      <c r="K3088" s="65" t="str">
        <f t="shared" si="114"/>
        <v/>
      </c>
    </row>
    <row r="3089" spans="2:11">
      <c r="B3089" s="64"/>
      <c r="C3089" s="64"/>
      <c r="D3089" s="64"/>
      <c r="E3089" s="65"/>
      <c r="F3089" s="65"/>
      <c r="K3089" s="65" t="str">
        <f t="shared" si="114"/>
        <v/>
      </c>
    </row>
    <row r="3090" spans="2:11">
      <c r="B3090" s="64"/>
      <c r="C3090" s="64"/>
      <c r="D3090" s="64"/>
      <c r="E3090" s="65"/>
      <c r="F3090" s="65"/>
      <c r="K3090" s="65" t="str">
        <f t="shared" si="114"/>
        <v/>
      </c>
    </row>
    <row r="3091" spans="2:11">
      <c r="B3091" s="64"/>
      <c r="C3091" s="64"/>
      <c r="D3091" s="64"/>
      <c r="E3091" s="65"/>
      <c r="F3091" s="65"/>
      <c r="K3091" s="65" t="str">
        <f t="shared" si="114"/>
        <v/>
      </c>
    </row>
    <row r="3092" spans="2:11">
      <c r="B3092" s="64"/>
      <c r="C3092" s="64"/>
      <c r="D3092" s="64"/>
      <c r="E3092" s="65"/>
      <c r="F3092" s="65"/>
      <c r="K3092" s="65" t="str">
        <f t="shared" si="114"/>
        <v/>
      </c>
    </row>
    <row r="3093" spans="2:11">
      <c r="B3093" s="64"/>
      <c r="C3093" s="64"/>
      <c r="D3093" s="64"/>
      <c r="E3093" s="65"/>
      <c r="F3093" s="65"/>
      <c r="K3093" s="65" t="str">
        <f t="shared" si="114"/>
        <v/>
      </c>
    </row>
    <row r="3094" spans="2:11">
      <c r="B3094" s="64"/>
      <c r="C3094" s="64"/>
      <c r="D3094" s="64"/>
      <c r="E3094" s="65"/>
      <c r="F3094" s="65"/>
      <c r="K3094" s="65" t="str">
        <f t="shared" si="114"/>
        <v/>
      </c>
    </row>
    <row r="3095" spans="2:11">
      <c r="B3095" s="64"/>
      <c r="C3095" s="64"/>
      <c r="D3095" s="64"/>
      <c r="E3095" s="65"/>
      <c r="F3095" s="65"/>
      <c r="K3095" s="65" t="str">
        <f t="shared" si="114"/>
        <v/>
      </c>
    </row>
    <row r="3096" spans="2:11">
      <c r="B3096" s="64"/>
      <c r="C3096" s="64"/>
      <c r="D3096" s="64"/>
      <c r="E3096" s="65"/>
      <c r="F3096" s="65"/>
      <c r="K3096" s="65" t="str">
        <f t="shared" si="114"/>
        <v/>
      </c>
    </row>
    <row r="3097" spans="2:11">
      <c r="B3097" s="64"/>
      <c r="C3097" s="64"/>
      <c r="D3097" s="64"/>
      <c r="E3097" s="65"/>
      <c r="F3097" s="65"/>
      <c r="K3097" s="65" t="str">
        <f t="shared" si="114"/>
        <v/>
      </c>
    </row>
    <row r="3098" spans="2:11">
      <c r="B3098" s="64"/>
      <c r="C3098" s="64"/>
      <c r="D3098" s="64"/>
      <c r="E3098" s="65"/>
      <c r="F3098" s="65"/>
      <c r="K3098" s="65" t="str">
        <f t="shared" si="114"/>
        <v/>
      </c>
    </row>
    <row r="3099" spans="2:11">
      <c r="B3099" s="64"/>
      <c r="C3099" s="64"/>
      <c r="D3099" s="64"/>
      <c r="E3099" s="65"/>
      <c r="F3099" s="65"/>
      <c r="K3099" s="65" t="str">
        <f t="shared" si="114"/>
        <v/>
      </c>
    </row>
    <row r="3100" spans="2:11">
      <c r="B3100" s="64"/>
      <c r="C3100" s="64"/>
      <c r="D3100" s="64"/>
      <c r="E3100" s="65"/>
      <c r="F3100" s="65"/>
      <c r="K3100" s="65" t="str">
        <f t="shared" si="114"/>
        <v/>
      </c>
    </row>
    <row r="3101" spans="2:11">
      <c r="B3101" s="64"/>
      <c r="C3101" s="64"/>
      <c r="D3101" s="64"/>
      <c r="E3101" s="65"/>
      <c r="F3101" s="65"/>
      <c r="K3101" s="65" t="str">
        <f t="shared" si="114"/>
        <v/>
      </c>
    </row>
    <row r="3102" spans="2:11">
      <c r="B3102" s="64"/>
      <c r="C3102" s="64"/>
      <c r="D3102" s="64"/>
      <c r="E3102" s="65"/>
      <c r="F3102" s="65"/>
      <c r="K3102" s="65" t="str">
        <f t="shared" si="114"/>
        <v/>
      </c>
    </row>
    <row r="3103" spans="2:11">
      <c r="B3103" s="64"/>
      <c r="C3103" s="64"/>
      <c r="D3103" s="64"/>
      <c r="E3103" s="65"/>
      <c r="F3103" s="65"/>
      <c r="K3103" s="65" t="str">
        <f t="shared" si="114"/>
        <v/>
      </c>
    </row>
    <row r="3104" spans="2:11">
      <c r="B3104" s="64"/>
      <c r="C3104" s="64"/>
      <c r="D3104" s="64"/>
      <c r="E3104" s="65"/>
      <c r="F3104" s="65"/>
      <c r="K3104" s="65" t="str">
        <f t="shared" si="114"/>
        <v/>
      </c>
    </row>
    <row r="3105" spans="2:11">
      <c r="B3105" s="64"/>
      <c r="C3105" s="64"/>
      <c r="D3105" s="64"/>
      <c r="E3105" s="65"/>
      <c r="F3105" s="65"/>
      <c r="K3105" s="65" t="str">
        <f t="shared" si="114"/>
        <v/>
      </c>
    </row>
    <row r="3106" spans="2:11">
      <c r="B3106" s="64"/>
      <c r="C3106" s="64"/>
      <c r="D3106" s="64"/>
      <c r="E3106" s="65"/>
      <c r="F3106" s="65"/>
      <c r="K3106" s="65" t="str">
        <f t="shared" si="114"/>
        <v/>
      </c>
    </row>
    <row r="3107" spans="2:11">
      <c r="B3107" s="64"/>
      <c r="C3107" s="64"/>
      <c r="D3107" s="64"/>
      <c r="E3107" s="65"/>
      <c r="F3107" s="65"/>
      <c r="K3107" s="65" t="str">
        <f t="shared" si="114"/>
        <v/>
      </c>
    </row>
    <row r="3108" spans="2:11">
      <c r="B3108" s="64"/>
      <c r="C3108" s="64"/>
      <c r="D3108" s="64"/>
      <c r="E3108" s="65"/>
      <c r="F3108" s="65"/>
      <c r="K3108" s="65" t="str">
        <f t="shared" si="114"/>
        <v/>
      </c>
    </row>
    <row r="3109" spans="2:11">
      <c r="B3109" s="64"/>
      <c r="C3109" s="64"/>
      <c r="D3109" s="64"/>
      <c r="E3109" s="65"/>
      <c r="F3109" s="65"/>
      <c r="K3109" s="65" t="str">
        <f t="shared" si="114"/>
        <v/>
      </c>
    </row>
    <row r="3110" spans="2:11">
      <c r="B3110" s="64"/>
      <c r="C3110" s="64"/>
      <c r="D3110" s="64"/>
      <c r="E3110" s="65"/>
      <c r="F3110" s="65"/>
      <c r="K3110" s="65" t="str">
        <f t="shared" si="114"/>
        <v/>
      </c>
    </row>
    <row r="3111" spans="2:11">
      <c r="B3111" s="64"/>
      <c r="C3111" s="64"/>
      <c r="D3111" s="64"/>
      <c r="E3111" s="65"/>
      <c r="F3111" s="65"/>
      <c r="K3111" s="65" t="str">
        <f t="shared" si="114"/>
        <v/>
      </c>
    </row>
    <row r="3112" spans="2:11">
      <c r="B3112" s="64"/>
      <c r="C3112" s="64"/>
      <c r="D3112" s="64"/>
      <c r="E3112" s="65"/>
      <c r="F3112" s="65"/>
      <c r="K3112" s="65" t="str">
        <f t="shared" si="114"/>
        <v/>
      </c>
    </row>
    <row r="3113" spans="2:11">
      <c r="B3113" s="64"/>
      <c r="C3113" s="64"/>
      <c r="D3113" s="64"/>
      <c r="E3113" s="65"/>
      <c r="F3113" s="65"/>
      <c r="K3113" s="65" t="str">
        <f t="shared" si="114"/>
        <v/>
      </c>
    </row>
    <row r="3114" spans="2:11">
      <c r="B3114" s="64"/>
      <c r="C3114" s="64"/>
      <c r="D3114" s="64"/>
      <c r="E3114" s="65"/>
      <c r="F3114" s="65"/>
      <c r="K3114" s="65" t="str">
        <f t="shared" si="114"/>
        <v/>
      </c>
    </row>
    <row r="3115" spans="2:11">
      <c r="B3115" s="64"/>
      <c r="C3115" s="64"/>
      <c r="D3115" s="64"/>
      <c r="E3115" s="65"/>
      <c r="F3115" s="65"/>
      <c r="K3115" s="65" t="str">
        <f t="shared" si="114"/>
        <v/>
      </c>
    </row>
    <row r="3116" spans="2:11">
      <c r="B3116" s="64"/>
      <c r="C3116" s="64"/>
      <c r="D3116" s="64"/>
      <c r="E3116" s="65"/>
      <c r="F3116" s="65"/>
      <c r="K3116" s="65" t="str">
        <f t="shared" si="114"/>
        <v/>
      </c>
    </row>
    <row r="3117" spans="2:11">
      <c r="B3117" s="64"/>
      <c r="C3117" s="64"/>
      <c r="D3117" s="64"/>
      <c r="E3117" s="65"/>
      <c r="F3117" s="65"/>
      <c r="K3117" s="65" t="str">
        <f t="shared" si="114"/>
        <v/>
      </c>
    </row>
    <row r="3118" spans="2:11">
      <c r="B3118" s="64"/>
      <c r="C3118" s="64"/>
      <c r="D3118" s="64"/>
      <c r="E3118" s="65"/>
      <c r="F3118" s="65"/>
      <c r="K3118" s="65" t="str">
        <f t="shared" si="114"/>
        <v/>
      </c>
    </row>
    <row r="3119" spans="2:11">
      <c r="B3119" s="64"/>
      <c r="C3119" s="64"/>
      <c r="D3119" s="64"/>
      <c r="E3119" s="65"/>
      <c r="F3119" s="65"/>
      <c r="K3119" s="65" t="str">
        <f t="shared" si="114"/>
        <v/>
      </c>
    </row>
    <row r="3120" spans="2:11">
      <c r="B3120" s="64"/>
      <c r="C3120" s="64"/>
      <c r="D3120" s="64"/>
      <c r="E3120" s="65"/>
      <c r="F3120" s="65"/>
      <c r="K3120" s="65" t="str">
        <f t="shared" si="114"/>
        <v/>
      </c>
    </row>
    <row r="3121" spans="2:11">
      <c r="B3121" s="64"/>
      <c r="C3121" s="64"/>
      <c r="D3121" s="64"/>
      <c r="E3121" s="65"/>
      <c r="F3121" s="65"/>
      <c r="K3121" s="65" t="str">
        <f t="shared" si="114"/>
        <v/>
      </c>
    </row>
    <row r="3122" spans="2:11">
      <c r="B3122" s="64"/>
      <c r="C3122" s="64"/>
      <c r="D3122" s="64"/>
      <c r="E3122" s="65"/>
      <c r="F3122" s="65"/>
      <c r="K3122" s="65" t="str">
        <f t="shared" si="114"/>
        <v/>
      </c>
    </row>
    <row r="3123" spans="2:11">
      <c r="B3123" s="64"/>
      <c r="C3123" s="64"/>
      <c r="D3123" s="64"/>
      <c r="E3123" s="65"/>
      <c r="F3123" s="65"/>
      <c r="K3123" s="65" t="str">
        <f t="shared" si="114"/>
        <v/>
      </c>
    </row>
    <row r="3124" spans="2:11">
      <c r="B3124" s="64"/>
      <c r="C3124" s="64"/>
      <c r="D3124" s="64"/>
      <c r="E3124" s="65"/>
      <c r="F3124" s="65"/>
      <c r="K3124" s="65" t="str">
        <f t="shared" si="114"/>
        <v/>
      </c>
    </row>
    <row r="3125" spans="2:11">
      <c r="B3125" s="64"/>
      <c r="C3125" s="64"/>
      <c r="D3125" s="64"/>
      <c r="E3125" s="65"/>
      <c r="F3125" s="65"/>
      <c r="K3125" s="65" t="str">
        <f t="shared" si="114"/>
        <v/>
      </c>
    </row>
    <row r="3126" spans="2:11">
      <c r="B3126" s="64"/>
      <c r="C3126" s="64"/>
      <c r="D3126" s="64"/>
      <c r="E3126" s="65"/>
      <c r="F3126" s="65"/>
      <c r="K3126" s="65" t="str">
        <f t="shared" si="114"/>
        <v/>
      </c>
    </row>
    <row r="3127" spans="2:11">
      <c r="B3127" s="64"/>
      <c r="C3127" s="64"/>
      <c r="D3127" s="64"/>
      <c r="E3127" s="65"/>
      <c r="F3127" s="65"/>
      <c r="K3127" s="65" t="str">
        <f t="shared" si="114"/>
        <v/>
      </c>
    </row>
    <row r="3128" spans="2:11">
      <c r="B3128" s="64"/>
      <c r="C3128" s="64"/>
      <c r="D3128" s="64"/>
      <c r="E3128" s="65"/>
      <c r="F3128" s="65"/>
      <c r="K3128" s="65" t="str">
        <f t="shared" si="114"/>
        <v/>
      </c>
    </row>
    <row r="3129" spans="2:11">
      <c r="B3129" s="64"/>
      <c r="C3129" s="64"/>
      <c r="D3129" s="64"/>
      <c r="E3129" s="65"/>
      <c r="F3129" s="65"/>
      <c r="K3129" s="65" t="str">
        <f t="shared" si="114"/>
        <v/>
      </c>
    </row>
    <row r="3130" spans="2:11">
      <c r="B3130" s="64"/>
      <c r="C3130" s="64"/>
      <c r="D3130" s="64"/>
      <c r="E3130" s="65"/>
      <c r="F3130" s="65"/>
      <c r="K3130" s="65" t="str">
        <f t="shared" si="114"/>
        <v/>
      </c>
    </row>
    <row r="3131" spans="2:11">
      <c r="B3131" s="64"/>
      <c r="C3131" s="64"/>
      <c r="D3131" s="64"/>
      <c r="E3131" s="65"/>
      <c r="F3131" s="65"/>
      <c r="K3131" s="65" t="str">
        <f t="shared" si="114"/>
        <v/>
      </c>
    </row>
    <row r="3132" spans="2:11">
      <c r="B3132" s="64"/>
      <c r="C3132" s="64"/>
      <c r="D3132" s="64"/>
      <c r="E3132" s="65"/>
      <c r="F3132" s="65"/>
      <c r="K3132" s="65" t="str">
        <f t="shared" si="114"/>
        <v/>
      </c>
    </row>
    <row r="3133" spans="2:11">
      <c r="B3133" s="64"/>
      <c r="C3133" s="64"/>
      <c r="D3133" s="64"/>
      <c r="E3133" s="65"/>
      <c r="F3133" s="65"/>
      <c r="K3133" s="65" t="str">
        <f t="shared" si="114"/>
        <v/>
      </c>
    </row>
    <row r="3134" spans="2:11">
      <c r="B3134" s="64"/>
      <c r="C3134" s="64"/>
      <c r="D3134" s="64"/>
      <c r="E3134" s="65"/>
      <c r="F3134" s="65"/>
      <c r="K3134" s="65" t="str">
        <f t="shared" si="114"/>
        <v/>
      </c>
    </row>
    <row r="3135" spans="2:11">
      <c r="B3135" s="64"/>
      <c r="C3135" s="64"/>
      <c r="D3135" s="64"/>
      <c r="E3135" s="65"/>
      <c r="F3135" s="65"/>
      <c r="K3135" s="65" t="str">
        <f t="shared" si="114"/>
        <v/>
      </c>
    </row>
    <row r="3136" spans="2:11">
      <c r="B3136" s="64"/>
      <c r="C3136" s="64"/>
      <c r="D3136" s="64"/>
      <c r="E3136" s="65"/>
      <c r="F3136" s="65"/>
      <c r="K3136" s="65" t="str">
        <f t="shared" si="114"/>
        <v/>
      </c>
    </row>
    <row r="3137" spans="2:11">
      <c r="B3137" s="64"/>
      <c r="C3137" s="64"/>
      <c r="D3137" s="64"/>
      <c r="E3137" s="65"/>
      <c r="F3137" s="65"/>
      <c r="K3137" s="65" t="str">
        <f t="shared" si="114"/>
        <v/>
      </c>
    </row>
    <row r="3138" spans="2:11">
      <c r="B3138" s="64"/>
      <c r="C3138" s="64"/>
      <c r="D3138" s="64"/>
      <c r="E3138" s="65"/>
      <c r="F3138" s="65"/>
      <c r="K3138" s="65" t="str">
        <f t="shared" si="114"/>
        <v/>
      </c>
    </row>
    <row r="3139" spans="2:11">
      <c r="B3139" s="64"/>
      <c r="C3139" s="64"/>
      <c r="D3139" s="64"/>
      <c r="E3139" s="65"/>
      <c r="F3139" s="65"/>
      <c r="K3139" s="65" t="str">
        <f t="shared" si="114"/>
        <v/>
      </c>
    </row>
    <row r="3140" spans="2:11">
      <c r="B3140" s="64"/>
      <c r="C3140" s="64"/>
      <c r="D3140" s="64"/>
      <c r="E3140" s="65"/>
      <c r="F3140" s="65"/>
      <c r="K3140" s="65" t="str">
        <f t="shared" si="114"/>
        <v/>
      </c>
    </row>
    <row r="3141" spans="2:11">
      <c r="B3141" s="64"/>
      <c r="C3141" s="64"/>
      <c r="D3141" s="64"/>
      <c r="E3141" s="65"/>
      <c r="F3141" s="65"/>
      <c r="K3141" s="65" t="str">
        <f t="shared" si="114"/>
        <v/>
      </c>
    </row>
    <row r="3142" spans="2:11">
      <c r="B3142" s="64"/>
      <c r="C3142" s="64"/>
      <c r="D3142" s="64"/>
      <c r="E3142" s="65"/>
      <c r="F3142" s="65"/>
      <c r="K3142" s="65" t="str">
        <f t="shared" ref="K3142:K3205" si="115">CONCATENATE(H3142,I3142)</f>
        <v/>
      </c>
    </row>
    <row r="3143" spans="2:11">
      <c r="B3143" s="64"/>
      <c r="C3143" s="64"/>
      <c r="D3143" s="64"/>
      <c r="E3143" s="65"/>
      <c r="F3143" s="65"/>
      <c r="K3143" s="65" t="str">
        <f t="shared" si="115"/>
        <v/>
      </c>
    </row>
    <row r="3144" spans="2:11">
      <c r="B3144" s="64"/>
      <c r="C3144" s="64"/>
      <c r="D3144" s="64"/>
      <c r="E3144" s="65"/>
      <c r="F3144" s="65"/>
      <c r="K3144" s="65" t="str">
        <f t="shared" si="115"/>
        <v/>
      </c>
    </row>
    <row r="3145" spans="2:11">
      <c r="B3145" s="64"/>
      <c r="C3145" s="64"/>
      <c r="D3145" s="64"/>
      <c r="E3145" s="65"/>
      <c r="F3145" s="65"/>
      <c r="K3145" s="65" t="str">
        <f t="shared" si="115"/>
        <v/>
      </c>
    </row>
    <row r="3146" spans="2:11">
      <c r="B3146" s="64"/>
      <c r="C3146" s="64"/>
      <c r="D3146" s="64"/>
      <c r="E3146" s="65"/>
      <c r="F3146" s="65"/>
      <c r="K3146" s="65" t="str">
        <f t="shared" si="115"/>
        <v/>
      </c>
    </row>
    <row r="3147" spans="2:11">
      <c r="B3147" s="64"/>
      <c r="C3147" s="64"/>
      <c r="D3147" s="64"/>
      <c r="E3147" s="65"/>
      <c r="F3147" s="65"/>
      <c r="K3147" s="65" t="str">
        <f t="shared" si="115"/>
        <v/>
      </c>
    </row>
    <row r="3148" spans="2:11">
      <c r="B3148" s="64"/>
      <c r="C3148" s="64"/>
      <c r="D3148" s="64"/>
      <c r="E3148" s="65"/>
      <c r="F3148" s="65"/>
      <c r="K3148" s="65" t="str">
        <f t="shared" si="115"/>
        <v/>
      </c>
    </row>
    <row r="3149" spans="2:11">
      <c r="B3149" s="64"/>
      <c r="C3149" s="64"/>
      <c r="D3149" s="64"/>
      <c r="E3149" s="65"/>
      <c r="F3149" s="65"/>
      <c r="K3149" s="65" t="str">
        <f t="shared" si="115"/>
        <v/>
      </c>
    </row>
    <row r="3150" spans="2:11">
      <c r="B3150" s="64"/>
      <c r="C3150" s="64"/>
      <c r="D3150" s="64"/>
      <c r="E3150" s="65"/>
      <c r="F3150" s="65"/>
      <c r="K3150" s="65" t="str">
        <f t="shared" si="115"/>
        <v/>
      </c>
    </row>
    <row r="3151" spans="2:11">
      <c r="B3151" s="64"/>
      <c r="C3151" s="64"/>
      <c r="D3151" s="64"/>
      <c r="E3151" s="65"/>
      <c r="F3151" s="65"/>
      <c r="K3151" s="65" t="str">
        <f t="shared" si="115"/>
        <v/>
      </c>
    </row>
    <row r="3152" spans="2:11">
      <c r="B3152" s="64"/>
      <c r="C3152" s="64"/>
      <c r="D3152" s="64"/>
      <c r="E3152" s="65"/>
      <c r="F3152" s="65"/>
      <c r="K3152" s="65" t="str">
        <f t="shared" si="115"/>
        <v/>
      </c>
    </row>
    <row r="3153" spans="2:11">
      <c r="B3153" s="64"/>
      <c r="C3153" s="64"/>
      <c r="D3153" s="64"/>
      <c r="E3153" s="65"/>
      <c r="F3153" s="65"/>
      <c r="K3153" s="65" t="str">
        <f t="shared" si="115"/>
        <v/>
      </c>
    </row>
    <row r="3154" spans="2:11">
      <c r="B3154" s="64"/>
      <c r="C3154" s="64"/>
      <c r="D3154" s="64"/>
      <c r="E3154" s="65"/>
      <c r="F3154" s="65"/>
      <c r="K3154" s="65" t="str">
        <f t="shared" si="115"/>
        <v/>
      </c>
    </row>
    <row r="3155" spans="2:11">
      <c r="B3155" s="64"/>
      <c r="C3155" s="64"/>
      <c r="D3155" s="64"/>
      <c r="E3155" s="65"/>
      <c r="F3155" s="65"/>
      <c r="K3155" s="65" t="str">
        <f t="shared" si="115"/>
        <v/>
      </c>
    </row>
    <row r="3156" spans="2:11">
      <c r="B3156" s="64"/>
      <c r="C3156" s="64"/>
      <c r="D3156" s="64"/>
      <c r="E3156" s="65"/>
      <c r="F3156" s="65"/>
      <c r="K3156" s="65" t="str">
        <f t="shared" si="115"/>
        <v/>
      </c>
    </row>
    <row r="3157" spans="2:11">
      <c r="B3157" s="64"/>
      <c r="C3157" s="64"/>
      <c r="D3157" s="64"/>
      <c r="E3157" s="65"/>
      <c r="F3157" s="65"/>
      <c r="K3157" s="65" t="str">
        <f t="shared" si="115"/>
        <v/>
      </c>
    </row>
    <row r="3158" spans="2:11">
      <c r="B3158" s="64"/>
      <c r="C3158" s="64"/>
      <c r="D3158" s="64"/>
      <c r="E3158" s="65"/>
      <c r="F3158" s="65"/>
      <c r="K3158" s="65" t="str">
        <f t="shared" si="115"/>
        <v/>
      </c>
    </row>
    <row r="3159" spans="2:11">
      <c r="B3159" s="64"/>
      <c r="C3159" s="64"/>
      <c r="D3159" s="64"/>
      <c r="E3159" s="65"/>
      <c r="F3159" s="65"/>
      <c r="K3159" s="65" t="str">
        <f t="shared" si="115"/>
        <v/>
      </c>
    </row>
    <row r="3160" spans="2:11">
      <c r="B3160" s="64"/>
      <c r="C3160" s="64"/>
      <c r="D3160" s="64"/>
      <c r="E3160" s="65"/>
      <c r="F3160" s="65"/>
      <c r="K3160" s="65" t="str">
        <f t="shared" si="115"/>
        <v/>
      </c>
    </row>
    <row r="3161" spans="2:11">
      <c r="B3161" s="64"/>
      <c r="C3161" s="64"/>
      <c r="D3161" s="64"/>
      <c r="E3161" s="65"/>
      <c r="F3161" s="65"/>
      <c r="K3161" s="65" t="str">
        <f t="shared" si="115"/>
        <v/>
      </c>
    </row>
    <row r="3162" spans="2:11">
      <c r="B3162" s="64"/>
      <c r="C3162" s="64"/>
      <c r="D3162" s="64"/>
      <c r="E3162" s="65"/>
      <c r="F3162" s="65"/>
      <c r="K3162" s="65" t="str">
        <f t="shared" si="115"/>
        <v/>
      </c>
    </row>
    <row r="3163" spans="2:11">
      <c r="B3163" s="64"/>
      <c r="C3163" s="64"/>
      <c r="D3163" s="64"/>
      <c r="E3163" s="65"/>
      <c r="F3163" s="65"/>
      <c r="K3163" s="65" t="str">
        <f t="shared" si="115"/>
        <v/>
      </c>
    </row>
    <row r="3164" spans="2:11">
      <c r="B3164" s="64"/>
      <c r="C3164" s="64"/>
      <c r="D3164" s="64"/>
      <c r="E3164" s="65"/>
      <c r="F3164" s="65"/>
      <c r="K3164" s="65" t="str">
        <f t="shared" si="115"/>
        <v/>
      </c>
    </row>
    <row r="3165" spans="2:11">
      <c r="B3165" s="64"/>
      <c r="C3165" s="64"/>
      <c r="D3165" s="64"/>
      <c r="E3165" s="65"/>
      <c r="F3165" s="65"/>
      <c r="K3165" s="65" t="str">
        <f t="shared" si="115"/>
        <v/>
      </c>
    </row>
    <row r="3166" spans="2:11">
      <c r="B3166" s="64"/>
      <c r="C3166" s="64"/>
      <c r="D3166" s="64"/>
      <c r="E3166" s="65"/>
      <c r="F3166" s="65"/>
      <c r="K3166" s="65" t="str">
        <f t="shared" si="115"/>
        <v/>
      </c>
    </row>
    <row r="3167" spans="2:11">
      <c r="B3167" s="64"/>
      <c r="C3167" s="64"/>
      <c r="D3167" s="64"/>
      <c r="E3167" s="65"/>
      <c r="F3167" s="65"/>
      <c r="K3167" s="65" t="str">
        <f t="shared" si="115"/>
        <v/>
      </c>
    </row>
    <row r="3168" spans="2:11">
      <c r="B3168" s="64"/>
      <c r="C3168" s="64"/>
      <c r="D3168" s="64"/>
      <c r="E3168" s="65"/>
      <c r="F3168" s="65"/>
      <c r="K3168" s="65" t="str">
        <f t="shared" si="115"/>
        <v/>
      </c>
    </row>
    <row r="3169" spans="2:11">
      <c r="B3169" s="64"/>
      <c r="C3169" s="64"/>
      <c r="D3169" s="64"/>
      <c r="E3169" s="65"/>
      <c r="F3169" s="65"/>
      <c r="K3169" s="65" t="str">
        <f t="shared" si="115"/>
        <v/>
      </c>
    </row>
    <row r="3170" spans="2:11">
      <c r="B3170" s="64"/>
      <c r="C3170" s="64"/>
      <c r="D3170" s="64"/>
      <c r="E3170" s="65"/>
      <c r="F3170" s="65"/>
      <c r="K3170" s="65" t="str">
        <f t="shared" si="115"/>
        <v/>
      </c>
    </row>
    <row r="3171" spans="2:11">
      <c r="B3171" s="64"/>
      <c r="C3171" s="64"/>
      <c r="D3171" s="64"/>
      <c r="E3171" s="65"/>
      <c r="F3171" s="65"/>
      <c r="K3171" s="65" t="str">
        <f t="shared" si="115"/>
        <v/>
      </c>
    </row>
    <row r="3172" spans="2:11">
      <c r="B3172" s="64"/>
      <c r="C3172" s="64"/>
      <c r="D3172" s="64"/>
      <c r="E3172" s="65"/>
      <c r="F3172" s="65"/>
      <c r="K3172" s="65" t="str">
        <f t="shared" si="115"/>
        <v/>
      </c>
    </row>
    <row r="3173" spans="2:11">
      <c r="B3173" s="64"/>
      <c r="C3173" s="64"/>
      <c r="D3173" s="64"/>
      <c r="E3173" s="65"/>
      <c r="F3173" s="65"/>
      <c r="K3173" s="65" t="str">
        <f t="shared" si="115"/>
        <v/>
      </c>
    </row>
    <row r="3174" spans="2:11">
      <c r="B3174" s="64"/>
      <c r="C3174" s="64"/>
      <c r="D3174" s="64"/>
      <c r="E3174" s="65"/>
      <c r="F3174" s="65"/>
      <c r="K3174" s="65" t="str">
        <f t="shared" si="115"/>
        <v/>
      </c>
    </row>
    <row r="3175" spans="2:11">
      <c r="B3175" s="64"/>
      <c r="C3175" s="64"/>
      <c r="D3175" s="64"/>
      <c r="E3175" s="65"/>
      <c r="F3175" s="65"/>
      <c r="K3175" s="65" t="str">
        <f t="shared" si="115"/>
        <v/>
      </c>
    </row>
    <row r="3176" spans="2:11">
      <c r="B3176" s="64"/>
      <c r="C3176" s="64"/>
      <c r="D3176" s="64"/>
      <c r="E3176" s="65"/>
      <c r="F3176" s="65"/>
      <c r="K3176" s="65" t="str">
        <f t="shared" si="115"/>
        <v/>
      </c>
    </row>
    <row r="3177" spans="2:11">
      <c r="B3177" s="64"/>
      <c r="C3177" s="64"/>
      <c r="D3177" s="64"/>
      <c r="E3177" s="65"/>
      <c r="F3177" s="65"/>
      <c r="K3177" s="65" t="str">
        <f t="shared" si="115"/>
        <v/>
      </c>
    </row>
    <row r="3178" spans="2:11">
      <c r="B3178" s="64"/>
      <c r="C3178" s="64"/>
      <c r="D3178" s="64"/>
      <c r="E3178" s="65"/>
      <c r="F3178" s="65"/>
      <c r="K3178" s="65" t="str">
        <f t="shared" si="115"/>
        <v/>
      </c>
    </row>
    <row r="3179" spans="2:11">
      <c r="B3179" s="64"/>
      <c r="C3179" s="64"/>
      <c r="D3179" s="64"/>
      <c r="E3179" s="65"/>
      <c r="F3179" s="65"/>
      <c r="K3179" s="65" t="str">
        <f t="shared" si="115"/>
        <v/>
      </c>
    </row>
    <row r="3180" spans="2:11">
      <c r="B3180" s="64"/>
      <c r="C3180" s="64"/>
      <c r="D3180" s="64"/>
      <c r="E3180" s="65"/>
      <c r="F3180" s="65"/>
      <c r="K3180" s="65" t="str">
        <f t="shared" si="115"/>
        <v/>
      </c>
    </row>
    <row r="3181" spans="2:11">
      <c r="B3181" s="64"/>
      <c r="C3181" s="64"/>
      <c r="D3181" s="64"/>
      <c r="E3181" s="65"/>
      <c r="F3181" s="65"/>
      <c r="K3181" s="65" t="str">
        <f t="shared" si="115"/>
        <v/>
      </c>
    </row>
    <row r="3182" spans="2:11">
      <c r="B3182" s="64"/>
      <c r="C3182" s="64"/>
      <c r="D3182" s="64"/>
      <c r="E3182" s="65"/>
      <c r="F3182" s="65"/>
      <c r="K3182" s="65" t="str">
        <f t="shared" si="115"/>
        <v/>
      </c>
    </row>
    <row r="3183" spans="2:11">
      <c r="B3183" s="64"/>
      <c r="C3183" s="64"/>
      <c r="D3183" s="64"/>
      <c r="E3183" s="65"/>
      <c r="F3183" s="65"/>
      <c r="K3183" s="65" t="str">
        <f t="shared" si="115"/>
        <v/>
      </c>
    </row>
    <row r="3184" spans="2:11">
      <c r="B3184" s="64"/>
      <c r="C3184" s="64"/>
      <c r="D3184" s="64"/>
      <c r="E3184" s="65"/>
      <c r="F3184" s="65"/>
      <c r="K3184" s="65" t="str">
        <f t="shared" si="115"/>
        <v/>
      </c>
    </row>
    <row r="3185" spans="2:11">
      <c r="B3185" s="64"/>
      <c r="C3185" s="64"/>
      <c r="D3185" s="64"/>
      <c r="E3185" s="65"/>
      <c r="F3185" s="65"/>
      <c r="K3185" s="65" t="str">
        <f t="shared" si="115"/>
        <v/>
      </c>
    </row>
    <row r="3186" spans="2:11">
      <c r="B3186" s="64"/>
      <c r="C3186" s="64"/>
      <c r="D3186" s="64"/>
      <c r="E3186" s="65"/>
      <c r="F3186" s="65"/>
      <c r="K3186" s="65" t="str">
        <f t="shared" si="115"/>
        <v/>
      </c>
    </row>
    <row r="3187" spans="2:11">
      <c r="B3187" s="64"/>
      <c r="C3187" s="64"/>
      <c r="D3187" s="64"/>
      <c r="E3187" s="65"/>
      <c r="F3187" s="65"/>
      <c r="K3187" s="65" t="str">
        <f t="shared" si="115"/>
        <v/>
      </c>
    </row>
    <row r="3188" spans="2:11">
      <c r="B3188" s="64"/>
      <c r="C3188" s="64"/>
      <c r="D3188" s="64"/>
      <c r="E3188" s="65"/>
      <c r="F3188" s="65"/>
      <c r="K3188" s="65" t="str">
        <f t="shared" si="115"/>
        <v/>
      </c>
    </row>
    <row r="3189" spans="2:11">
      <c r="B3189" s="64"/>
      <c r="C3189" s="64"/>
      <c r="D3189" s="64"/>
      <c r="E3189" s="65"/>
      <c r="F3189" s="65"/>
      <c r="K3189" s="65" t="str">
        <f t="shared" si="115"/>
        <v/>
      </c>
    </row>
    <row r="3190" spans="2:11">
      <c r="B3190" s="64"/>
      <c r="C3190" s="64"/>
      <c r="D3190" s="64"/>
      <c r="E3190" s="65"/>
      <c r="F3190" s="65"/>
      <c r="K3190" s="65" t="str">
        <f t="shared" si="115"/>
        <v/>
      </c>
    </row>
    <row r="3191" spans="2:11">
      <c r="B3191" s="64"/>
      <c r="C3191" s="64"/>
      <c r="D3191" s="64"/>
      <c r="E3191" s="65"/>
      <c r="F3191" s="65"/>
      <c r="K3191" s="65" t="str">
        <f t="shared" si="115"/>
        <v/>
      </c>
    </row>
    <row r="3192" spans="2:11">
      <c r="B3192" s="64"/>
      <c r="C3192" s="64"/>
      <c r="D3192" s="64"/>
      <c r="E3192" s="65"/>
      <c r="F3192" s="65"/>
      <c r="K3192" s="65" t="str">
        <f t="shared" si="115"/>
        <v/>
      </c>
    </row>
    <row r="3193" spans="2:11">
      <c r="B3193" s="64"/>
      <c r="C3193" s="64"/>
      <c r="D3193" s="64"/>
      <c r="E3193" s="65"/>
      <c r="F3193" s="65"/>
      <c r="K3193" s="65" t="str">
        <f t="shared" si="115"/>
        <v/>
      </c>
    </row>
    <row r="3194" spans="2:11">
      <c r="B3194" s="64"/>
      <c r="C3194" s="64"/>
      <c r="D3194" s="64"/>
      <c r="E3194" s="65"/>
      <c r="F3194" s="65"/>
      <c r="K3194" s="65" t="str">
        <f t="shared" si="115"/>
        <v/>
      </c>
    </row>
    <row r="3195" spans="2:11">
      <c r="B3195" s="64"/>
      <c r="C3195" s="64"/>
      <c r="D3195" s="64"/>
      <c r="E3195" s="65"/>
      <c r="F3195" s="65"/>
      <c r="K3195" s="65" t="str">
        <f t="shared" si="115"/>
        <v/>
      </c>
    </row>
    <row r="3196" spans="2:11">
      <c r="B3196" s="64"/>
      <c r="C3196" s="64"/>
      <c r="D3196" s="64"/>
      <c r="E3196" s="65"/>
      <c r="F3196" s="65"/>
      <c r="K3196" s="65" t="str">
        <f t="shared" si="115"/>
        <v/>
      </c>
    </row>
    <row r="3197" spans="2:11">
      <c r="B3197" s="64"/>
      <c r="C3197" s="64"/>
      <c r="D3197" s="64"/>
      <c r="E3197" s="65"/>
      <c r="F3197" s="65"/>
      <c r="K3197" s="65" t="str">
        <f t="shared" si="115"/>
        <v/>
      </c>
    </row>
    <row r="3198" spans="2:11">
      <c r="B3198" s="64"/>
      <c r="C3198" s="64"/>
      <c r="D3198" s="64"/>
      <c r="E3198" s="65"/>
      <c r="F3198" s="65"/>
      <c r="K3198" s="65" t="str">
        <f t="shared" si="115"/>
        <v/>
      </c>
    </row>
    <row r="3199" spans="2:11">
      <c r="B3199" s="64"/>
      <c r="C3199" s="64"/>
      <c r="D3199" s="64"/>
      <c r="E3199" s="65"/>
      <c r="F3199" s="65"/>
      <c r="K3199" s="65" t="str">
        <f t="shared" si="115"/>
        <v/>
      </c>
    </row>
    <row r="3200" spans="2:11">
      <c r="B3200" s="64"/>
      <c r="C3200" s="64"/>
      <c r="D3200" s="64"/>
      <c r="E3200" s="65"/>
      <c r="F3200" s="65"/>
      <c r="K3200" s="65" t="str">
        <f t="shared" si="115"/>
        <v/>
      </c>
    </row>
    <row r="3201" spans="2:11">
      <c r="B3201" s="64"/>
      <c r="C3201" s="64"/>
      <c r="D3201" s="64"/>
      <c r="E3201" s="65"/>
      <c r="F3201" s="65"/>
      <c r="K3201" s="65" t="str">
        <f t="shared" si="115"/>
        <v/>
      </c>
    </row>
    <row r="3202" spans="2:11">
      <c r="B3202" s="64"/>
      <c r="C3202" s="64"/>
      <c r="D3202" s="64"/>
      <c r="E3202" s="65"/>
      <c r="F3202" s="65"/>
      <c r="K3202" s="65" t="str">
        <f t="shared" si="115"/>
        <v/>
      </c>
    </row>
    <row r="3203" spans="2:11">
      <c r="B3203" s="64"/>
      <c r="C3203" s="64"/>
      <c r="D3203" s="64"/>
      <c r="E3203" s="65"/>
      <c r="F3203" s="65"/>
      <c r="K3203" s="65" t="str">
        <f t="shared" si="115"/>
        <v/>
      </c>
    </row>
    <row r="3204" spans="2:11">
      <c r="B3204" s="64"/>
      <c r="C3204" s="64"/>
      <c r="D3204" s="64"/>
      <c r="E3204" s="65"/>
      <c r="F3204" s="65"/>
      <c r="K3204" s="65" t="str">
        <f t="shared" si="115"/>
        <v/>
      </c>
    </row>
    <row r="3205" spans="2:11">
      <c r="B3205" s="64"/>
      <c r="C3205" s="64"/>
      <c r="D3205" s="64"/>
      <c r="E3205" s="65"/>
      <c r="F3205" s="65"/>
      <c r="K3205" s="65" t="str">
        <f t="shared" si="115"/>
        <v/>
      </c>
    </row>
    <row r="3206" spans="2:11">
      <c r="B3206" s="64"/>
      <c r="C3206" s="64"/>
      <c r="D3206" s="64"/>
      <c r="E3206" s="65"/>
      <c r="F3206" s="65"/>
      <c r="K3206" s="65" t="str">
        <f t="shared" ref="K3206:K3269" si="116">CONCATENATE(H3206,I3206)</f>
        <v/>
      </c>
    </row>
    <row r="3207" spans="2:11">
      <c r="B3207" s="64"/>
      <c r="C3207" s="64"/>
      <c r="D3207" s="64"/>
      <c r="E3207" s="65"/>
      <c r="F3207" s="65"/>
      <c r="K3207" s="65" t="str">
        <f t="shared" si="116"/>
        <v/>
      </c>
    </row>
    <row r="3208" spans="2:11">
      <c r="B3208" s="64"/>
      <c r="C3208" s="64"/>
      <c r="D3208" s="64"/>
      <c r="E3208" s="65"/>
      <c r="F3208" s="65"/>
      <c r="K3208" s="65" t="str">
        <f t="shared" si="116"/>
        <v/>
      </c>
    </row>
    <row r="3209" spans="2:11">
      <c r="B3209" s="64"/>
      <c r="C3209" s="64"/>
      <c r="D3209" s="64"/>
      <c r="E3209" s="65"/>
      <c r="F3209" s="65"/>
      <c r="K3209" s="65" t="str">
        <f t="shared" si="116"/>
        <v/>
      </c>
    </row>
    <row r="3210" spans="2:11">
      <c r="B3210" s="64"/>
      <c r="C3210" s="64"/>
      <c r="D3210" s="64"/>
      <c r="E3210" s="65"/>
      <c r="F3210" s="65"/>
      <c r="K3210" s="65" t="str">
        <f t="shared" si="116"/>
        <v/>
      </c>
    </row>
    <row r="3211" spans="2:11">
      <c r="B3211" s="64"/>
      <c r="C3211" s="64"/>
      <c r="D3211" s="64"/>
      <c r="E3211" s="65"/>
      <c r="F3211" s="65"/>
      <c r="K3211" s="65" t="str">
        <f t="shared" si="116"/>
        <v/>
      </c>
    </row>
    <row r="3212" spans="2:11">
      <c r="B3212" s="64"/>
      <c r="C3212" s="64"/>
      <c r="D3212" s="64"/>
      <c r="E3212" s="65"/>
      <c r="F3212" s="65"/>
      <c r="K3212" s="65" t="str">
        <f t="shared" si="116"/>
        <v/>
      </c>
    </row>
    <row r="3213" spans="2:11">
      <c r="B3213" s="64"/>
      <c r="C3213" s="64"/>
      <c r="D3213" s="64"/>
      <c r="E3213" s="65"/>
      <c r="F3213" s="65"/>
      <c r="K3213" s="65" t="str">
        <f t="shared" si="116"/>
        <v/>
      </c>
    </row>
    <row r="3214" spans="2:11">
      <c r="B3214" s="64"/>
      <c r="C3214" s="64"/>
      <c r="D3214" s="64"/>
      <c r="E3214" s="65"/>
      <c r="F3214" s="65"/>
      <c r="K3214" s="65" t="str">
        <f t="shared" si="116"/>
        <v/>
      </c>
    </row>
    <row r="3215" spans="2:11">
      <c r="B3215" s="64"/>
      <c r="C3215" s="64"/>
      <c r="D3215" s="64"/>
      <c r="E3215" s="65"/>
      <c r="F3215" s="65"/>
      <c r="K3215" s="65" t="str">
        <f t="shared" si="116"/>
        <v/>
      </c>
    </row>
    <row r="3216" spans="2:11">
      <c r="B3216" s="64"/>
      <c r="C3216" s="64"/>
      <c r="D3216" s="64"/>
      <c r="E3216" s="65"/>
      <c r="F3216" s="65"/>
      <c r="K3216" s="65" t="str">
        <f t="shared" si="116"/>
        <v/>
      </c>
    </row>
    <row r="3217" spans="2:11">
      <c r="B3217" s="64"/>
      <c r="C3217" s="64"/>
      <c r="D3217" s="64"/>
      <c r="E3217" s="65"/>
      <c r="F3217" s="65"/>
      <c r="K3217" s="65" t="str">
        <f t="shared" si="116"/>
        <v/>
      </c>
    </row>
    <row r="3218" spans="2:11">
      <c r="B3218" s="64"/>
      <c r="C3218" s="64"/>
      <c r="D3218" s="64"/>
      <c r="E3218" s="65"/>
      <c r="F3218" s="65"/>
      <c r="K3218" s="65" t="str">
        <f t="shared" si="116"/>
        <v/>
      </c>
    </row>
    <row r="3219" spans="2:11">
      <c r="B3219" s="64"/>
      <c r="C3219" s="64"/>
      <c r="D3219" s="64"/>
      <c r="E3219" s="65"/>
      <c r="F3219" s="65"/>
      <c r="K3219" s="65" t="str">
        <f t="shared" si="116"/>
        <v/>
      </c>
    </row>
    <row r="3220" spans="2:11">
      <c r="B3220" s="64"/>
      <c r="C3220" s="64"/>
      <c r="D3220" s="64"/>
      <c r="E3220" s="65"/>
      <c r="F3220" s="65"/>
      <c r="K3220" s="65" t="str">
        <f t="shared" si="116"/>
        <v/>
      </c>
    </row>
    <row r="3221" spans="2:11">
      <c r="B3221" s="64"/>
      <c r="C3221" s="64"/>
      <c r="D3221" s="64"/>
      <c r="E3221" s="65"/>
      <c r="F3221" s="65"/>
      <c r="K3221" s="65" t="str">
        <f t="shared" si="116"/>
        <v/>
      </c>
    </row>
    <row r="3222" spans="2:11">
      <c r="B3222" s="64"/>
      <c r="C3222" s="64"/>
      <c r="D3222" s="64"/>
      <c r="E3222" s="65"/>
      <c r="F3222" s="65"/>
      <c r="K3222" s="65" t="str">
        <f t="shared" si="116"/>
        <v/>
      </c>
    </row>
    <row r="3223" spans="2:11">
      <c r="B3223" s="64"/>
      <c r="C3223" s="64"/>
      <c r="D3223" s="64"/>
      <c r="E3223" s="65"/>
      <c r="F3223" s="65"/>
      <c r="K3223" s="65" t="str">
        <f t="shared" si="116"/>
        <v/>
      </c>
    </row>
    <row r="3224" spans="2:11">
      <c r="B3224" s="64"/>
      <c r="C3224" s="64"/>
      <c r="D3224" s="64"/>
      <c r="E3224" s="65"/>
      <c r="F3224" s="65"/>
      <c r="K3224" s="65" t="str">
        <f t="shared" si="116"/>
        <v/>
      </c>
    </row>
    <row r="3225" spans="2:11">
      <c r="B3225" s="64"/>
      <c r="C3225" s="64"/>
      <c r="D3225" s="64"/>
      <c r="E3225" s="65"/>
      <c r="F3225" s="65"/>
      <c r="K3225" s="65" t="str">
        <f t="shared" si="116"/>
        <v/>
      </c>
    </row>
    <row r="3226" spans="2:11">
      <c r="B3226" s="64"/>
      <c r="C3226" s="64"/>
      <c r="D3226" s="64"/>
      <c r="E3226" s="65"/>
      <c r="F3226" s="65"/>
      <c r="K3226" s="65" t="str">
        <f t="shared" si="116"/>
        <v/>
      </c>
    </row>
    <row r="3227" spans="2:11">
      <c r="B3227" s="64"/>
      <c r="C3227" s="64"/>
      <c r="D3227" s="64"/>
      <c r="E3227" s="65"/>
      <c r="F3227" s="65"/>
      <c r="K3227" s="65" t="str">
        <f t="shared" si="116"/>
        <v/>
      </c>
    </row>
    <row r="3228" spans="2:11">
      <c r="B3228" s="64"/>
      <c r="C3228" s="64"/>
      <c r="D3228" s="64"/>
      <c r="E3228" s="65"/>
      <c r="F3228" s="65"/>
      <c r="K3228" s="65" t="str">
        <f t="shared" si="116"/>
        <v/>
      </c>
    </row>
    <row r="3229" spans="2:11">
      <c r="B3229" s="64"/>
      <c r="C3229" s="64"/>
      <c r="D3229" s="64"/>
      <c r="E3229" s="65"/>
      <c r="F3229" s="65"/>
      <c r="K3229" s="65" t="str">
        <f t="shared" si="116"/>
        <v/>
      </c>
    </row>
    <row r="3230" spans="2:11">
      <c r="B3230" s="64"/>
      <c r="C3230" s="64"/>
      <c r="D3230" s="64"/>
      <c r="E3230" s="65"/>
      <c r="F3230" s="65"/>
      <c r="K3230" s="65" t="str">
        <f t="shared" si="116"/>
        <v/>
      </c>
    </row>
    <row r="3231" spans="2:11">
      <c r="B3231" s="64"/>
      <c r="C3231" s="64"/>
      <c r="D3231" s="64"/>
      <c r="E3231" s="65"/>
      <c r="F3231" s="65"/>
      <c r="K3231" s="65" t="str">
        <f t="shared" si="116"/>
        <v/>
      </c>
    </row>
    <row r="3232" spans="2:11">
      <c r="B3232" s="64"/>
      <c r="C3232" s="64"/>
      <c r="D3232" s="64"/>
      <c r="E3232" s="65"/>
      <c r="F3232" s="65"/>
      <c r="K3232" s="65" t="str">
        <f t="shared" si="116"/>
        <v/>
      </c>
    </row>
    <row r="3233" spans="2:11">
      <c r="B3233" s="64"/>
      <c r="C3233" s="64"/>
      <c r="D3233" s="64"/>
      <c r="E3233" s="65"/>
      <c r="F3233" s="65"/>
      <c r="K3233" s="65" t="str">
        <f t="shared" si="116"/>
        <v/>
      </c>
    </row>
    <row r="3234" spans="2:11">
      <c r="B3234" s="64"/>
      <c r="C3234" s="64"/>
      <c r="D3234" s="64"/>
      <c r="E3234" s="65"/>
      <c r="F3234" s="65"/>
      <c r="K3234" s="65" t="str">
        <f t="shared" si="116"/>
        <v/>
      </c>
    </row>
    <row r="3235" spans="2:11">
      <c r="B3235" s="64"/>
      <c r="C3235" s="64"/>
      <c r="D3235" s="64"/>
      <c r="E3235" s="65"/>
      <c r="F3235" s="65"/>
      <c r="K3235" s="65" t="str">
        <f t="shared" si="116"/>
        <v/>
      </c>
    </row>
    <row r="3236" spans="2:11">
      <c r="B3236" s="64"/>
      <c r="C3236" s="64"/>
      <c r="D3236" s="64"/>
      <c r="E3236" s="65"/>
      <c r="F3236" s="65"/>
      <c r="K3236" s="65" t="str">
        <f t="shared" si="116"/>
        <v/>
      </c>
    </row>
    <row r="3237" spans="2:11">
      <c r="B3237" s="64"/>
      <c r="C3237" s="64"/>
      <c r="D3237" s="64"/>
      <c r="E3237" s="65"/>
      <c r="F3237" s="65"/>
      <c r="K3237" s="65" t="str">
        <f t="shared" si="116"/>
        <v/>
      </c>
    </row>
    <row r="3238" spans="2:11">
      <c r="B3238" s="64"/>
      <c r="C3238" s="64"/>
      <c r="D3238" s="64"/>
      <c r="E3238" s="65"/>
      <c r="F3238" s="65"/>
      <c r="K3238" s="65" t="str">
        <f t="shared" si="116"/>
        <v/>
      </c>
    </row>
    <row r="3239" spans="2:11">
      <c r="B3239" s="64"/>
      <c r="C3239" s="64"/>
      <c r="D3239" s="64"/>
      <c r="E3239" s="65"/>
      <c r="F3239" s="65"/>
      <c r="K3239" s="65" t="str">
        <f t="shared" si="116"/>
        <v/>
      </c>
    </row>
    <row r="3240" spans="2:11">
      <c r="B3240" s="64"/>
      <c r="C3240" s="64"/>
      <c r="D3240" s="64"/>
      <c r="E3240" s="65"/>
      <c r="F3240" s="65"/>
      <c r="K3240" s="65" t="str">
        <f t="shared" si="116"/>
        <v/>
      </c>
    </row>
    <row r="3241" spans="2:11">
      <c r="B3241" s="64"/>
      <c r="C3241" s="64"/>
      <c r="D3241" s="64"/>
      <c r="E3241" s="65"/>
      <c r="F3241" s="65"/>
      <c r="K3241" s="65" t="str">
        <f t="shared" si="116"/>
        <v/>
      </c>
    </row>
    <row r="3242" spans="2:11">
      <c r="B3242" s="64"/>
      <c r="C3242" s="64"/>
      <c r="D3242" s="64"/>
      <c r="E3242" s="65"/>
      <c r="F3242" s="65"/>
      <c r="K3242" s="65" t="str">
        <f t="shared" si="116"/>
        <v/>
      </c>
    </row>
    <row r="3243" spans="2:11">
      <c r="B3243" s="64"/>
      <c r="C3243" s="64"/>
      <c r="D3243" s="64"/>
      <c r="E3243" s="65"/>
      <c r="F3243" s="65"/>
      <c r="K3243" s="65" t="str">
        <f t="shared" si="116"/>
        <v/>
      </c>
    </row>
    <row r="3244" spans="2:11">
      <c r="B3244" s="64"/>
      <c r="C3244" s="64"/>
      <c r="D3244" s="64"/>
      <c r="E3244" s="65"/>
      <c r="F3244" s="65"/>
      <c r="K3244" s="65" t="str">
        <f t="shared" si="116"/>
        <v/>
      </c>
    </row>
    <row r="3245" spans="2:11">
      <c r="B3245" s="64"/>
      <c r="C3245" s="64"/>
      <c r="D3245" s="64"/>
      <c r="E3245" s="65"/>
      <c r="F3245" s="65"/>
      <c r="K3245" s="65" t="str">
        <f t="shared" si="116"/>
        <v/>
      </c>
    </row>
    <row r="3246" spans="2:11">
      <c r="B3246" s="64"/>
      <c r="C3246" s="64"/>
      <c r="D3246" s="64"/>
      <c r="E3246" s="65"/>
      <c r="F3246" s="65"/>
      <c r="K3246" s="65" t="str">
        <f t="shared" si="116"/>
        <v/>
      </c>
    </row>
    <row r="3247" spans="2:11">
      <c r="B3247" s="64"/>
      <c r="C3247" s="64"/>
      <c r="D3247" s="64"/>
      <c r="E3247" s="65"/>
      <c r="F3247" s="65"/>
      <c r="K3247" s="65" t="str">
        <f t="shared" si="116"/>
        <v/>
      </c>
    </row>
    <row r="3248" spans="2:11">
      <c r="B3248" s="64"/>
      <c r="C3248" s="64"/>
      <c r="D3248" s="64"/>
      <c r="E3248" s="65"/>
      <c r="F3248" s="65"/>
      <c r="K3248" s="65" t="str">
        <f t="shared" si="116"/>
        <v/>
      </c>
    </row>
    <row r="3249" spans="2:11">
      <c r="B3249" s="64"/>
      <c r="C3249" s="64"/>
      <c r="D3249" s="64"/>
      <c r="E3249" s="65"/>
      <c r="F3249" s="65"/>
      <c r="K3249" s="65" t="str">
        <f t="shared" si="116"/>
        <v/>
      </c>
    </row>
    <row r="3250" spans="2:11">
      <c r="B3250" s="64"/>
      <c r="C3250" s="64"/>
      <c r="D3250" s="64"/>
      <c r="E3250" s="65"/>
      <c r="F3250" s="65"/>
      <c r="K3250" s="65" t="str">
        <f t="shared" si="116"/>
        <v/>
      </c>
    </row>
    <row r="3251" spans="2:11">
      <c r="B3251" s="64"/>
      <c r="C3251" s="64"/>
      <c r="D3251" s="64"/>
      <c r="E3251" s="65"/>
      <c r="F3251" s="65"/>
      <c r="K3251" s="65" t="str">
        <f t="shared" si="116"/>
        <v/>
      </c>
    </row>
    <row r="3252" spans="2:11">
      <c r="B3252" s="64"/>
      <c r="C3252" s="64"/>
      <c r="D3252" s="64"/>
      <c r="E3252" s="65"/>
      <c r="F3252" s="65"/>
      <c r="K3252" s="65" t="str">
        <f t="shared" si="116"/>
        <v/>
      </c>
    </row>
    <row r="3253" spans="2:11">
      <c r="B3253" s="64"/>
      <c r="C3253" s="64"/>
      <c r="D3253" s="64"/>
      <c r="E3253" s="65"/>
      <c r="F3253" s="65"/>
      <c r="K3253" s="65" t="str">
        <f t="shared" si="116"/>
        <v/>
      </c>
    </row>
    <row r="3254" spans="2:11">
      <c r="B3254" s="64"/>
      <c r="C3254" s="64"/>
      <c r="D3254" s="64"/>
      <c r="E3254" s="65"/>
      <c r="F3254" s="65"/>
      <c r="K3254" s="65" t="str">
        <f t="shared" si="116"/>
        <v/>
      </c>
    </row>
    <row r="3255" spans="2:11">
      <c r="B3255" s="64"/>
      <c r="C3255" s="64"/>
      <c r="D3255" s="64"/>
      <c r="E3255" s="65"/>
      <c r="F3255" s="65"/>
      <c r="K3255" s="65" t="str">
        <f t="shared" si="116"/>
        <v/>
      </c>
    </row>
    <row r="3256" spans="2:11">
      <c r="B3256" s="64"/>
      <c r="C3256" s="64"/>
      <c r="D3256" s="64"/>
      <c r="E3256" s="65"/>
      <c r="F3256" s="65"/>
      <c r="K3256" s="65" t="str">
        <f t="shared" si="116"/>
        <v/>
      </c>
    </row>
    <row r="3257" spans="2:11">
      <c r="B3257" s="64"/>
      <c r="C3257" s="64"/>
      <c r="D3257" s="64"/>
      <c r="E3257" s="65"/>
      <c r="F3257" s="65"/>
      <c r="K3257" s="65" t="str">
        <f t="shared" si="116"/>
        <v/>
      </c>
    </row>
    <row r="3258" spans="2:11">
      <c r="B3258" s="64"/>
      <c r="C3258" s="64"/>
      <c r="D3258" s="64"/>
      <c r="E3258" s="65"/>
      <c r="F3258" s="65"/>
      <c r="K3258" s="65" t="str">
        <f t="shared" si="116"/>
        <v/>
      </c>
    </row>
    <row r="3259" spans="2:11">
      <c r="B3259" s="64"/>
      <c r="C3259" s="64"/>
      <c r="D3259" s="64"/>
      <c r="E3259" s="65"/>
      <c r="F3259" s="65"/>
      <c r="K3259" s="65" t="str">
        <f t="shared" si="116"/>
        <v/>
      </c>
    </row>
    <row r="3260" spans="2:11">
      <c r="B3260" s="64"/>
      <c r="C3260" s="64"/>
      <c r="D3260" s="64"/>
      <c r="E3260" s="65"/>
      <c r="F3260" s="65"/>
      <c r="K3260" s="65" t="str">
        <f t="shared" si="116"/>
        <v/>
      </c>
    </row>
    <row r="3261" spans="2:11">
      <c r="B3261" s="64"/>
      <c r="C3261" s="64"/>
      <c r="D3261" s="64"/>
      <c r="E3261" s="65"/>
      <c r="F3261" s="65"/>
      <c r="K3261" s="65" t="str">
        <f t="shared" si="116"/>
        <v/>
      </c>
    </row>
    <row r="3262" spans="2:11">
      <c r="B3262" s="64"/>
      <c r="C3262" s="64"/>
      <c r="D3262" s="64"/>
      <c r="E3262" s="65"/>
      <c r="F3262" s="65"/>
      <c r="K3262" s="65" t="str">
        <f t="shared" si="116"/>
        <v/>
      </c>
    </row>
    <row r="3263" spans="2:11">
      <c r="B3263" s="64"/>
      <c r="C3263" s="64"/>
      <c r="D3263" s="64"/>
      <c r="E3263" s="65"/>
      <c r="F3263" s="65"/>
      <c r="K3263" s="65" t="str">
        <f t="shared" si="116"/>
        <v/>
      </c>
    </row>
    <row r="3264" spans="2:11">
      <c r="B3264" s="64"/>
      <c r="C3264" s="64"/>
      <c r="D3264" s="64"/>
      <c r="E3264" s="65"/>
      <c r="F3264" s="65"/>
      <c r="K3264" s="65" t="str">
        <f t="shared" si="116"/>
        <v/>
      </c>
    </row>
    <row r="3265" spans="2:11">
      <c r="B3265" s="64"/>
      <c r="C3265" s="64"/>
      <c r="D3265" s="64"/>
      <c r="E3265" s="65"/>
      <c r="F3265" s="65"/>
      <c r="K3265" s="65" t="str">
        <f t="shared" si="116"/>
        <v/>
      </c>
    </row>
    <row r="3266" spans="2:11">
      <c r="B3266" s="64"/>
      <c r="C3266" s="64"/>
      <c r="D3266" s="64"/>
      <c r="E3266" s="65"/>
      <c r="F3266" s="65"/>
      <c r="K3266" s="65" t="str">
        <f t="shared" si="116"/>
        <v/>
      </c>
    </row>
    <row r="3267" spans="2:11">
      <c r="B3267" s="64"/>
      <c r="C3267" s="64"/>
      <c r="D3267" s="64"/>
      <c r="E3267" s="65"/>
      <c r="F3267" s="65"/>
      <c r="K3267" s="65" t="str">
        <f t="shared" si="116"/>
        <v/>
      </c>
    </row>
    <row r="3268" spans="2:11">
      <c r="B3268" s="64"/>
      <c r="C3268" s="64"/>
      <c r="D3268" s="64"/>
      <c r="E3268" s="65"/>
      <c r="F3268" s="65"/>
      <c r="K3268" s="65" t="str">
        <f t="shared" si="116"/>
        <v/>
      </c>
    </row>
    <row r="3269" spans="2:11">
      <c r="B3269" s="64"/>
      <c r="C3269" s="64"/>
      <c r="D3269" s="64"/>
      <c r="E3269" s="65"/>
      <c r="F3269" s="65"/>
      <c r="K3269" s="65" t="str">
        <f t="shared" si="116"/>
        <v/>
      </c>
    </row>
    <row r="3270" spans="2:11">
      <c r="B3270" s="64"/>
      <c r="C3270" s="64"/>
      <c r="D3270" s="64"/>
      <c r="E3270" s="65"/>
      <c r="F3270" s="65"/>
      <c r="K3270" s="65" t="str">
        <f t="shared" ref="K3270:K3333" si="117">CONCATENATE(H3270,I3270)</f>
        <v/>
      </c>
    </row>
    <row r="3271" spans="2:11">
      <c r="B3271" s="64"/>
      <c r="C3271" s="64"/>
      <c r="D3271" s="64"/>
      <c r="E3271" s="65"/>
      <c r="F3271" s="65"/>
      <c r="K3271" s="65" t="str">
        <f t="shared" si="117"/>
        <v/>
      </c>
    </row>
    <row r="3272" spans="2:11">
      <c r="B3272" s="64"/>
      <c r="C3272" s="64"/>
      <c r="D3272" s="64"/>
      <c r="E3272" s="65"/>
      <c r="F3272" s="65"/>
      <c r="K3272" s="65" t="str">
        <f t="shared" si="117"/>
        <v/>
      </c>
    </row>
    <row r="3273" spans="2:11">
      <c r="B3273" s="64"/>
      <c r="C3273" s="64"/>
      <c r="D3273" s="64"/>
      <c r="E3273" s="65"/>
      <c r="F3273" s="65"/>
      <c r="K3273" s="65" t="str">
        <f t="shared" si="117"/>
        <v/>
      </c>
    </row>
    <row r="3274" spans="2:11">
      <c r="B3274" s="64"/>
      <c r="C3274" s="64"/>
      <c r="D3274" s="64"/>
      <c r="E3274" s="65"/>
      <c r="F3274" s="65"/>
      <c r="K3274" s="65" t="str">
        <f t="shared" si="117"/>
        <v/>
      </c>
    </row>
    <row r="3275" spans="2:11">
      <c r="B3275" s="64"/>
      <c r="C3275" s="64"/>
      <c r="D3275" s="64"/>
      <c r="E3275" s="65"/>
      <c r="F3275" s="65"/>
      <c r="K3275" s="65" t="str">
        <f t="shared" si="117"/>
        <v/>
      </c>
    </row>
    <row r="3276" spans="2:11">
      <c r="B3276" s="64"/>
      <c r="C3276" s="64"/>
      <c r="D3276" s="64"/>
      <c r="E3276" s="65"/>
      <c r="F3276" s="65"/>
      <c r="K3276" s="65" t="str">
        <f t="shared" si="117"/>
        <v/>
      </c>
    </row>
    <row r="3277" spans="2:11">
      <c r="B3277" s="64"/>
      <c r="C3277" s="64"/>
      <c r="D3277" s="64"/>
      <c r="E3277" s="65"/>
      <c r="F3277" s="65"/>
      <c r="K3277" s="65" t="str">
        <f t="shared" si="117"/>
        <v/>
      </c>
    </row>
    <row r="3278" spans="2:11">
      <c r="B3278" s="64"/>
      <c r="C3278" s="64"/>
      <c r="D3278" s="64"/>
      <c r="E3278" s="65"/>
      <c r="F3278" s="65"/>
      <c r="K3278" s="65" t="str">
        <f t="shared" si="117"/>
        <v/>
      </c>
    </row>
    <row r="3279" spans="2:11">
      <c r="B3279" s="64"/>
      <c r="C3279" s="64"/>
      <c r="D3279" s="64"/>
      <c r="E3279" s="65"/>
      <c r="F3279" s="65"/>
      <c r="K3279" s="65" t="str">
        <f t="shared" si="117"/>
        <v/>
      </c>
    </row>
    <row r="3280" spans="2:11">
      <c r="B3280" s="64"/>
      <c r="C3280" s="64"/>
      <c r="D3280" s="64"/>
      <c r="E3280" s="65"/>
      <c r="F3280" s="65"/>
      <c r="K3280" s="65" t="str">
        <f t="shared" si="117"/>
        <v/>
      </c>
    </row>
    <row r="3281" spans="2:11">
      <c r="B3281" s="64"/>
      <c r="C3281" s="64"/>
      <c r="D3281" s="64"/>
      <c r="E3281" s="65"/>
      <c r="F3281" s="65"/>
      <c r="K3281" s="65" t="str">
        <f t="shared" si="117"/>
        <v/>
      </c>
    </row>
    <row r="3282" spans="2:11">
      <c r="B3282" s="64"/>
      <c r="C3282" s="64"/>
      <c r="D3282" s="64"/>
      <c r="E3282" s="65"/>
      <c r="F3282" s="65"/>
      <c r="K3282" s="65" t="str">
        <f t="shared" si="117"/>
        <v/>
      </c>
    </row>
    <row r="3283" spans="2:11">
      <c r="B3283" s="64"/>
      <c r="C3283" s="64"/>
      <c r="D3283" s="64"/>
      <c r="E3283" s="65"/>
      <c r="F3283" s="65"/>
      <c r="K3283" s="65" t="str">
        <f t="shared" si="117"/>
        <v/>
      </c>
    </row>
    <row r="3284" spans="2:11">
      <c r="B3284" s="64"/>
      <c r="C3284" s="64"/>
      <c r="D3284" s="64"/>
      <c r="E3284" s="65"/>
      <c r="F3284" s="65"/>
      <c r="K3284" s="65" t="str">
        <f t="shared" si="117"/>
        <v/>
      </c>
    </row>
    <row r="3285" spans="2:11">
      <c r="B3285" s="64"/>
      <c r="C3285" s="64"/>
      <c r="D3285" s="64"/>
      <c r="E3285" s="65"/>
      <c r="F3285" s="65"/>
      <c r="K3285" s="65" t="str">
        <f t="shared" si="117"/>
        <v/>
      </c>
    </row>
    <row r="3286" spans="2:11">
      <c r="B3286" s="64"/>
      <c r="C3286" s="64"/>
      <c r="D3286" s="64"/>
      <c r="E3286" s="65"/>
      <c r="F3286" s="65"/>
      <c r="K3286" s="65" t="str">
        <f t="shared" si="117"/>
        <v/>
      </c>
    </row>
    <row r="3287" spans="2:11">
      <c r="B3287" s="64"/>
      <c r="C3287" s="64"/>
      <c r="D3287" s="64"/>
      <c r="E3287" s="65"/>
      <c r="F3287" s="65"/>
      <c r="K3287" s="65" t="str">
        <f t="shared" si="117"/>
        <v/>
      </c>
    </row>
    <row r="3288" spans="2:11">
      <c r="B3288" s="64"/>
      <c r="C3288" s="64"/>
      <c r="D3288" s="64"/>
      <c r="E3288" s="65"/>
      <c r="F3288" s="65"/>
      <c r="K3288" s="65" t="str">
        <f t="shared" si="117"/>
        <v/>
      </c>
    </row>
    <row r="3289" spans="2:11">
      <c r="B3289" s="64"/>
      <c r="C3289" s="64"/>
      <c r="D3289" s="64"/>
      <c r="E3289" s="65"/>
      <c r="F3289" s="65"/>
      <c r="K3289" s="65" t="str">
        <f t="shared" si="117"/>
        <v/>
      </c>
    </row>
    <row r="3290" spans="2:11">
      <c r="B3290" s="64"/>
      <c r="C3290" s="64"/>
      <c r="D3290" s="64"/>
      <c r="E3290" s="65"/>
      <c r="F3290" s="65"/>
      <c r="K3290" s="65" t="str">
        <f t="shared" si="117"/>
        <v/>
      </c>
    </row>
    <row r="3291" spans="2:11">
      <c r="B3291" s="64"/>
      <c r="C3291" s="64"/>
      <c r="D3291" s="64"/>
      <c r="E3291" s="65"/>
      <c r="F3291" s="65"/>
      <c r="K3291" s="65" t="str">
        <f t="shared" si="117"/>
        <v/>
      </c>
    </row>
    <row r="3292" spans="2:11">
      <c r="B3292" s="64"/>
      <c r="C3292" s="64"/>
      <c r="D3292" s="64"/>
      <c r="E3292" s="65"/>
      <c r="F3292" s="65"/>
      <c r="K3292" s="65" t="str">
        <f t="shared" si="117"/>
        <v/>
      </c>
    </row>
    <row r="3293" spans="2:11">
      <c r="B3293" s="64"/>
      <c r="C3293" s="64"/>
      <c r="D3293" s="64"/>
      <c r="E3293" s="65"/>
      <c r="F3293" s="65"/>
      <c r="K3293" s="65" t="str">
        <f t="shared" si="117"/>
        <v/>
      </c>
    </row>
    <row r="3294" spans="2:11">
      <c r="B3294" s="64"/>
      <c r="C3294" s="64"/>
      <c r="D3294" s="64"/>
      <c r="E3294" s="65"/>
      <c r="F3294" s="65"/>
      <c r="K3294" s="65" t="str">
        <f t="shared" si="117"/>
        <v/>
      </c>
    </row>
    <row r="3295" spans="2:11">
      <c r="B3295" s="64"/>
      <c r="C3295" s="64"/>
      <c r="D3295" s="64"/>
      <c r="E3295" s="65"/>
      <c r="F3295" s="65"/>
      <c r="K3295" s="65" t="str">
        <f t="shared" si="117"/>
        <v/>
      </c>
    </row>
    <row r="3296" spans="2:11">
      <c r="B3296" s="64"/>
      <c r="C3296" s="64"/>
      <c r="D3296" s="64"/>
      <c r="E3296" s="65"/>
      <c r="F3296" s="65"/>
      <c r="K3296" s="65" t="str">
        <f t="shared" si="117"/>
        <v/>
      </c>
    </row>
    <row r="3297" spans="2:11">
      <c r="B3297" s="64"/>
      <c r="C3297" s="64"/>
      <c r="D3297" s="64"/>
      <c r="E3297" s="65"/>
      <c r="F3297" s="65"/>
      <c r="K3297" s="65" t="str">
        <f t="shared" si="117"/>
        <v/>
      </c>
    </row>
    <row r="3298" spans="2:11">
      <c r="B3298" s="64"/>
      <c r="C3298" s="64"/>
      <c r="D3298" s="64"/>
      <c r="E3298" s="65"/>
      <c r="F3298" s="65"/>
      <c r="K3298" s="65" t="str">
        <f t="shared" si="117"/>
        <v/>
      </c>
    </row>
    <row r="3299" spans="2:11">
      <c r="B3299" s="64"/>
      <c r="C3299" s="64"/>
      <c r="D3299" s="64"/>
      <c r="E3299" s="65"/>
      <c r="F3299" s="65"/>
      <c r="K3299" s="65" t="str">
        <f t="shared" si="117"/>
        <v/>
      </c>
    </row>
    <row r="3300" spans="2:11">
      <c r="B3300" s="64"/>
      <c r="C3300" s="64"/>
      <c r="D3300" s="64"/>
      <c r="E3300" s="65"/>
      <c r="F3300" s="65"/>
      <c r="K3300" s="65" t="str">
        <f t="shared" si="117"/>
        <v/>
      </c>
    </row>
    <row r="3301" spans="2:11">
      <c r="B3301" s="64"/>
      <c r="C3301" s="64"/>
      <c r="D3301" s="64"/>
      <c r="E3301" s="65"/>
      <c r="F3301" s="65"/>
      <c r="K3301" s="65" t="str">
        <f t="shared" si="117"/>
        <v/>
      </c>
    </row>
    <row r="3302" spans="2:11">
      <c r="B3302" s="64"/>
      <c r="C3302" s="64"/>
      <c r="D3302" s="64"/>
      <c r="E3302" s="65"/>
      <c r="F3302" s="65"/>
      <c r="K3302" s="65" t="str">
        <f t="shared" si="117"/>
        <v/>
      </c>
    </row>
    <row r="3303" spans="2:11">
      <c r="B3303" s="64"/>
      <c r="C3303" s="64"/>
      <c r="D3303" s="64"/>
      <c r="E3303" s="65"/>
      <c r="F3303" s="65"/>
      <c r="K3303" s="65" t="str">
        <f t="shared" si="117"/>
        <v/>
      </c>
    </row>
    <row r="3304" spans="2:11">
      <c r="B3304" s="64"/>
      <c r="C3304" s="64"/>
      <c r="D3304" s="64"/>
      <c r="E3304" s="65"/>
      <c r="F3304" s="65"/>
      <c r="K3304" s="65" t="str">
        <f t="shared" si="117"/>
        <v/>
      </c>
    </row>
    <row r="3305" spans="2:11">
      <c r="B3305" s="64"/>
      <c r="C3305" s="64"/>
      <c r="D3305" s="64"/>
      <c r="E3305" s="65"/>
      <c r="F3305" s="65"/>
      <c r="K3305" s="65" t="str">
        <f t="shared" si="117"/>
        <v/>
      </c>
    </row>
    <row r="3306" spans="2:11">
      <c r="B3306" s="64"/>
      <c r="C3306" s="64"/>
      <c r="D3306" s="64"/>
      <c r="E3306" s="65"/>
      <c r="F3306" s="65"/>
      <c r="K3306" s="65" t="str">
        <f t="shared" si="117"/>
        <v/>
      </c>
    </row>
    <row r="3307" spans="2:11">
      <c r="B3307" s="64"/>
      <c r="C3307" s="64"/>
      <c r="D3307" s="64"/>
      <c r="E3307" s="65"/>
      <c r="F3307" s="65"/>
      <c r="K3307" s="65" t="str">
        <f t="shared" si="117"/>
        <v/>
      </c>
    </row>
    <row r="3308" spans="2:11">
      <c r="B3308" s="64"/>
      <c r="C3308" s="64"/>
      <c r="D3308" s="64"/>
      <c r="E3308" s="65"/>
      <c r="F3308" s="65"/>
      <c r="K3308" s="65" t="str">
        <f t="shared" si="117"/>
        <v/>
      </c>
    </row>
    <row r="3309" spans="2:11">
      <c r="B3309" s="64"/>
      <c r="C3309" s="64"/>
      <c r="D3309" s="64"/>
      <c r="E3309" s="65"/>
      <c r="F3309" s="65"/>
      <c r="K3309" s="65" t="str">
        <f t="shared" si="117"/>
        <v/>
      </c>
    </row>
    <row r="3310" spans="2:11">
      <c r="B3310" s="64"/>
      <c r="C3310" s="64"/>
      <c r="D3310" s="64"/>
      <c r="E3310" s="65"/>
      <c r="F3310" s="65"/>
      <c r="K3310" s="65" t="str">
        <f t="shared" si="117"/>
        <v/>
      </c>
    </row>
    <row r="3311" spans="2:11">
      <c r="B3311" s="64"/>
      <c r="C3311" s="64"/>
      <c r="D3311" s="64"/>
      <c r="E3311" s="65"/>
      <c r="F3311" s="65"/>
      <c r="K3311" s="65" t="str">
        <f t="shared" si="117"/>
        <v/>
      </c>
    </row>
    <row r="3312" spans="2:11">
      <c r="B3312" s="64"/>
      <c r="C3312" s="64"/>
      <c r="D3312" s="64"/>
      <c r="E3312" s="65"/>
      <c r="F3312" s="65"/>
      <c r="K3312" s="65" t="str">
        <f t="shared" si="117"/>
        <v/>
      </c>
    </row>
    <row r="3313" spans="2:11">
      <c r="B3313" s="64"/>
      <c r="C3313" s="64"/>
      <c r="D3313" s="64"/>
      <c r="E3313" s="65"/>
      <c r="F3313" s="65"/>
      <c r="K3313" s="65" t="str">
        <f t="shared" si="117"/>
        <v/>
      </c>
    </row>
    <row r="3314" spans="2:11">
      <c r="B3314" s="64"/>
      <c r="C3314" s="64"/>
      <c r="D3314" s="64"/>
      <c r="E3314" s="65"/>
      <c r="F3314" s="65"/>
      <c r="K3314" s="65" t="str">
        <f t="shared" si="117"/>
        <v/>
      </c>
    </row>
    <row r="3315" spans="2:11">
      <c r="B3315" s="64"/>
      <c r="C3315" s="64"/>
      <c r="D3315" s="64"/>
      <c r="E3315" s="65"/>
      <c r="F3315" s="65"/>
      <c r="K3315" s="65" t="str">
        <f t="shared" si="117"/>
        <v/>
      </c>
    </row>
    <row r="3316" spans="2:11">
      <c r="B3316" s="64"/>
      <c r="C3316" s="64"/>
      <c r="D3316" s="64"/>
      <c r="E3316" s="65"/>
      <c r="F3316" s="65"/>
      <c r="K3316" s="65" t="str">
        <f t="shared" si="117"/>
        <v/>
      </c>
    </row>
    <row r="3317" spans="2:11">
      <c r="B3317" s="64"/>
      <c r="C3317" s="64"/>
      <c r="D3317" s="64"/>
      <c r="E3317" s="65"/>
      <c r="F3317" s="65"/>
      <c r="K3317" s="65" t="str">
        <f t="shared" si="117"/>
        <v/>
      </c>
    </row>
    <row r="3318" spans="2:11">
      <c r="B3318" s="64"/>
      <c r="C3318" s="64"/>
      <c r="D3318" s="64"/>
      <c r="E3318" s="65"/>
      <c r="F3318" s="65"/>
      <c r="K3318" s="65" t="str">
        <f t="shared" si="117"/>
        <v/>
      </c>
    </row>
    <row r="3319" spans="2:11">
      <c r="B3319" s="64"/>
      <c r="C3319" s="64"/>
      <c r="D3319" s="64"/>
      <c r="E3319" s="65"/>
      <c r="F3319" s="65"/>
      <c r="K3319" s="65" t="str">
        <f t="shared" si="117"/>
        <v/>
      </c>
    </row>
    <row r="3320" spans="2:11">
      <c r="B3320" s="64"/>
      <c r="C3320" s="64"/>
      <c r="D3320" s="64"/>
      <c r="E3320" s="65"/>
      <c r="F3320" s="65"/>
      <c r="K3320" s="65" t="str">
        <f t="shared" si="117"/>
        <v/>
      </c>
    </row>
    <row r="3321" spans="2:11">
      <c r="B3321" s="64"/>
      <c r="C3321" s="64"/>
      <c r="D3321" s="64"/>
      <c r="E3321" s="65"/>
      <c r="F3321" s="65"/>
      <c r="K3321" s="65" t="str">
        <f t="shared" si="117"/>
        <v/>
      </c>
    </row>
    <row r="3322" spans="2:11">
      <c r="B3322" s="64"/>
      <c r="C3322" s="64"/>
      <c r="D3322" s="64"/>
      <c r="E3322" s="65"/>
      <c r="F3322" s="65"/>
      <c r="K3322" s="65" t="str">
        <f t="shared" si="117"/>
        <v/>
      </c>
    </row>
    <row r="3323" spans="2:11">
      <c r="B3323" s="64"/>
      <c r="C3323" s="64"/>
      <c r="D3323" s="64"/>
      <c r="E3323" s="65"/>
      <c r="F3323" s="65"/>
      <c r="K3323" s="65" t="str">
        <f t="shared" si="117"/>
        <v/>
      </c>
    </row>
    <row r="3324" spans="2:11">
      <c r="B3324" s="64"/>
      <c r="C3324" s="64"/>
      <c r="D3324" s="64"/>
      <c r="E3324" s="65"/>
      <c r="F3324" s="65"/>
      <c r="K3324" s="65" t="str">
        <f t="shared" si="117"/>
        <v/>
      </c>
    </row>
    <row r="3325" spans="2:11">
      <c r="B3325" s="64"/>
      <c r="C3325" s="64"/>
      <c r="D3325" s="64"/>
      <c r="E3325" s="65"/>
      <c r="F3325" s="65"/>
      <c r="K3325" s="65" t="str">
        <f t="shared" si="117"/>
        <v/>
      </c>
    </row>
    <row r="3326" spans="2:11">
      <c r="B3326" s="64"/>
      <c r="C3326" s="64"/>
      <c r="D3326" s="64"/>
      <c r="E3326" s="65"/>
      <c r="F3326" s="65"/>
      <c r="K3326" s="65" t="str">
        <f t="shared" si="117"/>
        <v/>
      </c>
    </row>
    <row r="3327" spans="2:11">
      <c r="B3327" s="64"/>
      <c r="C3327" s="64"/>
      <c r="D3327" s="64"/>
      <c r="E3327" s="65"/>
      <c r="F3327" s="65"/>
      <c r="K3327" s="65" t="str">
        <f t="shared" si="117"/>
        <v/>
      </c>
    </row>
    <row r="3328" spans="2:11">
      <c r="B3328" s="64"/>
      <c r="C3328" s="64"/>
      <c r="D3328" s="64"/>
      <c r="E3328" s="65"/>
      <c r="F3328" s="65"/>
      <c r="K3328" s="65" t="str">
        <f t="shared" si="117"/>
        <v/>
      </c>
    </row>
    <row r="3329" spans="2:11">
      <c r="B3329" s="64"/>
      <c r="C3329" s="64"/>
      <c r="D3329" s="64"/>
      <c r="E3329" s="65"/>
      <c r="F3329" s="65"/>
      <c r="K3329" s="65" t="str">
        <f t="shared" si="117"/>
        <v/>
      </c>
    </row>
    <row r="3330" spans="2:11">
      <c r="B3330" s="64"/>
      <c r="C3330" s="64"/>
      <c r="D3330" s="64"/>
      <c r="E3330" s="65"/>
      <c r="F3330" s="65"/>
      <c r="K3330" s="65" t="str">
        <f t="shared" si="117"/>
        <v/>
      </c>
    </row>
    <row r="3331" spans="2:11">
      <c r="B3331" s="64"/>
      <c r="C3331" s="64"/>
      <c r="D3331" s="64"/>
      <c r="E3331" s="65"/>
      <c r="F3331" s="65"/>
      <c r="K3331" s="65" t="str">
        <f t="shared" si="117"/>
        <v/>
      </c>
    </row>
    <row r="3332" spans="2:11">
      <c r="B3332" s="64"/>
      <c r="C3332" s="64"/>
      <c r="D3332" s="64"/>
      <c r="E3332" s="65"/>
      <c r="F3332" s="65"/>
      <c r="K3332" s="65" t="str">
        <f t="shared" si="117"/>
        <v/>
      </c>
    </row>
    <row r="3333" spans="2:11">
      <c r="B3333" s="64"/>
      <c r="C3333" s="64"/>
      <c r="D3333" s="64"/>
      <c r="E3333" s="65"/>
      <c r="F3333" s="65"/>
      <c r="K3333" s="65" t="str">
        <f t="shared" si="117"/>
        <v/>
      </c>
    </row>
    <row r="3334" spans="2:11">
      <c r="B3334" s="64"/>
      <c r="C3334" s="64"/>
      <c r="D3334" s="64"/>
      <c r="E3334" s="65"/>
      <c r="F3334" s="65"/>
      <c r="K3334" s="65" t="str">
        <f t="shared" ref="K3334:K3397" si="118">CONCATENATE(H3334,I3334)</f>
        <v/>
      </c>
    </row>
    <row r="3335" spans="2:11">
      <c r="B3335" s="64"/>
      <c r="C3335" s="64"/>
      <c r="D3335" s="64"/>
      <c r="E3335" s="65"/>
      <c r="F3335" s="65"/>
      <c r="K3335" s="65" t="str">
        <f t="shared" si="118"/>
        <v/>
      </c>
    </row>
    <row r="3336" spans="2:11">
      <c r="B3336" s="64"/>
      <c r="C3336" s="64"/>
      <c r="D3336" s="64"/>
      <c r="E3336" s="65"/>
      <c r="F3336" s="65"/>
      <c r="K3336" s="65" t="str">
        <f t="shared" si="118"/>
        <v/>
      </c>
    </row>
    <row r="3337" spans="2:11">
      <c r="B3337" s="64"/>
      <c r="C3337" s="64"/>
      <c r="D3337" s="64"/>
      <c r="E3337" s="65"/>
      <c r="F3337" s="65"/>
      <c r="K3337" s="65" t="str">
        <f t="shared" si="118"/>
        <v/>
      </c>
    </row>
    <row r="3338" spans="2:11">
      <c r="B3338" s="64"/>
      <c r="C3338" s="64"/>
      <c r="D3338" s="64"/>
      <c r="E3338" s="65"/>
      <c r="F3338" s="65"/>
      <c r="K3338" s="65" t="str">
        <f t="shared" si="118"/>
        <v/>
      </c>
    </row>
    <row r="3339" spans="2:11">
      <c r="B3339" s="64"/>
      <c r="C3339" s="64"/>
      <c r="D3339" s="64"/>
      <c r="E3339" s="65"/>
      <c r="F3339" s="65"/>
      <c r="K3339" s="65" t="str">
        <f t="shared" si="118"/>
        <v/>
      </c>
    </row>
    <row r="3340" spans="2:11">
      <c r="B3340" s="64"/>
      <c r="C3340" s="64"/>
      <c r="D3340" s="64"/>
      <c r="E3340" s="65"/>
      <c r="F3340" s="65"/>
      <c r="K3340" s="65" t="str">
        <f t="shared" si="118"/>
        <v/>
      </c>
    </row>
    <row r="3341" spans="2:11">
      <c r="B3341" s="64"/>
      <c r="C3341" s="64"/>
      <c r="D3341" s="64"/>
      <c r="E3341" s="65"/>
      <c r="F3341" s="65"/>
      <c r="K3341" s="65" t="str">
        <f t="shared" si="118"/>
        <v/>
      </c>
    </row>
    <row r="3342" spans="2:11">
      <c r="B3342" s="64"/>
      <c r="C3342" s="64"/>
      <c r="D3342" s="64"/>
      <c r="E3342" s="65"/>
      <c r="F3342" s="65"/>
      <c r="K3342" s="65" t="str">
        <f t="shared" si="118"/>
        <v/>
      </c>
    </row>
    <row r="3343" spans="2:11">
      <c r="B3343" s="64"/>
      <c r="C3343" s="64"/>
      <c r="D3343" s="64"/>
      <c r="E3343" s="65"/>
      <c r="F3343" s="65"/>
      <c r="K3343" s="65" t="str">
        <f t="shared" si="118"/>
        <v/>
      </c>
    </row>
    <row r="3344" spans="2:11">
      <c r="B3344" s="64"/>
      <c r="C3344" s="64"/>
      <c r="D3344" s="64"/>
      <c r="E3344" s="65"/>
      <c r="F3344" s="65"/>
      <c r="K3344" s="65" t="str">
        <f t="shared" si="118"/>
        <v/>
      </c>
    </row>
    <row r="3345" spans="2:11">
      <c r="B3345" s="64"/>
      <c r="C3345" s="64"/>
      <c r="D3345" s="64"/>
      <c r="E3345" s="65"/>
      <c r="F3345" s="65"/>
      <c r="K3345" s="65" t="str">
        <f t="shared" si="118"/>
        <v/>
      </c>
    </row>
    <row r="3346" spans="2:11">
      <c r="B3346" s="64"/>
      <c r="C3346" s="64"/>
      <c r="D3346" s="64"/>
      <c r="E3346" s="65"/>
      <c r="F3346" s="65"/>
      <c r="K3346" s="65" t="str">
        <f t="shared" si="118"/>
        <v/>
      </c>
    </row>
    <row r="3347" spans="2:11">
      <c r="B3347" s="64"/>
      <c r="C3347" s="64"/>
      <c r="D3347" s="64"/>
      <c r="E3347" s="65"/>
      <c r="F3347" s="65"/>
      <c r="K3347" s="65" t="str">
        <f t="shared" si="118"/>
        <v/>
      </c>
    </row>
    <row r="3348" spans="2:11">
      <c r="B3348" s="64"/>
      <c r="C3348" s="64"/>
      <c r="D3348" s="64"/>
      <c r="E3348" s="65"/>
      <c r="F3348" s="65"/>
      <c r="K3348" s="65" t="str">
        <f t="shared" si="118"/>
        <v/>
      </c>
    </row>
    <row r="3349" spans="2:11">
      <c r="B3349" s="64"/>
      <c r="C3349" s="64"/>
      <c r="D3349" s="64"/>
      <c r="E3349" s="65"/>
      <c r="F3349" s="65"/>
      <c r="K3349" s="65" t="str">
        <f t="shared" si="118"/>
        <v/>
      </c>
    </row>
    <row r="3350" spans="2:11">
      <c r="B3350" s="64"/>
      <c r="C3350" s="64"/>
      <c r="D3350" s="64"/>
      <c r="E3350" s="65"/>
      <c r="F3350" s="65"/>
      <c r="K3350" s="65" t="str">
        <f t="shared" si="118"/>
        <v/>
      </c>
    </row>
    <row r="3351" spans="2:11">
      <c r="B3351" s="64"/>
      <c r="C3351" s="64"/>
      <c r="D3351" s="64"/>
      <c r="E3351" s="65"/>
      <c r="F3351" s="65"/>
      <c r="K3351" s="65" t="str">
        <f t="shared" si="118"/>
        <v/>
      </c>
    </row>
    <row r="3352" spans="2:11">
      <c r="B3352" s="64"/>
      <c r="C3352" s="64"/>
      <c r="D3352" s="64"/>
      <c r="E3352" s="65"/>
      <c r="F3352" s="65"/>
      <c r="K3352" s="65" t="str">
        <f t="shared" si="118"/>
        <v/>
      </c>
    </row>
    <row r="3353" spans="2:11">
      <c r="B3353" s="64"/>
      <c r="C3353" s="64"/>
      <c r="D3353" s="64"/>
      <c r="E3353" s="65"/>
      <c r="F3353" s="65"/>
      <c r="K3353" s="65" t="str">
        <f t="shared" si="118"/>
        <v/>
      </c>
    </row>
    <row r="3354" spans="2:11">
      <c r="B3354" s="64"/>
      <c r="C3354" s="64"/>
      <c r="D3354" s="64"/>
      <c r="E3354" s="65"/>
      <c r="F3354" s="65"/>
      <c r="K3354" s="65" t="str">
        <f t="shared" si="118"/>
        <v/>
      </c>
    </row>
    <row r="3355" spans="2:11">
      <c r="B3355" s="64"/>
      <c r="C3355" s="64"/>
      <c r="D3355" s="64"/>
      <c r="E3355" s="65"/>
      <c r="F3355" s="65"/>
      <c r="K3355" s="65" t="str">
        <f t="shared" si="118"/>
        <v/>
      </c>
    </row>
    <row r="3356" spans="2:11">
      <c r="B3356" s="64"/>
      <c r="C3356" s="64"/>
      <c r="D3356" s="64"/>
      <c r="E3356" s="65"/>
      <c r="F3356" s="65"/>
      <c r="K3356" s="65" t="str">
        <f t="shared" si="118"/>
        <v/>
      </c>
    </row>
    <row r="3357" spans="2:11">
      <c r="B3357" s="64"/>
      <c r="C3357" s="64"/>
      <c r="D3357" s="64"/>
      <c r="E3357" s="65"/>
      <c r="F3357" s="65"/>
      <c r="K3357" s="65" t="str">
        <f t="shared" si="118"/>
        <v/>
      </c>
    </row>
    <row r="3358" spans="2:11">
      <c r="B3358" s="64"/>
      <c r="C3358" s="64"/>
      <c r="D3358" s="64"/>
      <c r="E3358" s="65"/>
      <c r="F3358" s="65"/>
      <c r="K3358" s="65" t="str">
        <f t="shared" si="118"/>
        <v/>
      </c>
    </row>
    <row r="3359" spans="2:11">
      <c r="B3359" s="64"/>
      <c r="C3359" s="64"/>
      <c r="D3359" s="64"/>
      <c r="E3359" s="65"/>
      <c r="F3359" s="65"/>
      <c r="K3359" s="65" t="str">
        <f t="shared" si="118"/>
        <v/>
      </c>
    </row>
    <row r="3360" spans="2:11">
      <c r="B3360" s="64"/>
      <c r="C3360" s="64"/>
      <c r="D3360" s="64"/>
      <c r="E3360" s="65"/>
      <c r="F3360" s="65"/>
      <c r="K3360" s="65" t="str">
        <f t="shared" si="118"/>
        <v/>
      </c>
    </row>
    <row r="3361" spans="2:11">
      <c r="B3361" s="64"/>
      <c r="C3361" s="64"/>
      <c r="D3361" s="64"/>
      <c r="E3361" s="65"/>
      <c r="F3361" s="65"/>
      <c r="K3361" s="65" t="str">
        <f t="shared" si="118"/>
        <v/>
      </c>
    </row>
    <row r="3362" spans="2:11">
      <c r="B3362" s="64"/>
      <c r="C3362" s="64"/>
      <c r="D3362" s="64"/>
      <c r="E3362" s="65"/>
      <c r="F3362" s="65"/>
      <c r="K3362" s="65" t="str">
        <f t="shared" si="118"/>
        <v/>
      </c>
    </row>
    <row r="3363" spans="2:11">
      <c r="B3363" s="64"/>
      <c r="C3363" s="64"/>
      <c r="D3363" s="64"/>
      <c r="E3363" s="65"/>
      <c r="F3363" s="65"/>
      <c r="K3363" s="65" t="str">
        <f t="shared" si="118"/>
        <v/>
      </c>
    </row>
    <row r="3364" spans="2:11">
      <c r="B3364" s="64"/>
      <c r="C3364" s="64"/>
      <c r="D3364" s="64"/>
      <c r="E3364" s="65"/>
      <c r="F3364" s="65"/>
      <c r="K3364" s="65" t="str">
        <f t="shared" si="118"/>
        <v/>
      </c>
    </row>
    <row r="3365" spans="2:11">
      <c r="B3365" s="64"/>
      <c r="C3365" s="64"/>
      <c r="D3365" s="64"/>
      <c r="E3365" s="65"/>
      <c r="F3365" s="65"/>
      <c r="K3365" s="65" t="str">
        <f t="shared" si="118"/>
        <v/>
      </c>
    </row>
    <row r="3366" spans="2:11">
      <c r="B3366" s="64"/>
      <c r="C3366" s="64"/>
      <c r="D3366" s="64"/>
      <c r="E3366" s="65"/>
      <c r="F3366" s="65"/>
      <c r="K3366" s="65" t="str">
        <f t="shared" si="118"/>
        <v/>
      </c>
    </row>
    <row r="3367" spans="2:11">
      <c r="B3367" s="64"/>
      <c r="C3367" s="64"/>
      <c r="D3367" s="64"/>
      <c r="E3367" s="65"/>
      <c r="F3367" s="65"/>
      <c r="K3367" s="65" t="str">
        <f t="shared" si="118"/>
        <v/>
      </c>
    </row>
    <row r="3368" spans="2:11">
      <c r="B3368" s="64"/>
      <c r="C3368" s="64"/>
      <c r="D3368" s="64"/>
      <c r="E3368" s="65"/>
      <c r="F3368" s="65"/>
      <c r="K3368" s="65" t="str">
        <f t="shared" si="118"/>
        <v/>
      </c>
    </row>
    <row r="3369" spans="2:11">
      <c r="B3369" s="64"/>
      <c r="C3369" s="64"/>
      <c r="D3369" s="64"/>
      <c r="E3369" s="65"/>
      <c r="F3369" s="65"/>
      <c r="K3369" s="65" t="str">
        <f t="shared" si="118"/>
        <v/>
      </c>
    </row>
    <row r="3370" spans="2:11">
      <c r="B3370" s="64"/>
      <c r="C3370" s="64"/>
      <c r="D3370" s="64"/>
      <c r="E3370" s="65"/>
      <c r="F3370" s="65"/>
      <c r="K3370" s="65" t="str">
        <f t="shared" si="118"/>
        <v/>
      </c>
    </row>
    <row r="3371" spans="2:11">
      <c r="B3371" s="64"/>
      <c r="C3371" s="64"/>
      <c r="D3371" s="64"/>
      <c r="E3371" s="65"/>
      <c r="F3371" s="65"/>
      <c r="K3371" s="65" t="str">
        <f t="shared" si="118"/>
        <v/>
      </c>
    </row>
    <row r="3372" spans="2:11">
      <c r="B3372" s="64"/>
      <c r="C3372" s="64"/>
      <c r="D3372" s="64"/>
      <c r="E3372" s="65"/>
      <c r="F3372" s="65"/>
      <c r="K3372" s="65" t="str">
        <f t="shared" si="118"/>
        <v/>
      </c>
    </row>
    <row r="3373" spans="2:11">
      <c r="B3373" s="64"/>
      <c r="C3373" s="64"/>
      <c r="D3373" s="64"/>
      <c r="E3373" s="65"/>
      <c r="F3373" s="65"/>
      <c r="K3373" s="65" t="str">
        <f t="shared" si="118"/>
        <v/>
      </c>
    </row>
    <row r="3374" spans="2:11">
      <c r="B3374" s="64"/>
      <c r="C3374" s="64"/>
      <c r="D3374" s="64"/>
      <c r="E3374" s="65"/>
      <c r="F3374" s="65"/>
      <c r="K3374" s="65" t="str">
        <f t="shared" si="118"/>
        <v/>
      </c>
    </row>
    <row r="3375" spans="2:11">
      <c r="B3375" s="64"/>
      <c r="C3375" s="64"/>
      <c r="D3375" s="64"/>
      <c r="E3375" s="65"/>
      <c r="F3375" s="65"/>
      <c r="K3375" s="65" t="str">
        <f t="shared" si="118"/>
        <v/>
      </c>
    </row>
    <row r="3376" spans="2:11">
      <c r="B3376" s="64"/>
      <c r="C3376" s="64"/>
      <c r="D3376" s="64"/>
      <c r="E3376" s="65"/>
      <c r="F3376" s="65"/>
      <c r="K3376" s="65" t="str">
        <f t="shared" si="118"/>
        <v/>
      </c>
    </row>
    <row r="3377" spans="2:11">
      <c r="B3377" s="64"/>
      <c r="C3377" s="64"/>
      <c r="D3377" s="64"/>
      <c r="E3377" s="65"/>
      <c r="F3377" s="65"/>
      <c r="K3377" s="65" t="str">
        <f t="shared" si="118"/>
        <v/>
      </c>
    </row>
    <row r="3378" spans="2:11">
      <c r="B3378" s="64"/>
      <c r="C3378" s="64"/>
      <c r="D3378" s="64"/>
      <c r="E3378" s="65"/>
      <c r="F3378" s="65"/>
      <c r="K3378" s="65" t="str">
        <f t="shared" si="118"/>
        <v/>
      </c>
    </row>
    <row r="3379" spans="2:11">
      <c r="B3379" s="64"/>
      <c r="C3379" s="64"/>
      <c r="D3379" s="64"/>
      <c r="E3379" s="65"/>
      <c r="F3379" s="65"/>
      <c r="K3379" s="65" t="str">
        <f t="shared" si="118"/>
        <v/>
      </c>
    </row>
    <row r="3380" spans="2:11">
      <c r="B3380" s="64"/>
      <c r="C3380" s="64"/>
      <c r="D3380" s="64"/>
      <c r="E3380" s="65"/>
      <c r="F3380" s="65"/>
      <c r="K3380" s="65" t="str">
        <f t="shared" si="118"/>
        <v/>
      </c>
    </row>
    <row r="3381" spans="2:11">
      <c r="B3381" s="64"/>
      <c r="C3381" s="64"/>
      <c r="D3381" s="64"/>
      <c r="E3381" s="65"/>
      <c r="F3381" s="65"/>
      <c r="K3381" s="65" t="str">
        <f t="shared" si="118"/>
        <v/>
      </c>
    </row>
    <row r="3382" spans="2:11">
      <c r="B3382" s="64"/>
      <c r="C3382" s="64"/>
      <c r="D3382" s="64"/>
      <c r="E3382" s="65"/>
      <c r="F3382" s="65"/>
      <c r="K3382" s="65" t="str">
        <f t="shared" si="118"/>
        <v/>
      </c>
    </row>
    <row r="3383" spans="2:11">
      <c r="B3383" s="64"/>
      <c r="C3383" s="64"/>
      <c r="D3383" s="64"/>
      <c r="E3383" s="65"/>
      <c r="F3383" s="65"/>
      <c r="K3383" s="65" t="str">
        <f t="shared" si="118"/>
        <v/>
      </c>
    </row>
    <row r="3384" spans="2:11">
      <c r="B3384" s="64"/>
      <c r="C3384" s="64"/>
      <c r="D3384" s="64"/>
      <c r="E3384" s="65"/>
      <c r="F3384" s="65"/>
      <c r="K3384" s="65" t="str">
        <f t="shared" si="118"/>
        <v/>
      </c>
    </row>
    <row r="3385" spans="2:11">
      <c r="B3385" s="64"/>
      <c r="C3385" s="64"/>
      <c r="D3385" s="64"/>
      <c r="E3385" s="65"/>
      <c r="F3385" s="65"/>
      <c r="K3385" s="65" t="str">
        <f t="shared" si="118"/>
        <v/>
      </c>
    </row>
    <row r="3386" spans="2:11">
      <c r="B3386" s="64"/>
      <c r="C3386" s="64"/>
      <c r="D3386" s="64"/>
      <c r="E3386" s="65"/>
      <c r="F3386" s="65"/>
      <c r="K3386" s="65" t="str">
        <f t="shared" si="118"/>
        <v/>
      </c>
    </row>
    <row r="3387" spans="2:11">
      <c r="B3387" s="64"/>
      <c r="C3387" s="64"/>
      <c r="D3387" s="64"/>
      <c r="E3387" s="65"/>
      <c r="F3387" s="65"/>
      <c r="K3387" s="65" t="str">
        <f t="shared" si="118"/>
        <v/>
      </c>
    </row>
    <row r="3388" spans="2:11">
      <c r="B3388" s="64"/>
      <c r="C3388" s="64"/>
      <c r="D3388" s="64"/>
      <c r="E3388" s="65"/>
      <c r="F3388" s="65"/>
      <c r="K3388" s="65" t="str">
        <f t="shared" si="118"/>
        <v/>
      </c>
    </row>
    <row r="3389" spans="2:11">
      <c r="B3389" s="64"/>
      <c r="C3389" s="64"/>
      <c r="D3389" s="64"/>
      <c r="E3389" s="65"/>
      <c r="F3389" s="65"/>
      <c r="K3389" s="65" t="str">
        <f t="shared" si="118"/>
        <v/>
      </c>
    </row>
    <row r="3390" spans="2:11">
      <c r="B3390" s="64"/>
      <c r="C3390" s="64"/>
      <c r="D3390" s="64"/>
      <c r="E3390" s="65"/>
      <c r="F3390" s="65"/>
      <c r="K3390" s="65" t="str">
        <f t="shared" si="118"/>
        <v/>
      </c>
    </row>
    <row r="3391" spans="2:11">
      <c r="B3391" s="64"/>
      <c r="C3391" s="64"/>
      <c r="D3391" s="64"/>
      <c r="E3391" s="65"/>
      <c r="F3391" s="65"/>
      <c r="K3391" s="65" t="str">
        <f t="shared" si="118"/>
        <v/>
      </c>
    </row>
    <row r="3392" spans="2:11">
      <c r="B3392" s="64"/>
      <c r="C3392" s="64"/>
      <c r="D3392" s="64"/>
      <c r="E3392" s="65"/>
      <c r="F3392" s="65"/>
      <c r="K3392" s="65" t="str">
        <f t="shared" si="118"/>
        <v/>
      </c>
    </row>
    <row r="3393" spans="2:11">
      <c r="B3393" s="64"/>
      <c r="C3393" s="64"/>
      <c r="D3393" s="64"/>
      <c r="E3393" s="65"/>
      <c r="F3393" s="65"/>
      <c r="K3393" s="65" t="str">
        <f t="shared" si="118"/>
        <v/>
      </c>
    </row>
    <row r="3394" spans="2:11">
      <c r="B3394" s="64"/>
      <c r="C3394" s="64"/>
      <c r="D3394" s="64"/>
      <c r="E3394" s="65"/>
      <c r="F3394" s="65"/>
      <c r="K3394" s="65" t="str">
        <f t="shared" si="118"/>
        <v/>
      </c>
    </row>
    <row r="3395" spans="2:11">
      <c r="B3395" s="64"/>
      <c r="C3395" s="64"/>
      <c r="D3395" s="64"/>
      <c r="E3395" s="65"/>
      <c r="F3395" s="65"/>
      <c r="K3395" s="65" t="str">
        <f t="shared" si="118"/>
        <v/>
      </c>
    </row>
    <row r="3396" spans="2:11">
      <c r="B3396" s="64"/>
      <c r="C3396" s="64"/>
      <c r="D3396" s="64"/>
      <c r="E3396" s="65"/>
      <c r="F3396" s="65"/>
      <c r="K3396" s="65" t="str">
        <f t="shared" si="118"/>
        <v/>
      </c>
    </row>
    <row r="3397" spans="2:11">
      <c r="B3397" s="64"/>
      <c r="C3397" s="64"/>
      <c r="D3397" s="64"/>
      <c r="E3397" s="65"/>
      <c r="F3397" s="65"/>
      <c r="K3397" s="65" t="str">
        <f t="shared" si="118"/>
        <v/>
      </c>
    </row>
    <row r="3398" spans="2:11">
      <c r="B3398" s="64"/>
      <c r="C3398" s="64"/>
      <c r="D3398" s="64"/>
      <c r="E3398" s="65"/>
      <c r="F3398" s="65"/>
      <c r="K3398" s="65" t="str">
        <f t="shared" ref="K3398:K3461" si="119">CONCATENATE(H3398,I3398)</f>
        <v/>
      </c>
    </row>
    <row r="3399" spans="2:11">
      <c r="B3399" s="64"/>
      <c r="C3399" s="64"/>
      <c r="D3399" s="64"/>
      <c r="E3399" s="65"/>
      <c r="F3399" s="65"/>
      <c r="K3399" s="65" t="str">
        <f t="shared" si="119"/>
        <v/>
      </c>
    </row>
    <row r="3400" spans="2:11">
      <c r="B3400" s="64"/>
      <c r="C3400" s="64"/>
      <c r="D3400" s="64"/>
      <c r="E3400" s="65"/>
      <c r="F3400" s="65"/>
      <c r="K3400" s="65" t="str">
        <f t="shared" si="119"/>
        <v/>
      </c>
    </row>
    <row r="3401" spans="2:11">
      <c r="B3401" s="64"/>
      <c r="C3401" s="64"/>
      <c r="D3401" s="64"/>
      <c r="E3401" s="65"/>
      <c r="F3401" s="65"/>
      <c r="K3401" s="65" t="str">
        <f t="shared" si="119"/>
        <v/>
      </c>
    </row>
    <row r="3402" spans="2:11">
      <c r="B3402" s="64"/>
      <c r="C3402" s="64"/>
      <c r="D3402" s="64"/>
      <c r="E3402" s="65"/>
      <c r="F3402" s="65"/>
      <c r="K3402" s="65" t="str">
        <f t="shared" si="119"/>
        <v/>
      </c>
    </row>
    <row r="3403" spans="2:11">
      <c r="B3403" s="64"/>
      <c r="C3403" s="64"/>
      <c r="D3403" s="64"/>
      <c r="E3403" s="65"/>
      <c r="F3403" s="65"/>
      <c r="K3403" s="65" t="str">
        <f t="shared" si="119"/>
        <v/>
      </c>
    </row>
    <row r="3404" spans="2:11">
      <c r="B3404" s="64"/>
      <c r="C3404" s="64"/>
      <c r="D3404" s="64"/>
      <c r="E3404" s="65"/>
      <c r="F3404" s="65"/>
      <c r="K3404" s="65" t="str">
        <f t="shared" si="119"/>
        <v/>
      </c>
    </row>
    <row r="3405" spans="2:11">
      <c r="B3405" s="64"/>
      <c r="C3405" s="64"/>
      <c r="D3405" s="64"/>
      <c r="E3405" s="65"/>
      <c r="F3405" s="65"/>
      <c r="K3405" s="65" t="str">
        <f t="shared" si="119"/>
        <v/>
      </c>
    </row>
    <row r="3406" spans="2:11">
      <c r="B3406" s="64"/>
      <c r="C3406" s="64"/>
      <c r="D3406" s="64"/>
      <c r="E3406" s="65"/>
      <c r="F3406" s="65"/>
      <c r="K3406" s="65" t="str">
        <f t="shared" si="119"/>
        <v/>
      </c>
    </row>
    <row r="3407" spans="2:11">
      <c r="B3407" s="64"/>
      <c r="C3407" s="64"/>
      <c r="D3407" s="64"/>
      <c r="E3407" s="65"/>
      <c r="F3407" s="65"/>
      <c r="K3407" s="65" t="str">
        <f t="shared" si="119"/>
        <v/>
      </c>
    </row>
    <row r="3408" spans="2:11">
      <c r="B3408" s="64"/>
      <c r="C3408" s="64"/>
      <c r="D3408" s="64"/>
      <c r="E3408" s="65"/>
      <c r="F3408" s="65"/>
      <c r="K3408" s="65" t="str">
        <f t="shared" si="119"/>
        <v/>
      </c>
    </row>
    <row r="3409" spans="2:11">
      <c r="B3409" s="64"/>
      <c r="C3409" s="64"/>
      <c r="D3409" s="64"/>
      <c r="E3409" s="65"/>
      <c r="F3409" s="65"/>
      <c r="K3409" s="65" t="str">
        <f t="shared" si="119"/>
        <v/>
      </c>
    </row>
    <row r="3410" spans="2:11">
      <c r="B3410" s="64"/>
      <c r="C3410" s="64"/>
      <c r="D3410" s="64"/>
      <c r="E3410" s="65"/>
      <c r="F3410" s="65"/>
      <c r="K3410" s="65" t="str">
        <f t="shared" si="119"/>
        <v/>
      </c>
    </row>
    <row r="3411" spans="2:11">
      <c r="B3411" s="64"/>
      <c r="C3411" s="64"/>
      <c r="D3411" s="64"/>
      <c r="E3411" s="65"/>
      <c r="F3411" s="65"/>
      <c r="K3411" s="65" t="str">
        <f t="shared" si="119"/>
        <v/>
      </c>
    </row>
    <row r="3412" spans="2:11">
      <c r="B3412" s="64"/>
      <c r="C3412" s="64"/>
      <c r="D3412" s="64"/>
      <c r="E3412" s="65"/>
      <c r="F3412" s="65"/>
      <c r="K3412" s="65" t="str">
        <f t="shared" si="119"/>
        <v/>
      </c>
    </row>
    <row r="3413" spans="2:11">
      <c r="B3413" s="64"/>
      <c r="C3413" s="64"/>
      <c r="D3413" s="64"/>
      <c r="E3413" s="65"/>
      <c r="F3413" s="65"/>
      <c r="K3413" s="65" t="str">
        <f t="shared" si="119"/>
        <v/>
      </c>
    </row>
    <row r="3414" spans="2:11">
      <c r="B3414" s="64"/>
      <c r="C3414" s="64"/>
      <c r="D3414" s="64"/>
      <c r="E3414" s="65"/>
      <c r="F3414" s="65"/>
      <c r="K3414" s="65" t="str">
        <f t="shared" si="119"/>
        <v/>
      </c>
    </row>
    <row r="3415" spans="2:11">
      <c r="B3415" s="64"/>
      <c r="C3415" s="64"/>
      <c r="D3415" s="64"/>
      <c r="E3415" s="65"/>
      <c r="F3415" s="65"/>
      <c r="K3415" s="65" t="str">
        <f t="shared" si="119"/>
        <v/>
      </c>
    </row>
    <row r="3416" spans="2:11">
      <c r="B3416" s="64"/>
      <c r="C3416" s="64"/>
      <c r="D3416" s="64"/>
      <c r="E3416" s="65"/>
      <c r="F3416" s="65"/>
      <c r="K3416" s="65" t="str">
        <f t="shared" si="119"/>
        <v/>
      </c>
    </row>
    <row r="3417" spans="2:11">
      <c r="B3417" s="64"/>
      <c r="C3417" s="64"/>
      <c r="D3417" s="64"/>
      <c r="E3417" s="65"/>
      <c r="F3417" s="65"/>
      <c r="K3417" s="65" t="str">
        <f t="shared" si="119"/>
        <v/>
      </c>
    </row>
    <row r="3418" spans="2:11">
      <c r="B3418" s="64"/>
      <c r="C3418" s="64"/>
      <c r="D3418" s="64"/>
      <c r="E3418" s="65"/>
      <c r="F3418" s="65"/>
      <c r="K3418" s="65" t="str">
        <f t="shared" si="119"/>
        <v/>
      </c>
    </row>
    <row r="3419" spans="2:11">
      <c r="B3419" s="64"/>
      <c r="C3419" s="64"/>
      <c r="D3419" s="64"/>
      <c r="E3419" s="65"/>
      <c r="F3419" s="65"/>
      <c r="K3419" s="65" t="str">
        <f t="shared" si="119"/>
        <v/>
      </c>
    </row>
    <row r="3420" spans="2:11">
      <c r="B3420" s="64"/>
      <c r="C3420" s="64"/>
      <c r="D3420" s="64"/>
      <c r="E3420" s="65"/>
      <c r="F3420" s="65"/>
      <c r="K3420" s="65" t="str">
        <f t="shared" si="119"/>
        <v/>
      </c>
    </row>
    <row r="3421" spans="2:11">
      <c r="B3421" s="64"/>
      <c r="C3421" s="64"/>
      <c r="D3421" s="64"/>
      <c r="E3421" s="65"/>
      <c r="F3421" s="65"/>
      <c r="K3421" s="65" t="str">
        <f t="shared" si="119"/>
        <v/>
      </c>
    </row>
    <row r="3422" spans="2:11">
      <c r="B3422" s="64"/>
      <c r="C3422" s="64"/>
      <c r="D3422" s="64"/>
      <c r="E3422" s="65"/>
      <c r="F3422" s="65"/>
      <c r="K3422" s="65" t="str">
        <f t="shared" si="119"/>
        <v/>
      </c>
    </row>
    <row r="3423" spans="2:11">
      <c r="B3423" s="64"/>
      <c r="C3423" s="64"/>
      <c r="D3423" s="64"/>
      <c r="E3423" s="65"/>
      <c r="F3423" s="65"/>
      <c r="K3423" s="65" t="str">
        <f t="shared" si="119"/>
        <v/>
      </c>
    </row>
    <row r="3424" spans="2:11">
      <c r="B3424" s="64"/>
      <c r="C3424" s="64"/>
      <c r="D3424" s="64"/>
      <c r="E3424" s="65"/>
      <c r="F3424" s="65"/>
      <c r="K3424" s="65" t="str">
        <f t="shared" si="119"/>
        <v/>
      </c>
    </row>
    <row r="3425" spans="2:11">
      <c r="B3425" s="64"/>
      <c r="C3425" s="64"/>
      <c r="D3425" s="64"/>
      <c r="E3425" s="65"/>
      <c r="F3425" s="65"/>
      <c r="K3425" s="65" t="str">
        <f t="shared" si="119"/>
        <v/>
      </c>
    </row>
    <row r="3426" spans="2:11">
      <c r="B3426" s="64"/>
      <c r="C3426" s="64"/>
      <c r="D3426" s="64"/>
      <c r="E3426" s="65"/>
      <c r="F3426" s="65"/>
      <c r="K3426" s="65" t="str">
        <f t="shared" si="119"/>
        <v/>
      </c>
    </row>
    <row r="3427" spans="2:11">
      <c r="B3427" s="64"/>
      <c r="C3427" s="64"/>
      <c r="D3427" s="64"/>
      <c r="E3427" s="65"/>
      <c r="F3427" s="65"/>
      <c r="K3427" s="65" t="str">
        <f t="shared" si="119"/>
        <v/>
      </c>
    </row>
    <row r="3428" spans="2:11">
      <c r="B3428" s="64"/>
      <c r="C3428" s="64"/>
      <c r="D3428" s="64"/>
      <c r="E3428" s="65"/>
      <c r="F3428" s="65"/>
      <c r="K3428" s="65" t="str">
        <f t="shared" si="119"/>
        <v/>
      </c>
    </row>
    <row r="3429" spans="2:11">
      <c r="B3429" s="64"/>
      <c r="C3429" s="64"/>
      <c r="D3429" s="64"/>
      <c r="E3429" s="65"/>
      <c r="F3429" s="65"/>
      <c r="K3429" s="65" t="str">
        <f t="shared" si="119"/>
        <v/>
      </c>
    </row>
    <row r="3430" spans="2:11">
      <c r="B3430" s="64"/>
      <c r="C3430" s="64"/>
      <c r="D3430" s="64"/>
      <c r="E3430" s="65"/>
      <c r="F3430" s="65"/>
      <c r="K3430" s="65" t="str">
        <f t="shared" si="119"/>
        <v/>
      </c>
    </row>
    <row r="3431" spans="2:11">
      <c r="B3431" s="64"/>
      <c r="C3431" s="64"/>
      <c r="D3431" s="64"/>
      <c r="E3431" s="65"/>
      <c r="F3431" s="65"/>
      <c r="K3431" s="65" t="str">
        <f t="shared" si="119"/>
        <v/>
      </c>
    </row>
    <row r="3432" spans="2:11">
      <c r="B3432" s="64"/>
      <c r="C3432" s="64"/>
      <c r="D3432" s="64"/>
      <c r="E3432" s="65"/>
      <c r="F3432" s="65"/>
      <c r="K3432" s="65" t="str">
        <f t="shared" si="119"/>
        <v/>
      </c>
    </row>
    <row r="3433" spans="2:11">
      <c r="B3433" s="64"/>
      <c r="C3433" s="64"/>
      <c r="D3433" s="64"/>
      <c r="E3433" s="65"/>
      <c r="F3433" s="65"/>
      <c r="K3433" s="65" t="str">
        <f t="shared" si="119"/>
        <v/>
      </c>
    </row>
    <row r="3434" spans="2:11">
      <c r="B3434" s="64"/>
      <c r="C3434" s="64"/>
      <c r="D3434" s="64"/>
      <c r="E3434" s="65"/>
      <c r="F3434" s="65"/>
      <c r="K3434" s="65" t="str">
        <f t="shared" si="119"/>
        <v/>
      </c>
    </row>
    <row r="3435" spans="2:11">
      <c r="B3435" s="64"/>
      <c r="C3435" s="64"/>
      <c r="D3435" s="64"/>
      <c r="E3435" s="65"/>
      <c r="F3435" s="65"/>
      <c r="K3435" s="65" t="str">
        <f t="shared" si="119"/>
        <v/>
      </c>
    </row>
    <row r="3436" spans="2:11">
      <c r="B3436" s="64"/>
      <c r="C3436" s="64"/>
      <c r="D3436" s="64"/>
      <c r="E3436" s="65"/>
      <c r="F3436" s="65"/>
      <c r="K3436" s="65" t="str">
        <f t="shared" si="119"/>
        <v/>
      </c>
    </row>
    <row r="3437" spans="2:11">
      <c r="B3437" s="64"/>
      <c r="C3437" s="64"/>
      <c r="D3437" s="64"/>
      <c r="E3437" s="65"/>
      <c r="F3437" s="65"/>
      <c r="K3437" s="65" t="str">
        <f t="shared" si="119"/>
        <v/>
      </c>
    </row>
    <row r="3438" spans="2:11">
      <c r="B3438" s="64"/>
      <c r="C3438" s="64"/>
      <c r="D3438" s="64"/>
      <c r="E3438" s="65"/>
      <c r="F3438" s="65"/>
      <c r="K3438" s="65" t="str">
        <f t="shared" si="119"/>
        <v/>
      </c>
    </row>
    <row r="3439" spans="2:11">
      <c r="B3439" s="64"/>
      <c r="C3439" s="64"/>
      <c r="D3439" s="64"/>
      <c r="E3439" s="65"/>
      <c r="F3439" s="65"/>
      <c r="K3439" s="65" t="str">
        <f t="shared" si="119"/>
        <v/>
      </c>
    </row>
    <row r="3440" spans="2:11">
      <c r="B3440" s="64"/>
      <c r="C3440" s="64"/>
      <c r="D3440" s="64"/>
      <c r="E3440" s="65"/>
      <c r="F3440" s="65"/>
      <c r="K3440" s="65" t="str">
        <f t="shared" si="119"/>
        <v/>
      </c>
    </row>
    <row r="3441" spans="2:11">
      <c r="B3441" s="64"/>
      <c r="C3441" s="64"/>
      <c r="D3441" s="64"/>
      <c r="E3441" s="65"/>
      <c r="F3441" s="65"/>
      <c r="K3441" s="65" t="str">
        <f t="shared" si="119"/>
        <v/>
      </c>
    </row>
    <row r="3442" spans="2:11">
      <c r="B3442" s="64"/>
      <c r="C3442" s="64"/>
      <c r="D3442" s="64"/>
      <c r="E3442" s="65"/>
      <c r="F3442" s="65"/>
      <c r="K3442" s="65" t="str">
        <f t="shared" si="119"/>
        <v/>
      </c>
    </row>
    <row r="3443" spans="2:11">
      <c r="B3443" s="64"/>
      <c r="C3443" s="64"/>
      <c r="D3443" s="64"/>
      <c r="E3443" s="65"/>
      <c r="F3443" s="65"/>
      <c r="K3443" s="65" t="str">
        <f t="shared" si="119"/>
        <v/>
      </c>
    </row>
    <row r="3444" spans="2:11">
      <c r="B3444" s="64"/>
      <c r="C3444" s="64"/>
      <c r="D3444" s="64"/>
      <c r="E3444" s="65"/>
      <c r="F3444" s="65"/>
      <c r="K3444" s="65" t="str">
        <f t="shared" si="119"/>
        <v/>
      </c>
    </row>
    <row r="3445" spans="2:11">
      <c r="B3445" s="64"/>
      <c r="C3445" s="64"/>
      <c r="D3445" s="64"/>
      <c r="E3445" s="65"/>
      <c r="F3445" s="65"/>
      <c r="K3445" s="65" t="str">
        <f t="shared" si="119"/>
        <v/>
      </c>
    </row>
    <row r="3446" spans="2:11">
      <c r="B3446" s="64"/>
      <c r="C3446" s="64"/>
      <c r="D3446" s="64"/>
      <c r="E3446" s="65"/>
      <c r="F3446" s="65"/>
      <c r="K3446" s="65" t="str">
        <f t="shared" si="119"/>
        <v/>
      </c>
    </row>
    <row r="3447" spans="2:11">
      <c r="B3447" s="64"/>
      <c r="C3447" s="64"/>
      <c r="D3447" s="64"/>
      <c r="E3447" s="65"/>
      <c r="F3447" s="65"/>
      <c r="K3447" s="65" t="str">
        <f t="shared" si="119"/>
        <v/>
      </c>
    </row>
    <row r="3448" spans="2:11">
      <c r="B3448" s="64"/>
      <c r="C3448" s="64"/>
      <c r="D3448" s="64"/>
      <c r="E3448" s="65"/>
      <c r="F3448" s="65"/>
      <c r="K3448" s="65" t="str">
        <f t="shared" si="119"/>
        <v/>
      </c>
    </row>
    <row r="3449" spans="2:11">
      <c r="B3449" s="64"/>
      <c r="C3449" s="64"/>
      <c r="D3449" s="64"/>
      <c r="E3449" s="65"/>
      <c r="F3449" s="65"/>
      <c r="K3449" s="65" t="str">
        <f t="shared" si="119"/>
        <v/>
      </c>
    </row>
    <row r="3450" spans="2:11">
      <c r="B3450" s="64"/>
      <c r="C3450" s="64"/>
      <c r="D3450" s="64"/>
      <c r="E3450" s="65"/>
      <c r="F3450" s="65"/>
      <c r="K3450" s="65" t="str">
        <f t="shared" si="119"/>
        <v/>
      </c>
    </row>
    <row r="3451" spans="2:11">
      <c r="B3451" s="64"/>
      <c r="C3451" s="64"/>
      <c r="D3451" s="64"/>
      <c r="E3451" s="65"/>
      <c r="F3451" s="65"/>
      <c r="K3451" s="65" t="str">
        <f t="shared" si="119"/>
        <v/>
      </c>
    </row>
    <row r="3452" spans="2:11">
      <c r="B3452" s="64"/>
      <c r="C3452" s="64"/>
      <c r="D3452" s="64"/>
      <c r="E3452" s="65"/>
      <c r="F3452" s="65"/>
      <c r="K3452" s="65" t="str">
        <f t="shared" si="119"/>
        <v/>
      </c>
    </row>
    <row r="3453" spans="2:11">
      <c r="B3453" s="64"/>
      <c r="C3453" s="64"/>
      <c r="D3453" s="64"/>
      <c r="E3453" s="65"/>
      <c r="F3453" s="65"/>
      <c r="K3453" s="65" t="str">
        <f t="shared" si="119"/>
        <v/>
      </c>
    </row>
    <row r="3454" spans="2:11">
      <c r="B3454" s="64"/>
      <c r="C3454" s="64"/>
      <c r="D3454" s="64"/>
      <c r="E3454" s="65"/>
      <c r="F3454" s="65"/>
      <c r="K3454" s="65" t="str">
        <f t="shared" si="119"/>
        <v/>
      </c>
    </row>
    <row r="3455" spans="2:11">
      <c r="B3455" s="64"/>
      <c r="C3455" s="64"/>
      <c r="D3455" s="64"/>
      <c r="E3455" s="65"/>
      <c r="F3455" s="65"/>
      <c r="K3455" s="65" t="str">
        <f t="shared" si="119"/>
        <v/>
      </c>
    </row>
    <row r="3456" spans="2:11">
      <c r="B3456" s="64"/>
      <c r="C3456" s="64"/>
      <c r="D3456" s="64"/>
      <c r="E3456" s="65"/>
      <c r="F3456" s="65"/>
      <c r="K3456" s="65" t="str">
        <f t="shared" si="119"/>
        <v/>
      </c>
    </row>
    <row r="3457" spans="2:11">
      <c r="B3457" s="64"/>
      <c r="C3457" s="64"/>
      <c r="D3457" s="64"/>
      <c r="E3457" s="65"/>
      <c r="F3457" s="65"/>
      <c r="K3457" s="65" t="str">
        <f t="shared" si="119"/>
        <v/>
      </c>
    </row>
    <row r="3458" spans="2:11">
      <c r="B3458" s="64"/>
      <c r="C3458" s="64"/>
      <c r="D3458" s="64"/>
      <c r="E3458" s="65"/>
      <c r="F3458" s="65"/>
      <c r="K3458" s="65" t="str">
        <f t="shared" si="119"/>
        <v/>
      </c>
    </row>
    <row r="3459" spans="2:11">
      <c r="B3459" s="64"/>
      <c r="C3459" s="64"/>
      <c r="D3459" s="64"/>
      <c r="E3459" s="65"/>
      <c r="F3459" s="65"/>
      <c r="K3459" s="65" t="str">
        <f t="shared" si="119"/>
        <v/>
      </c>
    </row>
    <row r="3460" spans="2:11">
      <c r="B3460" s="64"/>
      <c r="C3460" s="64"/>
      <c r="D3460" s="64"/>
      <c r="E3460" s="65"/>
      <c r="F3460" s="65"/>
      <c r="K3460" s="65" t="str">
        <f t="shared" si="119"/>
        <v/>
      </c>
    </row>
    <row r="3461" spans="2:11">
      <c r="B3461" s="64"/>
      <c r="C3461" s="64"/>
      <c r="D3461" s="64"/>
      <c r="E3461" s="65"/>
      <c r="F3461" s="65"/>
      <c r="K3461" s="65" t="str">
        <f t="shared" si="119"/>
        <v/>
      </c>
    </row>
    <row r="3462" spans="2:11">
      <c r="B3462" s="64"/>
      <c r="C3462" s="64"/>
      <c r="D3462" s="64"/>
      <c r="E3462" s="65"/>
      <c r="F3462" s="65"/>
      <c r="K3462" s="65" t="str">
        <f t="shared" ref="K3462:K3525" si="120">CONCATENATE(H3462,I3462)</f>
        <v/>
      </c>
    </row>
    <row r="3463" spans="2:11">
      <c r="B3463" s="64"/>
      <c r="C3463" s="64"/>
      <c r="D3463" s="64"/>
      <c r="E3463" s="65"/>
      <c r="F3463" s="65"/>
      <c r="K3463" s="65" t="str">
        <f t="shared" si="120"/>
        <v/>
      </c>
    </row>
    <row r="3464" spans="2:11">
      <c r="B3464" s="64"/>
      <c r="C3464" s="64"/>
      <c r="D3464" s="64"/>
      <c r="E3464" s="65"/>
      <c r="F3464" s="65"/>
      <c r="K3464" s="65" t="str">
        <f t="shared" si="120"/>
        <v/>
      </c>
    </row>
    <row r="3465" spans="2:11">
      <c r="B3465" s="64"/>
      <c r="C3465" s="64"/>
      <c r="D3465" s="64"/>
      <c r="E3465" s="65"/>
      <c r="F3465" s="65"/>
      <c r="K3465" s="65" t="str">
        <f t="shared" si="120"/>
        <v/>
      </c>
    </row>
    <row r="3466" spans="2:11">
      <c r="B3466" s="64"/>
      <c r="C3466" s="64"/>
      <c r="D3466" s="64"/>
      <c r="E3466" s="65"/>
      <c r="F3466" s="65"/>
      <c r="K3466" s="65" t="str">
        <f t="shared" si="120"/>
        <v/>
      </c>
    </row>
    <row r="3467" spans="2:11">
      <c r="B3467" s="64"/>
      <c r="C3467" s="64"/>
      <c r="D3467" s="64"/>
      <c r="E3467" s="65"/>
      <c r="F3467" s="65"/>
      <c r="K3467" s="65" t="str">
        <f t="shared" si="120"/>
        <v/>
      </c>
    </row>
    <row r="3468" spans="2:11">
      <c r="B3468" s="64"/>
      <c r="C3468" s="64"/>
      <c r="D3468" s="64"/>
      <c r="E3468" s="65"/>
      <c r="F3468" s="65"/>
      <c r="K3468" s="65" t="str">
        <f t="shared" si="120"/>
        <v/>
      </c>
    </row>
    <row r="3469" spans="2:11">
      <c r="B3469" s="64"/>
      <c r="C3469" s="64"/>
      <c r="D3469" s="64"/>
      <c r="E3469" s="65"/>
      <c r="F3469" s="65"/>
      <c r="K3469" s="65" t="str">
        <f t="shared" si="120"/>
        <v/>
      </c>
    </row>
    <row r="3470" spans="2:11">
      <c r="B3470" s="64"/>
      <c r="C3470" s="64"/>
      <c r="D3470" s="64"/>
      <c r="E3470" s="65"/>
      <c r="F3470" s="65"/>
      <c r="K3470" s="65" t="str">
        <f t="shared" si="120"/>
        <v/>
      </c>
    </row>
    <row r="3471" spans="2:11">
      <c r="B3471" s="64"/>
      <c r="C3471" s="64"/>
      <c r="D3471" s="64"/>
      <c r="E3471" s="65"/>
      <c r="F3471" s="65"/>
      <c r="K3471" s="65" t="str">
        <f t="shared" si="120"/>
        <v/>
      </c>
    </row>
    <row r="3472" spans="2:11">
      <c r="B3472" s="64"/>
      <c r="C3472" s="64"/>
      <c r="D3472" s="64"/>
      <c r="E3472" s="65"/>
      <c r="F3472" s="65"/>
      <c r="K3472" s="65" t="str">
        <f t="shared" si="120"/>
        <v/>
      </c>
    </row>
    <row r="3473" spans="2:11">
      <c r="B3473" s="64"/>
      <c r="C3473" s="64"/>
      <c r="D3473" s="64"/>
      <c r="E3473" s="65"/>
      <c r="F3473" s="65"/>
      <c r="K3473" s="65" t="str">
        <f t="shared" si="120"/>
        <v/>
      </c>
    </row>
    <row r="3474" spans="2:11">
      <c r="B3474" s="64"/>
      <c r="C3474" s="64"/>
      <c r="D3474" s="64"/>
      <c r="E3474" s="65"/>
      <c r="F3474" s="65"/>
      <c r="K3474" s="65" t="str">
        <f t="shared" si="120"/>
        <v/>
      </c>
    </row>
    <row r="3475" spans="2:11">
      <c r="B3475" s="64"/>
      <c r="C3475" s="64"/>
      <c r="D3475" s="64"/>
      <c r="E3475" s="65"/>
      <c r="F3475" s="65"/>
      <c r="K3475" s="65" t="str">
        <f t="shared" si="120"/>
        <v/>
      </c>
    </row>
    <row r="3476" spans="2:11">
      <c r="B3476" s="64"/>
      <c r="C3476" s="64"/>
      <c r="D3476" s="64"/>
      <c r="E3476" s="65"/>
      <c r="F3476" s="65"/>
      <c r="K3476" s="65" t="str">
        <f t="shared" si="120"/>
        <v/>
      </c>
    </row>
    <row r="3477" spans="2:11">
      <c r="B3477" s="64"/>
      <c r="C3477" s="64"/>
      <c r="D3477" s="64"/>
      <c r="E3477" s="65"/>
      <c r="F3477" s="65"/>
      <c r="K3477" s="65" t="str">
        <f t="shared" si="120"/>
        <v/>
      </c>
    </row>
    <row r="3478" spans="2:11">
      <c r="B3478" s="64"/>
      <c r="C3478" s="64"/>
      <c r="D3478" s="64"/>
      <c r="E3478" s="65"/>
      <c r="F3478" s="65"/>
      <c r="K3478" s="65" t="str">
        <f t="shared" si="120"/>
        <v/>
      </c>
    </row>
    <row r="3479" spans="2:11">
      <c r="B3479" s="64"/>
      <c r="C3479" s="64"/>
      <c r="D3479" s="64"/>
      <c r="E3479" s="65"/>
      <c r="F3479" s="65"/>
      <c r="K3479" s="65" t="str">
        <f t="shared" si="120"/>
        <v/>
      </c>
    </row>
    <row r="3480" spans="2:11">
      <c r="B3480" s="64"/>
      <c r="C3480" s="64"/>
      <c r="D3480" s="64"/>
      <c r="E3480" s="65"/>
      <c r="F3480" s="65"/>
      <c r="K3480" s="65" t="str">
        <f t="shared" si="120"/>
        <v/>
      </c>
    </row>
    <row r="3481" spans="2:11">
      <c r="B3481" s="64"/>
      <c r="C3481" s="64"/>
      <c r="D3481" s="64"/>
      <c r="E3481" s="65"/>
      <c r="F3481" s="65"/>
      <c r="K3481" s="65" t="str">
        <f t="shared" si="120"/>
        <v/>
      </c>
    </row>
    <row r="3482" spans="2:11">
      <c r="B3482" s="64"/>
      <c r="C3482" s="64"/>
      <c r="D3482" s="64"/>
      <c r="E3482" s="65"/>
      <c r="F3482" s="65"/>
      <c r="K3482" s="65" t="str">
        <f t="shared" si="120"/>
        <v/>
      </c>
    </row>
    <row r="3483" spans="2:11">
      <c r="B3483" s="64"/>
      <c r="C3483" s="64"/>
      <c r="D3483" s="64"/>
      <c r="E3483" s="65"/>
      <c r="F3483" s="65"/>
      <c r="K3483" s="65" t="str">
        <f t="shared" si="120"/>
        <v/>
      </c>
    </row>
    <row r="3484" spans="2:11">
      <c r="B3484" s="64"/>
      <c r="C3484" s="64"/>
      <c r="D3484" s="64"/>
      <c r="E3484" s="65"/>
      <c r="F3484" s="65"/>
      <c r="K3484" s="65" t="str">
        <f t="shared" si="120"/>
        <v/>
      </c>
    </row>
    <row r="3485" spans="2:11">
      <c r="B3485" s="64"/>
      <c r="C3485" s="64"/>
      <c r="D3485" s="64"/>
      <c r="E3485" s="65"/>
      <c r="F3485" s="65"/>
      <c r="K3485" s="65" t="str">
        <f t="shared" si="120"/>
        <v/>
      </c>
    </row>
    <row r="3486" spans="2:11">
      <c r="B3486" s="64"/>
      <c r="C3486" s="64"/>
      <c r="D3486" s="64"/>
      <c r="E3486" s="65"/>
      <c r="F3486" s="65"/>
      <c r="K3486" s="65" t="str">
        <f t="shared" si="120"/>
        <v/>
      </c>
    </row>
    <row r="3487" spans="2:11">
      <c r="B3487" s="64"/>
      <c r="C3487" s="64"/>
      <c r="D3487" s="64"/>
      <c r="E3487" s="65"/>
      <c r="F3487" s="65"/>
      <c r="K3487" s="65" t="str">
        <f t="shared" si="120"/>
        <v/>
      </c>
    </row>
    <row r="3488" spans="2:11">
      <c r="B3488" s="64"/>
      <c r="C3488" s="64"/>
      <c r="D3488" s="64"/>
      <c r="E3488" s="65"/>
      <c r="F3488" s="65"/>
      <c r="K3488" s="65" t="str">
        <f t="shared" si="120"/>
        <v/>
      </c>
    </row>
    <row r="3489" spans="2:11">
      <c r="B3489" s="64"/>
      <c r="C3489" s="64"/>
      <c r="D3489" s="64"/>
      <c r="E3489" s="65"/>
      <c r="F3489" s="65"/>
      <c r="K3489" s="65" t="str">
        <f t="shared" si="120"/>
        <v/>
      </c>
    </row>
    <row r="3490" spans="2:11">
      <c r="B3490" s="64"/>
      <c r="C3490" s="64"/>
      <c r="D3490" s="64"/>
      <c r="E3490" s="65"/>
      <c r="F3490" s="65"/>
      <c r="K3490" s="65" t="str">
        <f t="shared" si="120"/>
        <v/>
      </c>
    </row>
    <row r="3491" spans="2:11">
      <c r="B3491" s="64"/>
      <c r="C3491" s="64"/>
      <c r="D3491" s="64"/>
      <c r="E3491" s="65"/>
      <c r="F3491" s="65"/>
      <c r="K3491" s="65" t="str">
        <f t="shared" si="120"/>
        <v/>
      </c>
    </row>
    <row r="3492" spans="2:11">
      <c r="B3492" s="64"/>
      <c r="C3492" s="64"/>
      <c r="D3492" s="64"/>
      <c r="E3492" s="65"/>
      <c r="F3492" s="65"/>
      <c r="K3492" s="65" t="str">
        <f t="shared" si="120"/>
        <v/>
      </c>
    </row>
    <row r="3493" spans="2:11">
      <c r="B3493" s="64"/>
      <c r="C3493" s="64"/>
      <c r="D3493" s="64"/>
      <c r="E3493" s="65"/>
      <c r="F3493" s="65"/>
      <c r="K3493" s="65" t="str">
        <f t="shared" si="120"/>
        <v/>
      </c>
    </row>
    <row r="3494" spans="2:11">
      <c r="B3494" s="64"/>
      <c r="C3494" s="64"/>
      <c r="D3494" s="64"/>
      <c r="E3494" s="65"/>
      <c r="F3494" s="65"/>
      <c r="K3494" s="65" t="str">
        <f t="shared" si="120"/>
        <v/>
      </c>
    </row>
    <row r="3495" spans="2:11">
      <c r="B3495" s="64"/>
      <c r="C3495" s="64"/>
      <c r="D3495" s="64"/>
      <c r="E3495" s="65"/>
      <c r="F3495" s="65"/>
      <c r="K3495" s="65" t="str">
        <f t="shared" si="120"/>
        <v/>
      </c>
    </row>
    <row r="3496" spans="2:11">
      <c r="B3496" s="64"/>
      <c r="C3496" s="64"/>
      <c r="D3496" s="64"/>
      <c r="E3496" s="65"/>
      <c r="F3496" s="65"/>
      <c r="K3496" s="65" t="str">
        <f t="shared" si="120"/>
        <v/>
      </c>
    </row>
    <row r="3497" spans="2:11">
      <c r="B3497" s="64"/>
      <c r="C3497" s="64"/>
      <c r="D3497" s="64"/>
      <c r="E3497" s="65"/>
      <c r="F3497" s="65"/>
      <c r="K3497" s="65" t="str">
        <f t="shared" si="120"/>
        <v/>
      </c>
    </row>
    <row r="3498" spans="2:11">
      <c r="B3498" s="64"/>
      <c r="C3498" s="64"/>
      <c r="D3498" s="64"/>
      <c r="E3498" s="65"/>
      <c r="F3498" s="65"/>
      <c r="K3498" s="65" t="str">
        <f t="shared" si="120"/>
        <v/>
      </c>
    </row>
    <row r="3499" spans="2:11">
      <c r="B3499" s="64"/>
      <c r="C3499" s="64"/>
      <c r="D3499" s="64"/>
      <c r="E3499" s="65"/>
      <c r="F3499" s="65"/>
      <c r="K3499" s="65" t="str">
        <f t="shared" si="120"/>
        <v/>
      </c>
    </row>
    <row r="3500" spans="2:11">
      <c r="B3500" s="64"/>
      <c r="C3500" s="64"/>
      <c r="D3500" s="64"/>
      <c r="E3500" s="65"/>
      <c r="F3500" s="65"/>
      <c r="K3500" s="65" t="str">
        <f t="shared" si="120"/>
        <v/>
      </c>
    </row>
    <row r="3501" spans="2:11">
      <c r="B3501" s="64"/>
      <c r="C3501" s="64"/>
      <c r="D3501" s="64"/>
      <c r="E3501" s="65"/>
      <c r="F3501" s="65"/>
      <c r="K3501" s="65" t="str">
        <f t="shared" si="120"/>
        <v/>
      </c>
    </row>
    <row r="3502" spans="2:11">
      <c r="B3502" s="64"/>
      <c r="C3502" s="64"/>
      <c r="D3502" s="64"/>
      <c r="E3502" s="65"/>
      <c r="F3502" s="65"/>
      <c r="K3502" s="65" t="str">
        <f t="shared" si="120"/>
        <v/>
      </c>
    </row>
    <row r="3503" spans="2:11">
      <c r="B3503" s="64"/>
      <c r="C3503" s="64"/>
      <c r="D3503" s="64"/>
      <c r="E3503" s="65"/>
      <c r="F3503" s="65"/>
      <c r="K3503" s="65" t="str">
        <f t="shared" si="120"/>
        <v/>
      </c>
    </row>
    <row r="3504" spans="2:11">
      <c r="B3504" s="64"/>
      <c r="C3504" s="64"/>
      <c r="D3504" s="64"/>
      <c r="E3504" s="65"/>
      <c r="F3504" s="65"/>
      <c r="K3504" s="65" t="str">
        <f t="shared" si="120"/>
        <v/>
      </c>
    </row>
    <row r="3505" spans="2:11">
      <c r="B3505" s="64"/>
      <c r="C3505" s="64"/>
      <c r="D3505" s="64"/>
      <c r="E3505" s="65"/>
      <c r="F3505" s="65"/>
      <c r="K3505" s="65" t="str">
        <f t="shared" si="120"/>
        <v/>
      </c>
    </row>
    <row r="3506" spans="2:11">
      <c r="B3506" s="64"/>
      <c r="C3506" s="64"/>
      <c r="D3506" s="64"/>
      <c r="E3506" s="65"/>
      <c r="F3506" s="65"/>
      <c r="K3506" s="65" t="str">
        <f t="shared" si="120"/>
        <v/>
      </c>
    </row>
    <row r="3507" spans="2:11">
      <c r="B3507" s="64"/>
      <c r="C3507" s="64"/>
      <c r="D3507" s="64"/>
      <c r="E3507" s="65"/>
      <c r="F3507" s="65"/>
      <c r="K3507" s="65" t="str">
        <f t="shared" si="120"/>
        <v/>
      </c>
    </row>
    <row r="3508" spans="2:11">
      <c r="B3508" s="64"/>
      <c r="C3508" s="64"/>
      <c r="D3508" s="64"/>
      <c r="E3508" s="65"/>
      <c r="F3508" s="65"/>
      <c r="K3508" s="65" t="str">
        <f t="shared" si="120"/>
        <v/>
      </c>
    </row>
    <row r="3509" spans="2:11">
      <c r="B3509" s="64"/>
      <c r="C3509" s="64"/>
      <c r="D3509" s="64"/>
      <c r="E3509" s="65"/>
      <c r="F3509" s="65"/>
      <c r="K3509" s="65" t="str">
        <f t="shared" si="120"/>
        <v/>
      </c>
    </row>
    <row r="3510" spans="2:11">
      <c r="B3510" s="64"/>
      <c r="C3510" s="64"/>
      <c r="D3510" s="64"/>
      <c r="E3510" s="65"/>
      <c r="F3510" s="65"/>
      <c r="K3510" s="65" t="str">
        <f t="shared" si="120"/>
        <v/>
      </c>
    </row>
    <row r="3511" spans="2:11">
      <c r="B3511" s="64"/>
      <c r="C3511" s="64"/>
      <c r="D3511" s="64"/>
      <c r="E3511" s="65"/>
      <c r="F3511" s="65"/>
      <c r="K3511" s="65" t="str">
        <f t="shared" si="120"/>
        <v/>
      </c>
    </row>
    <row r="3512" spans="2:11">
      <c r="B3512" s="64"/>
      <c r="C3512" s="64"/>
      <c r="D3512" s="64"/>
      <c r="E3512" s="65"/>
      <c r="F3512" s="65"/>
      <c r="K3512" s="65" t="str">
        <f t="shared" si="120"/>
        <v/>
      </c>
    </row>
    <row r="3513" spans="2:11">
      <c r="B3513" s="64"/>
      <c r="C3513" s="64"/>
      <c r="D3513" s="64"/>
      <c r="E3513" s="65"/>
      <c r="F3513" s="65"/>
      <c r="K3513" s="65" t="str">
        <f t="shared" si="120"/>
        <v/>
      </c>
    </row>
    <row r="3514" spans="2:11">
      <c r="B3514" s="64"/>
      <c r="C3514" s="64"/>
      <c r="D3514" s="64"/>
      <c r="E3514" s="65"/>
      <c r="F3514" s="65"/>
      <c r="K3514" s="65" t="str">
        <f t="shared" si="120"/>
        <v/>
      </c>
    </row>
    <row r="3515" spans="2:11">
      <c r="B3515" s="64"/>
      <c r="C3515" s="64"/>
      <c r="D3515" s="64"/>
      <c r="E3515" s="65"/>
      <c r="F3515" s="65"/>
      <c r="K3515" s="65" t="str">
        <f t="shared" si="120"/>
        <v/>
      </c>
    </row>
    <row r="3516" spans="2:11">
      <c r="B3516" s="64"/>
      <c r="C3516" s="64"/>
      <c r="D3516" s="64"/>
      <c r="E3516" s="65"/>
      <c r="F3516" s="65"/>
      <c r="K3516" s="65" t="str">
        <f t="shared" si="120"/>
        <v/>
      </c>
    </row>
    <row r="3517" spans="2:11">
      <c r="B3517" s="64"/>
      <c r="C3517" s="64"/>
      <c r="D3517" s="64"/>
      <c r="E3517" s="65"/>
      <c r="F3517" s="65"/>
      <c r="K3517" s="65" t="str">
        <f t="shared" si="120"/>
        <v/>
      </c>
    </row>
    <row r="3518" spans="2:11">
      <c r="B3518" s="64"/>
      <c r="C3518" s="64"/>
      <c r="D3518" s="64"/>
      <c r="E3518" s="65"/>
      <c r="F3518" s="65"/>
      <c r="K3518" s="65" t="str">
        <f t="shared" si="120"/>
        <v/>
      </c>
    </row>
    <row r="3519" spans="2:11">
      <c r="B3519" s="64"/>
      <c r="C3519" s="64"/>
      <c r="D3519" s="64"/>
      <c r="E3519" s="65"/>
      <c r="F3519" s="65"/>
      <c r="K3519" s="65" t="str">
        <f t="shared" si="120"/>
        <v/>
      </c>
    </row>
    <row r="3520" spans="2:11">
      <c r="B3520" s="64"/>
      <c r="C3520" s="64"/>
      <c r="D3520" s="64"/>
      <c r="E3520" s="65"/>
      <c r="F3520" s="65"/>
      <c r="K3520" s="65" t="str">
        <f t="shared" si="120"/>
        <v/>
      </c>
    </row>
    <row r="3521" spans="2:11">
      <c r="B3521" s="64"/>
      <c r="C3521" s="64"/>
      <c r="D3521" s="64"/>
      <c r="E3521" s="65"/>
      <c r="F3521" s="65"/>
      <c r="K3521" s="65" t="str">
        <f t="shared" si="120"/>
        <v/>
      </c>
    </row>
    <row r="3522" spans="2:11">
      <c r="B3522" s="64"/>
      <c r="C3522" s="64"/>
      <c r="D3522" s="64"/>
      <c r="E3522" s="65"/>
      <c r="F3522" s="65"/>
      <c r="K3522" s="65" t="str">
        <f t="shared" si="120"/>
        <v/>
      </c>
    </row>
    <row r="3523" spans="2:11">
      <c r="B3523" s="64"/>
      <c r="C3523" s="64"/>
      <c r="D3523" s="64"/>
      <c r="E3523" s="65"/>
      <c r="F3523" s="65"/>
      <c r="K3523" s="65" t="str">
        <f t="shared" si="120"/>
        <v/>
      </c>
    </row>
    <row r="3524" spans="2:11">
      <c r="B3524" s="64"/>
      <c r="C3524" s="64"/>
      <c r="D3524" s="64"/>
      <c r="E3524" s="65"/>
      <c r="F3524" s="65"/>
      <c r="K3524" s="65" t="str">
        <f t="shared" si="120"/>
        <v/>
      </c>
    </row>
    <row r="3525" spans="2:11">
      <c r="B3525" s="64"/>
      <c r="C3525" s="64"/>
      <c r="D3525" s="64"/>
      <c r="E3525" s="65"/>
      <c r="F3525" s="65"/>
      <c r="K3525" s="65" t="str">
        <f t="shared" si="120"/>
        <v/>
      </c>
    </row>
    <row r="3526" spans="2:11">
      <c r="B3526" s="64"/>
      <c r="C3526" s="64"/>
      <c r="D3526" s="64"/>
      <c r="E3526" s="65"/>
      <c r="F3526" s="65"/>
      <c r="K3526" s="65" t="str">
        <f t="shared" ref="K3526:K3589" si="121">CONCATENATE(H3526,I3526)</f>
        <v/>
      </c>
    </row>
    <row r="3527" spans="2:11">
      <c r="B3527" s="64"/>
      <c r="C3527" s="64"/>
      <c r="D3527" s="64"/>
      <c r="E3527" s="65"/>
      <c r="F3527" s="65"/>
      <c r="K3527" s="65" t="str">
        <f t="shared" si="121"/>
        <v/>
      </c>
    </row>
    <row r="3528" spans="2:11">
      <c r="B3528" s="64"/>
      <c r="C3528" s="64"/>
      <c r="D3528" s="64"/>
      <c r="E3528" s="65"/>
      <c r="F3528" s="65"/>
      <c r="K3528" s="65" t="str">
        <f t="shared" si="121"/>
        <v/>
      </c>
    </row>
    <row r="3529" spans="2:11">
      <c r="B3529" s="64"/>
      <c r="C3529" s="64"/>
      <c r="D3529" s="64"/>
      <c r="E3529" s="65"/>
      <c r="F3529" s="65"/>
      <c r="K3529" s="65" t="str">
        <f t="shared" si="121"/>
        <v/>
      </c>
    </row>
    <row r="3530" spans="2:11">
      <c r="B3530" s="64"/>
      <c r="C3530" s="64"/>
      <c r="D3530" s="64"/>
      <c r="E3530" s="65"/>
      <c r="F3530" s="65"/>
      <c r="K3530" s="65" t="str">
        <f t="shared" si="121"/>
        <v/>
      </c>
    </row>
    <row r="3531" spans="2:11">
      <c r="B3531" s="64"/>
      <c r="C3531" s="64"/>
      <c r="D3531" s="64"/>
      <c r="E3531" s="65"/>
      <c r="F3531" s="65"/>
      <c r="K3531" s="65" t="str">
        <f t="shared" si="121"/>
        <v/>
      </c>
    </row>
    <row r="3532" spans="2:11">
      <c r="B3532" s="64"/>
      <c r="C3532" s="64"/>
      <c r="D3532" s="64"/>
      <c r="E3532" s="65"/>
      <c r="F3532" s="65"/>
      <c r="K3532" s="65" t="str">
        <f t="shared" si="121"/>
        <v/>
      </c>
    </row>
    <row r="3533" spans="2:11">
      <c r="B3533" s="64"/>
      <c r="C3533" s="64"/>
      <c r="D3533" s="64"/>
      <c r="E3533" s="65"/>
      <c r="F3533" s="65"/>
      <c r="K3533" s="65" t="str">
        <f t="shared" si="121"/>
        <v/>
      </c>
    </row>
    <row r="3534" spans="2:11">
      <c r="B3534" s="64"/>
      <c r="C3534" s="64"/>
      <c r="D3534" s="64"/>
      <c r="E3534" s="65"/>
      <c r="F3534" s="65"/>
      <c r="K3534" s="65" t="str">
        <f t="shared" si="121"/>
        <v/>
      </c>
    </row>
    <row r="3535" spans="2:11">
      <c r="B3535" s="64"/>
      <c r="C3535" s="64"/>
      <c r="D3535" s="64"/>
      <c r="E3535" s="65"/>
      <c r="F3535" s="65"/>
      <c r="K3535" s="65" t="str">
        <f t="shared" si="121"/>
        <v/>
      </c>
    </row>
    <row r="3536" spans="2:11">
      <c r="B3536" s="64"/>
      <c r="C3536" s="64"/>
      <c r="D3536" s="64"/>
      <c r="E3536" s="65"/>
      <c r="F3536" s="65"/>
      <c r="K3536" s="65" t="str">
        <f t="shared" si="121"/>
        <v/>
      </c>
    </row>
    <row r="3537" spans="2:11">
      <c r="B3537" s="64"/>
      <c r="C3537" s="64"/>
      <c r="D3537" s="64"/>
      <c r="E3537" s="65"/>
      <c r="F3537" s="65"/>
      <c r="K3537" s="65" t="str">
        <f t="shared" si="121"/>
        <v/>
      </c>
    </row>
    <row r="3538" spans="2:11">
      <c r="B3538" s="64"/>
      <c r="C3538" s="64"/>
      <c r="D3538" s="64"/>
      <c r="E3538" s="65"/>
      <c r="F3538" s="65"/>
      <c r="K3538" s="65" t="str">
        <f t="shared" si="121"/>
        <v/>
      </c>
    </row>
    <row r="3539" spans="2:11">
      <c r="B3539" s="64"/>
      <c r="C3539" s="64"/>
      <c r="D3539" s="64"/>
      <c r="E3539" s="65"/>
      <c r="F3539" s="65"/>
      <c r="K3539" s="65" t="str">
        <f t="shared" si="121"/>
        <v/>
      </c>
    </row>
    <row r="3540" spans="2:11">
      <c r="B3540" s="64"/>
      <c r="C3540" s="64"/>
      <c r="D3540" s="64"/>
      <c r="E3540" s="65"/>
      <c r="F3540" s="65"/>
      <c r="K3540" s="65" t="str">
        <f t="shared" si="121"/>
        <v/>
      </c>
    </row>
    <row r="3541" spans="2:11">
      <c r="B3541" s="64"/>
      <c r="C3541" s="64"/>
      <c r="D3541" s="64"/>
      <c r="E3541" s="65"/>
      <c r="F3541" s="65"/>
      <c r="K3541" s="65" t="str">
        <f t="shared" si="121"/>
        <v/>
      </c>
    </row>
    <row r="3542" spans="2:11">
      <c r="B3542" s="64"/>
      <c r="C3542" s="64"/>
      <c r="D3542" s="64"/>
      <c r="E3542" s="65"/>
      <c r="F3542" s="65"/>
      <c r="K3542" s="65" t="str">
        <f t="shared" si="121"/>
        <v/>
      </c>
    </row>
    <row r="3543" spans="2:11">
      <c r="B3543" s="64"/>
      <c r="C3543" s="64"/>
      <c r="D3543" s="64"/>
      <c r="E3543" s="65"/>
      <c r="F3543" s="65"/>
      <c r="K3543" s="65" t="str">
        <f t="shared" si="121"/>
        <v/>
      </c>
    </row>
    <row r="3544" spans="2:11">
      <c r="B3544" s="64"/>
      <c r="C3544" s="64"/>
      <c r="D3544" s="64"/>
      <c r="E3544" s="65"/>
      <c r="F3544" s="65"/>
      <c r="K3544" s="65" t="str">
        <f t="shared" si="121"/>
        <v/>
      </c>
    </row>
    <row r="3545" spans="2:11">
      <c r="B3545" s="64"/>
      <c r="C3545" s="64"/>
      <c r="D3545" s="64"/>
      <c r="E3545" s="65"/>
      <c r="F3545" s="65"/>
      <c r="K3545" s="65" t="str">
        <f t="shared" si="121"/>
        <v/>
      </c>
    </row>
    <row r="3546" spans="2:11">
      <c r="B3546" s="64"/>
      <c r="C3546" s="64"/>
      <c r="D3546" s="64"/>
      <c r="E3546" s="65"/>
      <c r="F3546" s="65"/>
      <c r="K3546" s="65" t="str">
        <f t="shared" si="121"/>
        <v/>
      </c>
    </row>
    <row r="3547" spans="2:11">
      <c r="B3547" s="64"/>
      <c r="C3547" s="64"/>
      <c r="D3547" s="64"/>
      <c r="E3547" s="65"/>
      <c r="F3547" s="65"/>
      <c r="K3547" s="65" t="str">
        <f t="shared" si="121"/>
        <v/>
      </c>
    </row>
    <row r="3548" spans="2:11">
      <c r="B3548" s="64"/>
      <c r="C3548" s="64"/>
      <c r="D3548" s="64"/>
      <c r="E3548" s="65"/>
      <c r="F3548" s="65"/>
      <c r="K3548" s="65" t="str">
        <f t="shared" si="121"/>
        <v/>
      </c>
    </row>
    <row r="3549" spans="2:11">
      <c r="B3549" s="64"/>
      <c r="C3549" s="64"/>
      <c r="D3549" s="64"/>
      <c r="E3549" s="65"/>
      <c r="F3549" s="65"/>
      <c r="K3549" s="65" t="str">
        <f t="shared" si="121"/>
        <v/>
      </c>
    </row>
    <row r="3550" spans="2:11">
      <c r="B3550" s="64"/>
      <c r="C3550" s="64"/>
      <c r="D3550" s="64"/>
      <c r="E3550" s="65"/>
      <c r="F3550" s="65"/>
      <c r="K3550" s="65" t="str">
        <f t="shared" si="121"/>
        <v/>
      </c>
    </row>
    <row r="3551" spans="2:11">
      <c r="B3551" s="64"/>
      <c r="C3551" s="64"/>
      <c r="D3551" s="64"/>
      <c r="E3551" s="65"/>
      <c r="F3551" s="65"/>
      <c r="K3551" s="65" t="str">
        <f t="shared" si="121"/>
        <v/>
      </c>
    </row>
    <row r="3552" spans="2:11">
      <c r="B3552" s="64"/>
      <c r="C3552" s="64"/>
      <c r="D3552" s="64"/>
      <c r="E3552" s="65"/>
      <c r="F3552" s="65"/>
      <c r="K3552" s="65" t="str">
        <f t="shared" si="121"/>
        <v/>
      </c>
    </row>
    <row r="3553" spans="2:11">
      <c r="B3553" s="64"/>
      <c r="C3553" s="64"/>
      <c r="D3553" s="64"/>
      <c r="E3553" s="65"/>
      <c r="F3553" s="65"/>
      <c r="K3553" s="65" t="str">
        <f t="shared" si="121"/>
        <v/>
      </c>
    </row>
    <row r="3554" spans="2:11">
      <c r="B3554" s="64"/>
      <c r="C3554" s="64"/>
      <c r="D3554" s="64"/>
      <c r="E3554" s="65"/>
      <c r="F3554" s="65"/>
      <c r="K3554" s="65" t="str">
        <f t="shared" si="121"/>
        <v/>
      </c>
    </row>
    <row r="3555" spans="2:11">
      <c r="B3555" s="64"/>
      <c r="C3555" s="64"/>
      <c r="D3555" s="64"/>
      <c r="E3555" s="65"/>
      <c r="F3555" s="65"/>
      <c r="K3555" s="65" t="str">
        <f t="shared" si="121"/>
        <v/>
      </c>
    </row>
    <row r="3556" spans="2:11">
      <c r="B3556" s="64"/>
      <c r="C3556" s="64"/>
      <c r="D3556" s="64"/>
      <c r="E3556" s="65"/>
      <c r="F3556" s="65"/>
      <c r="K3556" s="65" t="str">
        <f t="shared" si="121"/>
        <v/>
      </c>
    </row>
    <row r="3557" spans="2:11">
      <c r="B3557" s="64"/>
      <c r="C3557" s="64"/>
      <c r="D3557" s="64"/>
      <c r="E3557" s="65"/>
      <c r="F3557" s="65"/>
      <c r="K3557" s="65" t="str">
        <f t="shared" si="121"/>
        <v/>
      </c>
    </row>
    <row r="3558" spans="2:11">
      <c r="B3558" s="64"/>
      <c r="C3558" s="64"/>
      <c r="D3558" s="64"/>
      <c r="E3558" s="65"/>
      <c r="F3558" s="65"/>
      <c r="K3558" s="65" t="str">
        <f t="shared" si="121"/>
        <v/>
      </c>
    </row>
    <row r="3559" spans="2:11">
      <c r="B3559" s="64"/>
      <c r="C3559" s="64"/>
      <c r="D3559" s="64"/>
      <c r="E3559" s="65"/>
      <c r="F3559" s="65"/>
      <c r="K3559" s="65" t="str">
        <f t="shared" si="121"/>
        <v/>
      </c>
    </row>
    <row r="3560" spans="2:11">
      <c r="B3560" s="64"/>
      <c r="C3560" s="64"/>
      <c r="D3560" s="64"/>
      <c r="E3560" s="65"/>
      <c r="F3560" s="65"/>
      <c r="K3560" s="65" t="str">
        <f t="shared" si="121"/>
        <v/>
      </c>
    </row>
    <row r="3561" spans="2:11">
      <c r="B3561" s="64"/>
      <c r="C3561" s="64"/>
      <c r="D3561" s="64"/>
      <c r="E3561" s="65"/>
      <c r="F3561" s="65"/>
      <c r="K3561" s="65" t="str">
        <f t="shared" si="121"/>
        <v/>
      </c>
    </row>
    <row r="3562" spans="2:11">
      <c r="B3562" s="64"/>
      <c r="C3562" s="64"/>
      <c r="D3562" s="64"/>
      <c r="E3562" s="65"/>
      <c r="F3562" s="65"/>
      <c r="K3562" s="65" t="str">
        <f t="shared" si="121"/>
        <v/>
      </c>
    </row>
    <row r="3563" spans="2:11">
      <c r="B3563" s="64"/>
      <c r="C3563" s="64"/>
      <c r="D3563" s="64"/>
      <c r="E3563" s="65"/>
      <c r="F3563" s="65"/>
      <c r="K3563" s="65" t="str">
        <f t="shared" si="121"/>
        <v/>
      </c>
    </row>
    <row r="3564" spans="2:11">
      <c r="B3564" s="64"/>
      <c r="C3564" s="64"/>
      <c r="D3564" s="64"/>
      <c r="E3564" s="65"/>
      <c r="F3564" s="65"/>
      <c r="K3564" s="65" t="str">
        <f t="shared" si="121"/>
        <v/>
      </c>
    </row>
    <row r="3565" spans="2:11">
      <c r="B3565" s="64"/>
      <c r="C3565" s="64"/>
      <c r="D3565" s="64"/>
      <c r="E3565" s="65"/>
      <c r="F3565" s="65"/>
      <c r="K3565" s="65" t="str">
        <f t="shared" si="121"/>
        <v/>
      </c>
    </row>
    <row r="3566" spans="2:11">
      <c r="B3566" s="64"/>
      <c r="C3566" s="64"/>
      <c r="D3566" s="64"/>
      <c r="E3566" s="65"/>
      <c r="F3566" s="65"/>
      <c r="K3566" s="65" t="str">
        <f t="shared" si="121"/>
        <v/>
      </c>
    </row>
    <row r="3567" spans="2:11">
      <c r="B3567" s="64"/>
      <c r="C3567" s="64"/>
      <c r="D3567" s="64"/>
      <c r="E3567" s="65"/>
      <c r="F3567" s="65"/>
      <c r="K3567" s="65" t="str">
        <f t="shared" si="121"/>
        <v/>
      </c>
    </row>
    <row r="3568" spans="2:11">
      <c r="B3568" s="64"/>
      <c r="C3568" s="64"/>
      <c r="D3568" s="64"/>
      <c r="E3568" s="65"/>
      <c r="F3568" s="65"/>
      <c r="K3568" s="65" t="str">
        <f t="shared" si="121"/>
        <v/>
      </c>
    </row>
    <row r="3569" spans="2:11">
      <c r="B3569" s="64"/>
      <c r="C3569" s="64"/>
      <c r="D3569" s="64"/>
      <c r="E3569" s="65"/>
      <c r="F3569" s="65"/>
      <c r="K3569" s="65" t="str">
        <f t="shared" si="121"/>
        <v/>
      </c>
    </row>
    <row r="3570" spans="2:11">
      <c r="B3570" s="64"/>
      <c r="C3570" s="64"/>
      <c r="D3570" s="64"/>
      <c r="E3570" s="65"/>
      <c r="F3570" s="65"/>
      <c r="K3570" s="65" t="str">
        <f t="shared" si="121"/>
        <v/>
      </c>
    </row>
    <row r="3571" spans="2:11">
      <c r="B3571" s="64"/>
      <c r="C3571" s="64"/>
      <c r="D3571" s="64"/>
      <c r="E3571" s="65"/>
      <c r="F3571" s="65"/>
      <c r="K3571" s="65" t="str">
        <f t="shared" si="121"/>
        <v/>
      </c>
    </row>
    <row r="3572" spans="2:11">
      <c r="B3572" s="64"/>
      <c r="C3572" s="64"/>
      <c r="D3572" s="64"/>
      <c r="E3572" s="65"/>
      <c r="F3572" s="65"/>
      <c r="K3572" s="65" t="str">
        <f t="shared" si="121"/>
        <v/>
      </c>
    </row>
    <row r="3573" spans="2:11">
      <c r="B3573" s="64"/>
      <c r="C3573" s="64"/>
      <c r="D3573" s="64"/>
      <c r="E3573" s="65"/>
      <c r="F3573" s="65"/>
      <c r="K3573" s="65" t="str">
        <f t="shared" si="121"/>
        <v/>
      </c>
    </row>
    <row r="3574" spans="2:11">
      <c r="B3574" s="64"/>
      <c r="C3574" s="64"/>
      <c r="D3574" s="64"/>
      <c r="E3574" s="65"/>
      <c r="F3574" s="65"/>
      <c r="K3574" s="65" t="str">
        <f t="shared" si="121"/>
        <v/>
      </c>
    </row>
    <row r="3575" spans="2:11">
      <c r="B3575" s="64"/>
      <c r="C3575" s="64"/>
      <c r="D3575" s="64"/>
      <c r="E3575" s="65"/>
      <c r="F3575" s="65"/>
      <c r="K3575" s="65" t="str">
        <f t="shared" si="121"/>
        <v/>
      </c>
    </row>
    <row r="3576" spans="2:11">
      <c r="B3576" s="64"/>
      <c r="C3576" s="64"/>
      <c r="D3576" s="64"/>
      <c r="E3576" s="65"/>
      <c r="F3576" s="65"/>
      <c r="K3576" s="65" t="str">
        <f t="shared" si="121"/>
        <v/>
      </c>
    </row>
    <row r="3577" spans="2:11">
      <c r="B3577" s="64"/>
      <c r="C3577" s="64"/>
      <c r="D3577" s="64"/>
      <c r="E3577" s="65"/>
      <c r="F3577" s="65"/>
      <c r="K3577" s="65" t="str">
        <f t="shared" si="121"/>
        <v/>
      </c>
    </row>
    <row r="3578" spans="2:11">
      <c r="B3578" s="64"/>
      <c r="C3578" s="64"/>
      <c r="D3578" s="64"/>
      <c r="E3578" s="65"/>
      <c r="F3578" s="65"/>
      <c r="K3578" s="65" t="str">
        <f t="shared" si="121"/>
        <v/>
      </c>
    </row>
    <row r="3579" spans="2:11">
      <c r="B3579" s="64"/>
      <c r="C3579" s="64"/>
      <c r="D3579" s="64"/>
      <c r="E3579" s="65"/>
      <c r="F3579" s="65"/>
      <c r="K3579" s="65" t="str">
        <f t="shared" si="121"/>
        <v/>
      </c>
    </row>
    <row r="3580" spans="2:11">
      <c r="B3580" s="64"/>
      <c r="C3580" s="64"/>
      <c r="D3580" s="64"/>
      <c r="E3580" s="65"/>
      <c r="F3580" s="65"/>
      <c r="K3580" s="65" t="str">
        <f t="shared" si="121"/>
        <v/>
      </c>
    </row>
    <row r="3581" spans="2:11">
      <c r="B3581" s="64"/>
      <c r="C3581" s="64"/>
      <c r="D3581" s="64"/>
      <c r="E3581" s="65"/>
      <c r="F3581" s="65"/>
      <c r="K3581" s="65" t="str">
        <f t="shared" si="121"/>
        <v/>
      </c>
    </row>
    <row r="3582" spans="2:11">
      <c r="B3582" s="64"/>
      <c r="C3582" s="64"/>
      <c r="D3582" s="64"/>
      <c r="E3582" s="65"/>
      <c r="F3582" s="65"/>
      <c r="K3582" s="65" t="str">
        <f t="shared" si="121"/>
        <v/>
      </c>
    </row>
    <row r="3583" spans="2:11">
      <c r="B3583" s="64"/>
      <c r="C3583" s="64"/>
      <c r="D3583" s="64"/>
      <c r="E3583" s="65"/>
      <c r="F3583" s="65"/>
      <c r="K3583" s="65" t="str">
        <f t="shared" si="121"/>
        <v/>
      </c>
    </row>
    <row r="3584" spans="2:11">
      <c r="B3584" s="64"/>
      <c r="C3584" s="64"/>
      <c r="D3584" s="64"/>
      <c r="E3584" s="65"/>
      <c r="F3584" s="65"/>
      <c r="K3584" s="65" t="str">
        <f t="shared" si="121"/>
        <v/>
      </c>
    </row>
    <row r="3585" spans="2:11">
      <c r="B3585" s="64"/>
      <c r="C3585" s="64"/>
      <c r="D3585" s="64"/>
      <c r="E3585" s="65"/>
      <c r="F3585" s="65"/>
      <c r="K3585" s="65" t="str">
        <f t="shared" si="121"/>
        <v/>
      </c>
    </row>
    <row r="3586" spans="2:11">
      <c r="B3586" s="64"/>
      <c r="C3586" s="64"/>
      <c r="D3586" s="64"/>
      <c r="E3586" s="65"/>
      <c r="F3586" s="65"/>
      <c r="K3586" s="65" t="str">
        <f t="shared" si="121"/>
        <v/>
      </c>
    </row>
    <row r="3587" spans="2:11">
      <c r="B3587" s="64"/>
      <c r="C3587" s="64"/>
      <c r="D3587" s="64"/>
      <c r="E3587" s="65"/>
      <c r="F3587" s="65"/>
      <c r="K3587" s="65" t="str">
        <f t="shared" si="121"/>
        <v/>
      </c>
    </row>
    <row r="3588" spans="2:11">
      <c r="B3588" s="64"/>
      <c r="C3588" s="64"/>
      <c r="D3588" s="64"/>
      <c r="E3588" s="65"/>
      <c r="F3588" s="65"/>
      <c r="K3588" s="65" t="str">
        <f t="shared" si="121"/>
        <v/>
      </c>
    </row>
    <row r="3589" spans="2:11">
      <c r="B3589" s="64"/>
      <c r="C3589" s="64"/>
      <c r="D3589" s="64"/>
      <c r="E3589" s="65"/>
      <c r="F3589" s="65"/>
      <c r="K3589" s="65" t="str">
        <f t="shared" si="121"/>
        <v/>
      </c>
    </row>
    <row r="3590" spans="2:11">
      <c r="B3590" s="64"/>
      <c r="C3590" s="64"/>
      <c r="D3590" s="64"/>
      <c r="E3590" s="65"/>
      <c r="F3590" s="65"/>
      <c r="K3590" s="65" t="str">
        <f t="shared" ref="K3590:K3653" si="122">CONCATENATE(H3590,I3590)</f>
        <v/>
      </c>
    </row>
    <row r="3591" spans="2:11">
      <c r="B3591" s="64"/>
      <c r="C3591" s="64"/>
      <c r="D3591" s="64"/>
      <c r="E3591" s="65"/>
      <c r="F3591" s="65"/>
      <c r="K3591" s="65" t="str">
        <f t="shared" si="122"/>
        <v/>
      </c>
    </row>
    <row r="3592" spans="2:11">
      <c r="B3592" s="64"/>
      <c r="C3592" s="64"/>
      <c r="D3592" s="64"/>
      <c r="E3592" s="65"/>
      <c r="F3592" s="65"/>
      <c r="K3592" s="65" t="str">
        <f t="shared" si="122"/>
        <v/>
      </c>
    </row>
    <row r="3593" spans="2:11">
      <c r="B3593" s="64"/>
      <c r="C3593" s="64"/>
      <c r="D3593" s="64"/>
      <c r="E3593" s="65"/>
      <c r="F3593" s="65"/>
      <c r="K3593" s="65" t="str">
        <f t="shared" si="122"/>
        <v/>
      </c>
    </row>
    <row r="3594" spans="2:11">
      <c r="B3594" s="64"/>
      <c r="C3594" s="64"/>
      <c r="D3594" s="64"/>
      <c r="E3594" s="65"/>
      <c r="F3594" s="65"/>
      <c r="K3594" s="65" t="str">
        <f t="shared" si="122"/>
        <v/>
      </c>
    </row>
    <row r="3595" spans="2:11">
      <c r="B3595" s="64"/>
      <c r="C3595" s="64"/>
      <c r="D3595" s="64"/>
      <c r="E3595" s="65"/>
      <c r="F3595" s="65"/>
      <c r="K3595" s="65" t="str">
        <f t="shared" si="122"/>
        <v/>
      </c>
    </row>
    <row r="3596" spans="2:11">
      <c r="B3596" s="64"/>
      <c r="C3596" s="64"/>
      <c r="D3596" s="64"/>
      <c r="E3596" s="65"/>
      <c r="F3596" s="65"/>
      <c r="K3596" s="65" t="str">
        <f t="shared" si="122"/>
        <v/>
      </c>
    </row>
    <row r="3597" spans="2:11">
      <c r="B3597" s="64"/>
      <c r="C3597" s="64"/>
      <c r="D3597" s="64"/>
      <c r="E3597" s="65"/>
      <c r="F3597" s="65"/>
      <c r="K3597" s="65" t="str">
        <f t="shared" si="122"/>
        <v/>
      </c>
    </row>
    <row r="3598" spans="2:11">
      <c r="B3598" s="64"/>
      <c r="C3598" s="64"/>
      <c r="D3598" s="64"/>
      <c r="E3598" s="65"/>
      <c r="F3598" s="65"/>
      <c r="K3598" s="65" t="str">
        <f t="shared" si="122"/>
        <v/>
      </c>
    </row>
    <row r="3599" spans="2:11">
      <c r="B3599" s="64"/>
      <c r="C3599" s="64"/>
      <c r="D3599" s="64"/>
      <c r="E3599" s="65"/>
      <c r="F3599" s="65"/>
      <c r="K3599" s="65" t="str">
        <f t="shared" si="122"/>
        <v/>
      </c>
    </row>
    <row r="3600" spans="2:11">
      <c r="B3600" s="64"/>
      <c r="C3600" s="64"/>
      <c r="D3600" s="64"/>
      <c r="E3600" s="65"/>
      <c r="F3600" s="65"/>
      <c r="K3600" s="65" t="str">
        <f t="shared" si="122"/>
        <v/>
      </c>
    </row>
    <row r="3601" spans="2:11">
      <c r="B3601" s="64"/>
      <c r="C3601" s="64"/>
      <c r="D3601" s="64"/>
      <c r="E3601" s="65"/>
      <c r="F3601" s="65"/>
      <c r="K3601" s="65" t="str">
        <f t="shared" si="122"/>
        <v/>
      </c>
    </row>
    <row r="3602" spans="2:11">
      <c r="B3602" s="64"/>
      <c r="C3602" s="64"/>
      <c r="D3602" s="64"/>
      <c r="E3602" s="65"/>
      <c r="F3602" s="65"/>
      <c r="K3602" s="65" t="str">
        <f t="shared" si="122"/>
        <v/>
      </c>
    </row>
    <row r="3603" spans="2:11">
      <c r="B3603" s="64"/>
      <c r="C3603" s="64"/>
      <c r="D3603" s="64"/>
      <c r="E3603" s="65"/>
      <c r="F3603" s="65"/>
      <c r="K3603" s="65" t="str">
        <f t="shared" si="122"/>
        <v/>
      </c>
    </row>
    <row r="3604" spans="2:11">
      <c r="B3604" s="64"/>
      <c r="C3604" s="64"/>
      <c r="D3604" s="64"/>
      <c r="E3604" s="65"/>
      <c r="F3604" s="65"/>
      <c r="K3604" s="65" t="str">
        <f t="shared" si="122"/>
        <v/>
      </c>
    </row>
    <row r="3605" spans="2:11">
      <c r="B3605" s="64"/>
      <c r="C3605" s="64"/>
      <c r="D3605" s="64"/>
      <c r="E3605" s="65"/>
      <c r="F3605" s="65"/>
      <c r="K3605" s="65" t="str">
        <f t="shared" si="122"/>
        <v/>
      </c>
    </row>
    <row r="3606" spans="2:11">
      <c r="B3606" s="64"/>
      <c r="C3606" s="64"/>
      <c r="D3606" s="64"/>
      <c r="E3606" s="65"/>
      <c r="F3606" s="65"/>
      <c r="K3606" s="65" t="str">
        <f t="shared" si="122"/>
        <v/>
      </c>
    </row>
    <row r="3607" spans="2:11">
      <c r="B3607" s="64"/>
      <c r="C3607" s="64"/>
      <c r="D3607" s="64"/>
      <c r="E3607" s="65"/>
      <c r="F3607" s="65"/>
      <c r="K3607" s="65" t="str">
        <f t="shared" si="122"/>
        <v/>
      </c>
    </row>
    <row r="3608" spans="2:11">
      <c r="B3608" s="64"/>
      <c r="C3608" s="64"/>
      <c r="D3608" s="64"/>
      <c r="E3608" s="65"/>
      <c r="F3608" s="65"/>
      <c r="K3608" s="65" t="str">
        <f t="shared" si="122"/>
        <v/>
      </c>
    </row>
    <row r="3609" spans="2:11">
      <c r="B3609" s="64"/>
      <c r="C3609" s="64"/>
      <c r="D3609" s="64"/>
      <c r="E3609" s="65"/>
      <c r="F3609" s="65"/>
      <c r="K3609" s="65" t="str">
        <f t="shared" si="122"/>
        <v/>
      </c>
    </row>
    <row r="3610" spans="2:11">
      <c r="B3610" s="64"/>
      <c r="C3610" s="64"/>
      <c r="D3610" s="64"/>
      <c r="E3610" s="65"/>
      <c r="F3610" s="65"/>
      <c r="K3610" s="65" t="str">
        <f t="shared" si="122"/>
        <v/>
      </c>
    </row>
    <row r="3611" spans="2:11">
      <c r="B3611" s="64"/>
      <c r="C3611" s="64"/>
      <c r="D3611" s="64"/>
      <c r="E3611" s="65"/>
      <c r="F3611" s="65"/>
      <c r="K3611" s="65" t="str">
        <f t="shared" si="122"/>
        <v/>
      </c>
    </row>
    <row r="3612" spans="2:11">
      <c r="B3612" s="64"/>
      <c r="C3612" s="64"/>
      <c r="D3612" s="64"/>
      <c r="E3612" s="65"/>
      <c r="F3612" s="65"/>
      <c r="K3612" s="65" t="str">
        <f t="shared" si="122"/>
        <v/>
      </c>
    </row>
    <row r="3613" spans="2:11">
      <c r="B3613" s="64"/>
      <c r="C3613" s="64"/>
      <c r="D3613" s="64"/>
      <c r="E3613" s="65"/>
      <c r="F3613" s="65"/>
      <c r="K3613" s="65" t="str">
        <f t="shared" si="122"/>
        <v/>
      </c>
    </row>
    <row r="3614" spans="2:11">
      <c r="B3614" s="64"/>
      <c r="C3614" s="64"/>
      <c r="D3614" s="64"/>
      <c r="E3614" s="65"/>
      <c r="F3614" s="65"/>
      <c r="K3614" s="65" t="str">
        <f t="shared" si="122"/>
        <v/>
      </c>
    </row>
    <row r="3615" spans="2:11">
      <c r="B3615" s="64"/>
      <c r="C3615" s="64"/>
      <c r="D3615" s="64"/>
      <c r="E3615" s="65"/>
      <c r="F3615" s="65"/>
      <c r="K3615" s="65" t="str">
        <f t="shared" si="122"/>
        <v/>
      </c>
    </row>
    <row r="3616" spans="2:11">
      <c r="B3616" s="64"/>
      <c r="C3616" s="64"/>
      <c r="D3616" s="64"/>
      <c r="E3616" s="65"/>
      <c r="F3616" s="65"/>
      <c r="K3616" s="65" t="str">
        <f t="shared" si="122"/>
        <v/>
      </c>
    </row>
    <row r="3617" spans="2:11">
      <c r="B3617" s="64"/>
      <c r="C3617" s="64"/>
      <c r="D3617" s="64"/>
      <c r="E3617" s="65"/>
      <c r="F3617" s="65"/>
      <c r="K3617" s="65" t="str">
        <f t="shared" si="122"/>
        <v/>
      </c>
    </row>
    <row r="3618" spans="2:11">
      <c r="B3618" s="64"/>
      <c r="C3618" s="64"/>
      <c r="D3618" s="64"/>
      <c r="E3618" s="65"/>
      <c r="F3618" s="65"/>
      <c r="K3618" s="65" t="str">
        <f t="shared" si="122"/>
        <v/>
      </c>
    </row>
    <row r="3619" spans="2:11">
      <c r="B3619" s="64"/>
      <c r="C3619" s="64"/>
      <c r="D3619" s="64"/>
      <c r="E3619" s="65"/>
      <c r="F3619" s="65"/>
      <c r="K3619" s="65" t="str">
        <f t="shared" si="122"/>
        <v/>
      </c>
    </row>
    <row r="3620" spans="2:11">
      <c r="B3620" s="64"/>
      <c r="C3620" s="64"/>
      <c r="D3620" s="64"/>
      <c r="E3620" s="65"/>
      <c r="F3620" s="65"/>
      <c r="K3620" s="65" t="str">
        <f t="shared" si="122"/>
        <v/>
      </c>
    </row>
    <row r="3621" spans="2:11">
      <c r="B3621" s="64"/>
      <c r="C3621" s="64"/>
      <c r="D3621" s="64"/>
      <c r="E3621" s="65"/>
      <c r="F3621" s="65"/>
      <c r="K3621" s="65" t="str">
        <f t="shared" si="122"/>
        <v/>
      </c>
    </row>
    <row r="3622" spans="2:11">
      <c r="B3622" s="64"/>
      <c r="C3622" s="64"/>
      <c r="D3622" s="64"/>
      <c r="E3622" s="65"/>
      <c r="F3622" s="65"/>
      <c r="K3622" s="65" t="str">
        <f t="shared" si="122"/>
        <v/>
      </c>
    </row>
    <row r="3623" spans="2:11">
      <c r="B3623" s="64"/>
      <c r="C3623" s="64"/>
      <c r="D3623" s="64"/>
      <c r="E3623" s="65"/>
      <c r="F3623" s="65"/>
      <c r="K3623" s="65" t="str">
        <f t="shared" si="122"/>
        <v/>
      </c>
    </row>
    <row r="3624" spans="2:11">
      <c r="B3624" s="64"/>
      <c r="C3624" s="64"/>
      <c r="D3624" s="64"/>
      <c r="E3624" s="65"/>
      <c r="F3624" s="65"/>
      <c r="K3624" s="65" t="str">
        <f t="shared" si="122"/>
        <v/>
      </c>
    </row>
    <row r="3625" spans="2:11">
      <c r="B3625" s="64"/>
      <c r="C3625" s="64"/>
      <c r="D3625" s="64"/>
      <c r="E3625" s="65"/>
      <c r="F3625" s="65"/>
      <c r="K3625" s="65" t="str">
        <f t="shared" si="122"/>
        <v/>
      </c>
    </row>
    <row r="3626" spans="2:11">
      <c r="B3626" s="64"/>
      <c r="C3626" s="64"/>
      <c r="D3626" s="64"/>
      <c r="E3626" s="65"/>
      <c r="F3626" s="65"/>
      <c r="K3626" s="65" t="str">
        <f t="shared" si="122"/>
        <v/>
      </c>
    </row>
    <row r="3627" spans="2:11">
      <c r="B3627" s="64"/>
      <c r="C3627" s="64"/>
      <c r="D3627" s="64"/>
      <c r="E3627" s="65"/>
      <c r="F3627" s="65"/>
      <c r="K3627" s="65" t="str">
        <f t="shared" si="122"/>
        <v/>
      </c>
    </row>
    <row r="3628" spans="2:11">
      <c r="B3628" s="64"/>
      <c r="C3628" s="64"/>
      <c r="D3628" s="64"/>
      <c r="E3628" s="65"/>
      <c r="F3628" s="65"/>
      <c r="K3628" s="65" t="str">
        <f t="shared" si="122"/>
        <v/>
      </c>
    </row>
    <row r="3629" spans="2:11">
      <c r="B3629" s="64"/>
      <c r="C3629" s="64"/>
      <c r="D3629" s="64"/>
      <c r="E3629" s="65"/>
      <c r="F3629" s="65"/>
      <c r="K3629" s="65" t="str">
        <f t="shared" si="122"/>
        <v/>
      </c>
    </row>
    <row r="3630" spans="2:11">
      <c r="B3630" s="64"/>
      <c r="C3630" s="64"/>
      <c r="D3630" s="64"/>
      <c r="E3630" s="65"/>
      <c r="F3630" s="65"/>
      <c r="K3630" s="65" t="str">
        <f t="shared" si="122"/>
        <v/>
      </c>
    </row>
    <row r="3631" spans="2:11">
      <c r="B3631" s="64"/>
      <c r="C3631" s="64"/>
      <c r="D3631" s="64"/>
      <c r="E3631" s="65"/>
      <c r="F3631" s="65"/>
      <c r="K3631" s="65" t="str">
        <f t="shared" si="122"/>
        <v/>
      </c>
    </row>
    <row r="3632" spans="2:11">
      <c r="B3632" s="64"/>
      <c r="C3632" s="64"/>
      <c r="D3632" s="64"/>
      <c r="E3632" s="65"/>
      <c r="F3632" s="65"/>
      <c r="K3632" s="65" t="str">
        <f t="shared" si="122"/>
        <v/>
      </c>
    </row>
    <row r="3633" spans="2:11">
      <c r="B3633" s="64"/>
      <c r="C3633" s="64"/>
      <c r="D3633" s="64"/>
      <c r="E3633" s="65"/>
      <c r="F3633" s="65"/>
      <c r="K3633" s="65" t="str">
        <f t="shared" si="122"/>
        <v/>
      </c>
    </row>
    <row r="3634" spans="2:11">
      <c r="B3634" s="64"/>
      <c r="C3634" s="64"/>
      <c r="D3634" s="64"/>
      <c r="E3634" s="65"/>
      <c r="F3634" s="65"/>
      <c r="K3634" s="65" t="str">
        <f t="shared" si="122"/>
        <v/>
      </c>
    </row>
    <row r="3635" spans="2:11">
      <c r="B3635" s="64"/>
      <c r="C3635" s="64"/>
      <c r="D3635" s="64"/>
      <c r="E3635" s="65"/>
      <c r="F3635" s="65"/>
      <c r="K3635" s="65" t="str">
        <f t="shared" si="122"/>
        <v/>
      </c>
    </row>
    <row r="3636" spans="2:11">
      <c r="B3636" s="64"/>
      <c r="C3636" s="64"/>
      <c r="D3636" s="64"/>
      <c r="E3636" s="65"/>
      <c r="F3636" s="65"/>
      <c r="K3636" s="65" t="str">
        <f t="shared" si="122"/>
        <v/>
      </c>
    </row>
    <row r="3637" spans="2:11">
      <c r="B3637" s="64"/>
      <c r="C3637" s="64"/>
      <c r="D3637" s="64"/>
      <c r="E3637" s="65"/>
      <c r="F3637" s="65"/>
      <c r="K3637" s="65" t="str">
        <f t="shared" si="122"/>
        <v/>
      </c>
    </row>
    <row r="3638" spans="2:11">
      <c r="B3638" s="64"/>
      <c r="C3638" s="64"/>
      <c r="D3638" s="64"/>
      <c r="E3638" s="65"/>
      <c r="F3638" s="65"/>
      <c r="K3638" s="65" t="str">
        <f t="shared" si="122"/>
        <v/>
      </c>
    </row>
    <row r="3639" spans="2:11">
      <c r="B3639" s="64"/>
      <c r="C3639" s="64"/>
      <c r="D3639" s="64"/>
      <c r="E3639" s="65"/>
      <c r="F3639" s="65"/>
      <c r="K3639" s="65" t="str">
        <f t="shared" si="122"/>
        <v/>
      </c>
    </row>
    <row r="3640" spans="2:11">
      <c r="B3640" s="64"/>
      <c r="C3640" s="64"/>
      <c r="D3640" s="64"/>
      <c r="E3640" s="65"/>
      <c r="F3640" s="65"/>
      <c r="K3640" s="65" t="str">
        <f t="shared" si="122"/>
        <v/>
      </c>
    </row>
    <row r="3641" spans="2:11">
      <c r="B3641" s="64"/>
      <c r="C3641" s="64"/>
      <c r="D3641" s="64"/>
      <c r="E3641" s="65"/>
      <c r="F3641" s="65"/>
      <c r="K3641" s="65" t="str">
        <f t="shared" si="122"/>
        <v/>
      </c>
    </row>
    <row r="3642" spans="2:11">
      <c r="B3642" s="64"/>
      <c r="C3642" s="64"/>
      <c r="D3642" s="64"/>
      <c r="E3642" s="65"/>
      <c r="F3642" s="65"/>
      <c r="K3642" s="65" t="str">
        <f t="shared" si="122"/>
        <v/>
      </c>
    </row>
    <row r="3643" spans="2:11">
      <c r="B3643" s="64"/>
      <c r="C3643" s="64"/>
      <c r="D3643" s="64"/>
      <c r="E3643" s="65"/>
      <c r="F3643" s="65"/>
      <c r="K3643" s="65" t="str">
        <f t="shared" si="122"/>
        <v/>
      </c>
    </row>
    <row r="3644" spans="2:11">
      <c r="B3644" s="64"/>
      <c r="C3644" s="64"/>
      <c r="D3644" s="64"/>
      <c r="E3644" s="65"/>
      <c r="F3644" s="65"/>
      <c r="K3644" s="65" t="str">
        <f t="shared" si="122"/>
        <v/>
      </c>
    </row>
    <row r="3645" spans="2:11">
      <c r="B3645" s="64"/>
      <c r="C3645" s="64"/>
      <c r="D3645" s="64"/>
      <c r="E3645" s="65"/>
      <c r="F3645" s="65"/>
      <c r="K3645" s="65" t="str">
        <f t="shared" si="122"/>
        <v/>
      </c>
    </row>
    <row r="3646" spans="2:11">
      <c r="B3646" s="64"/>
      <c r="C3646" s="64"/>
      <c r="D3646" s="64"/>
      <c r="E3646" s="65"/>
      <c r="F3646" s="65"/>
      <c r="K3646" s="65" t="str">
        <f t="shared" si="122"/>
        <v/>
      </c>
    </row>
    <row r="3647" spans="2:11">
      <c r="B3647" s="64"/>
      <c r="C3647" s="64"/>
      <c r="D3647" s="64"/>
      <c r="E3647" s="65"/>
      <c r="F3647" s="65"/>
      <c r="K3647" s="65" t="str">
        <f t="shared" si="122"/>
        <v/>
      </c>
    </row>
    <row r="3648" spans="2:11">
      <c r="B3648" s="64"/>
      <c r="C3648" s="64"/>
      <c r="D3648" s="64"/>
      <c r="E3648" s="65"/>
      <c r="F3648" s="65"/>
      <c r="K3648" s="65" t="str">
        <f t="shared" si="122"/>
        <v/>
      </c>
    </row>
    <row r="3649" spans="2:11">
      <c r="B3649" s="64"/>
      <c r="C3649" s="64"/>
      <c r="D3649" s="64"/>
      <c r="E3649" s="65"/>
      <c r="F3649" s="65"/>
      <c r="K3649" s="65" t="str">
        <f t="shared" si="122"/>
        <v/>
      </c>
    </row>
    <row r="3650" spans="2:11">
      <c r="B3650" s="64"/>
      <c r="C3650" s="64"/>
      <c r="D3650" s="64"/>
      <c r="E3650" s="65"/>
      <c r="F3650" s="65"/>
      <c r="K3650" s="65" t="str">
        <f t="shared" si="122"/>
        <v/>
      </c>
    </row>
    <row r="3651" spans="2:11">
      <c r="B3651" s="64"/>
      <c r="C3651" s="64"/>
      <c r="D3651" s="64"/>
      <c r="E3651" s="65"/>
      <c r="F3651" s="65"/>
      <c r="K3651" s="65" t="str">
        <f t="shared" si="122"/>
        <v/>
      </c>
    </row>
    <row r="3652" spans="2:11">
      <c r="B3652" s="64"/>
      <c r="C3652" s="64"/>
      <c r="D3652" s="64"/>
      <c r="E3652" s="65"/>
      <c r="F3652" s="65"/>
      <c r="K3652" s="65" t="str">
        <f t="shared" si="122"/>
        <v/>
      </c>
    </row>
    <row r="3653" spans="2:11">
      <c r="B3653" s="64"/>
      <c r="C3653" s="64"/>
      <c r="D3653" s="64"/>
      <c r="E3653" s="65"/>
      <c r="F3653" s="65"/>
      <c r="K3653" s="65" t="str">
        <f t="shared" si="122"/>
        <v/>
      </c>
    </row>
    <row r="3654" spans="2:11">
      <c r="B3654" s="64"/>
      <c r="C3654" s="64"/>
      <c r="D3654" s="64"/>
      <c r="E3654" s="65"/>
      <c r="F3654" s="65"/>
      <c r="K3654" s="65" t="str">
        <f t="shared" ref="K3654:K3711" si="123">CONCATENATE(H3654,I3654)</f>
        <v/>
      </c>
    </row>
    <row r="3655" spans="2:11">
      <c r="B3655" s="64"/>
      <c r="C3655" s="64"/>
      <c r="D3655" s="64"/>
      <c r="E3655" s="65"/>
      <c r="F3655" s="65"/>
      <c r="K3655" s="65" t="str">
        <f t="shared" si="123"/>
        <v/>
      </c>
    </row>
    <row r="3656" spans="2:11">
      <c r="B3656" s="64"/>
      <c r="C3656" s="64"/>
      <c r="D3656" s="64"/>
      <c r="E3656" s="65"/>
      <c r="F3656" s="65"/>
      <c r="K3656" s="65" t="str">
        <f t="shared" si="123"/>
        <v/>
      </c>
    </row>
    <row r="3657" spans="2:11">
      <c r="B3657" s="64"/>
      <c r="C3657" s="64"/>
      <c r="D3657" s="64"/>
      <c r="E3657" s="65"/>
      <c r="F3657" s="65"/>
      <c r="K3657" s="65" t="str">
        <f t="shared" si="123"/>
        <v/>
      </c>
    </row>
    <row r="3658" spans="2:11">
      <c r="B3658" s="64"/>
      <c r="C3658" s="64"/>
      <c r="D3658" s="64"/>
      <c r="E3658" s="65"/>
      <c r="F3658" s="65"/>
      <c r="K3658" s="65" t="str">
        <f t="shared" si="123"/>
        <v/>
      </c>
    </row>
    <row r="3659" spans="2:11">
      <c r="B3659" s="64"/>
      <c r="C3659" s="64"/>
      <c r="D3659" s="64"/>
      <c r="E3659" s="65"/>
      <c r="F3659" s="65"/>
      <c r="K3659" s="65" t="str">
        <f t="shared" si="123"/>
        <v/>
      </c>
    </row>
    <row r="3660" spans="2:11">
      <c r="B3660" s="64"/>
      <c r="C3660" s="64"/>
      <c r="D3660" s="64"/>
      <c r="E3660" s="65"/>
      <c r="F3660" s="65"/>
      <c r="K3660" s="65" t="str">
        <f t="shared" si="123"/>
        <v/>
      </c>
    </row>
    <row r="3661" spans="2:11">
      <c r="B3661" s="64"/>
      <c r="C3661" s="64"/>
      <c r="D3661" s="64"/>
      <c r="E3661" s="65"/>
      <c r="F3661" s="65"/>
      <c r="K3661" s="65" t="str">
        <f t="shared" si="123"/>
        <v/>
      </c>
    </row>
    <row r="3662" spans="2:11">
      <c r="B3662" s="64"/>
      <c r="C3662" s="64"/>
      <c r="D3662" s="64"/>
      <c r="E3662" s="65"/>
      <c r="F3662" s="65"/>
      <c r="K3662" s="65" t="str">
        <f t="shared" si="123"/>
        <v/>
      </c>
    </row>
    <row r="3663" spans="2:11">
      <c r="B3663" s="64"/>
      <c r="C3663" s="64"/>
      <c r="D3663" s="64"/>
      <c r="E3663" s="65"/>
      <c r="F3663" s="65"/>
      <c r="K3663" s="65" t="str">
        <f t="shared" si="123"/>
        <v/>
      </c>
    </row>
    <row r="3664" spans="2:11">
      <c r="B3664" s="64"/>
      <c r="C3664" s="64"/>
      <c r="D3664" s="64"/>
      <c r="E3664" s="65"/>
      <c r="F3664" s="65"/>
      <c r="K3664" s="65" t="str">
        <f t="shared" si="123"/>
        <v/>
      </c>
    </row>
    <row r="3665" spans="2:11">
      <c r="B3665" s="64"/>
      <c r="C3665" s="64"/>
      <c r="D3665" s="64"/>
      <c r="E3665" s="65"/>
      <c r="F3665" s="65"/>
      <c r="K3665" s="65" t="str">
        <f t="shared" si="123"/>
        <v/>
      </c>
    </row>
    <row r="3666" spans="2:11">
      <c r="B3666" s="64"/>
      <c r="C3666" s="64"/>
      <c r="D3666" s="64"/>
      <c r="E3666" s="65"/>
      <c r="F3666" s="65"/>
      <c r="K3666" s="65" t="str">
        <f t="shared" si="123"/>
        <v/>
      </c>
    </row>
    <row r="3667" spans="2:11">
      <c r="B3667" s="64"/>
      <c r="C3667" s="64"/>
      <c r="D3667" s="64"/>
      <c r="E3667" s="65"/>
      <c r="F3667" s="65"/>
      <c r="K3667" s="65" t="str">
        <f t="shared" si="123"/>
        <v/>
      </c>
    </row>
    <row r="3668" spans="2:11">
      <c r="B3668" s="64"/>
      <c r="C3668" s="64"/>
      <c r="D3668" s="64"/>
      <c r="E3668" s="65"/>
      <c r="F3668" s="65"/>
      <c r="K3668" s="65" t="str">
        <f t="shared" si="123"/>
        <v/>
      </c>
    </row>
    <row r="3669" spans="2:11">
      <c r="B3669" s="64"/>
      <c r="C3669" s="64"/>
      <c r="D3669" s="64"/>
      <c r="E3669" s="65"/>
      <c r="F3669" s="65"/>
      <c r="K3669" s="65" t="str">
        <f t="shared" si="123"/>
        <v/>
      </c>
    </row>
    <row r="3670" spans="2:11">
      <c r="B3670" s="64"/>
      <c r="C3670" s="64"/>
      <c r="D3670" s="64"/>
      <c r="E3670" s="65"/>
      <c r="F3670" s="65"/>
      <c r="K3670" s="65" t="str">
        <f t="shared" si="123"/>
        <v/>
      </c>
    </row>
    <row r="3671" spans="2:11">
      <c r="B3671" s="64"/>
      <c r="C3671" s="64"/>
      <c r="D3671" s="64"/>
      <c r="E3671" s="65"/>
      <c r="F3671" s="65"/>
      <c r="K3671" s="65" t="str">
        <f t="shared" si="123"/>
        <v/>
      </c>
    </row>
    <row r="3672" spans="2:11">
      <c r="B3672" s="64"/>
      <c r="C3672" s="64"/>
      <c r="D3672" s="64"/>
      <c r="E3672" s="65"/>
      <c r="F3672" s="65"/>
      <c r="K3672" s="65" t="str">
        <f t="shared" si="123"/>
        <v/>
      </c>
    </row>
    <row r="3673" spans="2:11">
      <c r="B3673" s="64"/>
      <c r="C3673" s="64"/>
      <c r="D3673" s="64"/>
      <c r="E3673" s="65"/>
      <c r="F3673" s="65"/>
      <c r="K3673" s="65" t="str">
        <f t="shared" si="123"/>
        <v/>
      </c>
    </row>
    <row r="3674" spans="2:11">
      <c r="B3674" s="64"/>
      <c r="C3674" s="64"/>
      <c r="D3674" s="64"/>
      <c r="E3674" s="65"/>
      <c r="F3674" s="65"/>
      <c r="K3674" s="65" t="str">
        <f t="shared" si="123"/>
        <v/>
      </c>
    </row>
    <row r="3675" spans="2:11">
      <c r="B3675" s="64"/>
      <c r="C3675" s="64"/>
      <c r="D3675" s="64"/>
      <c r="E3675" s="65"/>
      <c r="F3675" s="65"/>
      <c r="K3675" s="65" t="str">
        <f t="shared" si="123"/>
        <v/>
      </c>
    </row>
    <row r="3676" spans="2:11">
      <c r="B3676" s="64"/>
      <c r="C3676" s="64"/>
      <c r="D3676" s="64"/>
      <c r="E3676" s="65"/>
      <c r="F3676" s="65"/>
      <c r="K3676" s="65" t="str">
        <f t="shared" si="123"/>
        <v/>
      </c>
    </row>
    <row r="3677" spans="2:11">
      <c r="B3677" s="64"/>
      <c r="C3677" s="64"/>
      <c r="D3677" s="64"/>
      <c r="E3677" s="65"/>
      <c r="F3677" s="65"/>
      <c r="K3677" s="65" t="str">
        <f t="shared" si="123"/>
        <v/>
      </c>
    </row>
    <row r="3678" spans="2:11">
      <c r="B3678" s="64"/>
      <c r="C3678" s="64"/>
      <c r="D3678" s="64"/>
      <c r="E3678" s="65"/>
      <c r="F3678" s="65"/>
      <c r="K3678" s="65" t="str">
        <f t="shared" si="123"/>
        <v/>
      </c>
    </row>
    <row r="3679" spans="2:11">
      <c r="B3679" s="64"/>
      <c r="C3679" s="64"/>
      <c r="D3679" s="64"/>
      <c r="E3679" s="65"/>
      <c r="F3679" s="65"/>
      <c r="K3679" s="65" t="str">
        <f t="shared" si="123"/>
        <v/>
      </c>
    </row>
    <row r="3680" spans="2:11">
      <c r="B3680" s="64"/>
      <c r="C3680" s="64"/>
      <c r="D3680" s="64"/>
      <c r="E3680" s="65"/>
      <c r="F3680" s="65"/>
      <c r="K3680" s="65" t="str">
        <f t="shared" si="123"/>
        <v/>
      </c>
    </row>
    <row r="3681" spans="2:11">
      <c r="B3681" s="64"/>
      <c r="C3681" s="64"/>
      <c r="D3681" s="64"/>
      <c r="E3681" s="65"/>
      <c r="F3681" s="65"/>
      <c r="K3681" s="65" t="str">
        <f t="shared" si="123"/>
        <v/>
      </c>
    </row>
    <row r="3682" spans="2:11">
      <c r="B3682" s="64"/>
      <c r="C3682" s="64"/>
      <c r="D3682" s="64"/>
      <c r="E3682" s="65"/>
      <c r="F3682" s="65"/>
      <c r="K3682" s="65" t="str">
        <f t="shared" si="123"/>
        <v/>
      </c>
    </row>
    <row r="3683" spans="2:11">
      <c r="B3683" s="64"/>
      <c r="C3683" s="64"/>
      <c r="D3683" s="64"/>
      <c r="E3683" s="65"/>
      <c r="F3683" s="65"/>
      <c r="K3683" s="65" t="str">
        <f t="shared" si="123"/>
        <v/>
      </c>
    </row>
    <row r="3684" spans="2:11">
      <c r="B3684" s="64"/>
      <c r="C3684" s="64"/>
      <c r="D3684" s="64"/>
      <c r="E3684" s="65"/>
      <c r="F3684" s="65"/>
      <c r="K3684" s="65" t="str">
        <f t="shared" si="123"/>
        <v/>
      </c>
    </row>
    <row r="3685" spans="2:11">
      <c r="B3685" s="64"/>
      <c r="C3685" s="64"/>
      <c r="D3685" s="64"/>
      <c r="E3685" s="65"/>
      <c r="F3685" s="65"/>
      <c r="K3685" s="65" t="str">
        <f t="shared" si="123"/>
        <v/>
      </c>
    </row>
    <row r="3686" spans="2:11">
      <c r="B3686" s="64"/>
      <c r="C3686" s="64"/>
      <c r="D3686" s="64"/>
      <c r="E3686" s="65"/>
      <c r="F3686" s="65"/>
      <c r="K3686" s="65" t="str">
        <f t="shared" si="123"/>
        <v/>
      </c>
    </row>
    <row r="3687" spans="2:11">
      <c r="B3687" s="64"/>
      <c r="C3687" s="64"/>
      <c r="D3687" s="64"/>
      <c r="E3687" s="65"/>
      <c r="F3687" s="65"/>
      <c r="K3687" s="65" t="str">
        <f t="shared" si="123"/>
        <v/>
      </c>
    </row>
    <row r="3688" spans="2:11">
      <c r="B3688" s="64"/>
      <c r="C3688" s="64"/>
      <c r="D3688" s="64"/>
      <c r="E3688" s="65"/>
      <c r="F3688" s="65"/>
      <c r="K3688" s="65" t="str">
        <f t="shared" si="123"/>
        <v/>
      </c>
    </row>
    <row r="3689" spans="2:11">
      <c r="B3689" s="64"/>
      <c r="C3689" s="64"/>
      <c r="D3689" s="64"/>
      <c r="E3689" s="65"/>
      <c r="F3689" s="65"/>
      <c r="K3689" s="65" t="str">
        <f t="shared" si="123"/>
        <v/>
      </c>
    </row>
    <row r="3690" spans="2:11">
      <c r="B3690" s="64"/>
      <c r="C3690" s="64"/>
      <c r="D3690" s="64"/>
      <c r="E3690" s="65"/>
      <c r="F3690" s="65"/>
      <c r="K3690" s="65" t="str">
        <f t="shared" si="123"/>
        <v/>
      </c>
    </row>
    <row r="3691" spans="2:11">
      <c r="B3691" s="64"/>
      <c r="C3691" s="64"/>
      <c r="D3691" s="64"/>
      <c r="E3691" s="65"/>
      <c r="F3691" s="65"/>
      <c r="K3691" s="65" t="str">
        <f t="shared" si="123"/>
        <v/>
      </c>
    </row>
    <row r="3692" spans="2:11">
      <c r="B3692" s="64"/>
      <c r="C3692" s="64"/>
      <c r="D3692" s="64"/>
      <c r="E3692" s="65"/>
      <c r="F3692" s="65"/>
      <c r="K3692" s="65" t="str">
        <f t="shared" si="123"/>
        <v/>
      </c>
    </row>
    <row r="3693" spans="2:11">
      <c r="B3693" s="64"/>
      <c r="C3693" s="64"/>
      <c r="D3693" s="64"/>
      <c r="E3693" s="65"/>
      <c r="F3693" s="65"/>
      <c r="K3693" s="65" t="str">
        <f t="shared" si="123"/>
        <v/>
      </c>
    </row>
    <row r="3694" spans="2:11">
      <c r="B3694" s="64"/>
      <c r="C3694" s="64"/>
      <c r="D3694" s="64"/>
      <c r="E3694" s="65"/>
      <c r="F3694" s="65"/>
      <c r="K3694" s="65" t="str">
        <f t="shared" si="123"/>
        <v/>
      </c>
    </row>
    <row r="3695" spans="2:11">
      <c r="B3695" s="64"/>
      <c r="C3695" s="64"/>
      <c r="D3695" s="64"/>
      <c r="E3695" s="65"/>
      <c r="F3695" s="65"/>
      <c r="K3695" s="65" t="str">
        <f t="shared" si="123"/>
        <v/>
      </c>
    </row>
    <row r="3696" spans="2:11">
      <c r="B3696" s="64"/>
      <c r="C3696" s="64"/>
      <c r="D3696" s="64"/>
      <c r="E3696" s="65"/>
      <c r="F3696" s="65"/>
      <c r="K3696" s="65" t="str">
        <f t="shared" si="123"/>
        <v/>
      </c>
    </row>
    <row r="3697" spans="2:11">
      <c r="B3697" s="64"/>
      <c r="C3697" s="64"/>
      <c r="D3697" s="64"/>
      <c r="E3697" s="65"/>
      <c r="F3697" s="65"/>
      <c r="K3697" s="65" t="str">
        <f t="shared" si="123"/>
        <v/>
      </c>
    </row>
    <row r="3698" spans="2:11">
      <c r="B3698" s="64"/>
      <c r="C3698" s="64"/>
      <c r="D3698" s="64"/>
      <c r="E3698" s="65"/>
      <c r="F3698" s="65"/>
      <c r="K3698" s="65" t="str">
        <f t="shared" si="123"/>
        <v/>
      </c>
    </row>
    <row r="3699" spans="2:11">
      <c r="B3699" s="64"/>
      <c r="C3699" s="64"/>
      <c r="D3699" s="64"/>
      <c r="E3699" s="65"/>
      <c r="F3699" s="65"/>
      <c r="K3699" s="65" t="str">
        <f t="shared" si="123"/>
        <v/>
      </c>
    </row>
    <row r="3700" spans="2:11">
      <c r="B3700" s="64"/>
      <c r="C3700" s="64"/>
      <c r="D3700" s="64"/>
      <c r="E3700" s="65"/>
      <c r="F3700" s="65"/>
      <c r="K3700" s="65" t="str">
        <f t="shared" si="123"/>
        <v/>
      </c>
    </row>
    <row r="3701" spans="2:11">
      <c r="B3701" s="64"/>
      <c r="C3701" s="64"/>
      <c r="D3701" s="64"/>
      <c r="E3701" s="65"/>
      <c r="F3701" s="65"/>
      <c r="K3701" s="65" t="str">
        <f t="shared" si="123"/>
        <v/>
      </c>
    </row>
    <row r="3702" spans="2:11">
      <c r="B3702" s="64"/>
      <c r="C3702" s="64"/>
      <c r="D3702" s="64"/>
      <c r="E3702" s="65"/>
      <c r="F3702" s="65"/>
      <c r="K3702" s="65" t="str">
        <f t="shared" si="123"/>
        <v/>
      </c>
    </row>
    <row r="3703" spans="2:11">
      <c r="B3703" s="64"/>
      <c r="C3703" s="64"/>
      <c r="D3703" s="64"/>
      <c r="E3703" s="65"/>
      <c r="F3703" s="65"/>
      <c r="K3703" s="65" t="str">
        <f t="shared" si="123"/>
        <v/>
      </c>
    </row>
    <row r="3704" spans="2:11">
      <c r="B3704" s="64"/>
      <c r="C3704" s="64"/>
      <c r="D3704" s="64"/>
      <c r="E3704" s="65"/>
      <c r="F3704" s="65"/>
      <c r="K3704" s="65" t="str">
        <f t="shared" si="123"/>
        <v/>
      </c>
    </row>
    <row r="3705" spans="2:11">
      <c r="B3705" s="64"/>
      <c r="C3705" s="64"/>
      <c r="D3705" s="64"/>
      <c r="E3705" s="65"/>
      <c r="F3705" s="65"/>
      <c r="K3705" s="65" t="str">
        <f t="shared" si="123"/>
        <v/>
      </c>
    </row>
    <row r="3706" spans="2:11">
      <c r="B3706" s="64"/>
      <c r="C3706" s="64"/>
      <c r="D3706" s="64"/>
      <c r="E3706" s="65"/>
      <c r="F3706" s="65"/>
      <c r="K3706" s="65" t="str">
        <f t="shared" si="123"/>
        <v/>
      </c>
    </row>
    <row r="3707" spans="2:11">
      <c r="B3707" s="64"/>
      <c r="C3707" s="64"/>
      <c r="D3707" s="64"/>
      <c r="E3707" s="65"/>
      <c r="F3707" s="65"/>
      <c r="K3707" s="65" t="str">
        <f t="shared" si="123"/>
        <v/>
      </c>
    </row>
    <row r="3708" spans="2:11">
      <c r="B3708" s="64"/>
      <c r="C3708" s="64"/>
      <c r="D3708" s="64"/>
      <c r="E3708" s="65"/>
      <c r="F3708" s="65"/>
      <c r="K3708" s="65" t="str">
        <f t="shared" si="123"/>
        <v/>
      </c>
    </row>
    <row r="3709" spans="2:11">
      <c r="B3709" s="64"/>
      <c r="C3709" s="64"/>
      <c r="D3709" s="64"/>
      <c r="E3709" s="65"/>
      <c r="F3709" s="65"/>
      <c r="K3709" s="65" t="str">
        <f t="shared" si="123"/>
        <v/>
      </c>
    </row>
    <row r="3710" spans="2:11">
      <c r="B3710" s="64"/>
      <c r="C3710" s="64"/>
      <c r="D3710" s="64"/>
      <c r="E3710" s="65"/>
      <c r="F3710" s="65"/>
      <c r="K3710" s="65" t="str">
        <f t="shared" si="123"/>
        <v/>
      </c>
    </row>
    <row r="3711" spans="2:11">
      <c r="B3711" s="64"/>
      <c r="C3711" s="64"/>
      <c r="D3711" s="64"/>
      <c r="E3711" s="65"/>
      <c r="F3711" s="65"/>
      <c r="K3711" s="65" t="str">
        <f t="shared" si="123"/>
        <v/>
      </c>
    </row>
    <row r="3712" spans="2:11">
      <c r="B3712" s="64"/>
      <c r="C3712" s="64"/>
      <c r="D3712" s="64"/>
      <c r="E3712" s="65"/>
      <c r="F3712" s="65"/>
    </row>
    <row r="3713" spans="2:6">
      <c r="B3713" s="64"/>
      <c r="C3713" s="64"/>
      <c r="D3713" s="64"/>
      <c r="E3713" s="65"/>
      <c r="F3713" s="65"/>
    </row>
    <row r="3714" spans="2:6">
      <c r="B3714" s="64"/>
      <c r="C3714" s="64"/>
      <c r="D3714" s="64"/>
      <c r="E3714" s="65"/>
      <c r="F3714" s="65"/>
    </row>
    <row r="3715" spans="2:6">
      <c r="B3715" s="64"/>
      <c r="C3715" s="64"/>
      <c r="D3715" s="64"/>
      <c r="E3715" s="65"/>
      <c r="F3715" s="65"/>
    </row>
    <row r="3716" spans="2:6">
      <c r="B3716" s="64"/>
      <c r="C3716" s="64"/>
      <c r="D3716" s="64"/>
      <c r="E3716" s="65"/>
      <c r="F3716" s="65"/>
    </row>
    <row r="3717" spans="2:6">
      <c r="B3717" s="64"/>
      <c r="C3717" s="64"/>
      <c r="D3717" s="64"/>
      <c r="E3717" s="65"/>
      <c r="F3717" s="65"/>
    </row>
    <row r="3718" spans="2:6">
      <c r="B3718" s="64"/>
      <c r="C3718" s="64"/>
      <c r="D3718" s="64"/>
      <c r="E3718" s="65"/>
      <c r="F3718" s="65"/>
    </row>
    <row r="3719" spans="2:6">
      <c r="B3719" s="64"/>
      <c r="C3719" s="64"/>
      <c r="D3719" s="64"/>
      <c r="E3719" s="65"/>
      <c r="F3719" s="65"/>
    </row>
    <row r="3720" spans="2:6">
      <c r="B3720" s="64"/>
      <c r="C3720" s="64"/>
      <c r="D3720" s="64"/>
      <c r="E3720" s="65"/>
      <c r="F3720" s="65"/>
    </row>
    <row r="3721" spans="2:6">
      <c r="B3721" s="64"/>
      <c r="C3721" s="64"/>
      <c r="D3721" s="64"/>
      <c r="E3721" s="65"/>
      <c r="F3721" s="65"/>
    </row>
    <row r="3722" spans="2:6">
      <c r="B3722" s="64"/>
      <c r="C3722" s="64"/>
      <c r="D3722" s="64"/>
      <c r="E3722" s="65"/>
      <c r="F3722" s="65"/>
    </row>
    <row r="3723" spans="2:6">
      <c r="B3723" s="64"/>
      <c r="C3723" s="64"/>
      <c r="D3723" s="64"/>
      <c r="E3723" s="65"/>
      <c r="F3723" s="65"/>
    </row>
    <row r="3724" spans="2:6">
      <c r="B3724" s="64"/>
      <c r="C3724" s="64"/>
      <c r="D3724" s="64"/>
      <c r="E3724" s="65"/>
      <c r="F3724" s="65"/>
    </row>
    <row r="3725" spans="2:6">
      <c r="B3725" s="64"/>
      <c r="C3725" s="64"/>
      <c r="D3725" s="64"/>
      <c r="E3725" s="65"/>
      <c r="F3725" s="65"/>
    </row>
    <row r="3726" spans="2:6">
      <c r="B3726" s="64"/>
      <c r="C3726" s="64"/>
      <c r="D3726" s="64"/>
      <c r="E3726" s="65"/>
      <c r="F3726" s="65"/>
    </row>
    <row r="3727" spans="2:6">
      <c r="B3727" s="64"/>
      <c r="C3727" s="64"/>
      <c r="D3727" s="64"/>
      <c r="E3727" s="65"/>
      <c r="F3727" s="65"/>
    </row>
    <row r="3728" spans="2:6">
      <c r="B3728" s="64"/>
      <c r="C3728" s="64"/>
      <c r="D3728" s="64"/>
      <c r="E3728" s="65"/>
      <c r="F3728" s="65"/>
    </row>
    <row r="3729" spans="2:6">
      <c r="B3729" s="64"/>
      <c r="C3729" s="64"/>
      <c r="D3729" s="64"/>
      <c r="E3729" s="65"/>
      <c r="F3729" s="65"/>
    </row>
    <row r="3730" spans="2:6">
      <c r="B3730" s="64"/>
      <c r="C3730" s="64"/>
      <c r="D3730" s="64"/>
      <c r="E3730" s="65"/>
      <c r="F3730" s="65"/>
    </row>
    <row r="3731" spans="2:6">
      <c r="B3731" s="64"/>
      <c r="C3731" s="64"/>
      <c r="D3731" s="64"/>
      <c r="E3731" s="65"/>
      <c r="F3731" s="65"/>
    </row>
    <row r="3732" spans="2:6">
      <c r="B3732" s="64"/>
      <c r="C3732" s="64"/>
      <c r="D3732" s="64"/>
      <c r="E3732" s="65"/>
      <c r="F3732" s="65"/>
    </row>
    <row r="3733" spans="2:6">
      <c r="B3733" s="64"/>
      <c r="C3733" s="64"/>
      <c r="D3733" s="64"/>
      <c r="E3733" s="65"/>
      <c r="F3733" s="65"/>
    </row>
    <row r="3734" spans="2:6">
      <c r="B3734" s="64"/>
      <c r="C3734" s="64"/>
      <c r="D3734" s="64"/>
      <c r="E3734" s="65"/>
      <c r="F3734" s="65"/>
    </row>
    <row r="3735" spans="2:6">
      <c r="B3735" s="64"/>
      <c r="C3735" s="64"/>
      <c r="D3735" s="64"/>
      <c r="E3735" s="65"/>
      <c r="F3735" s="65"/>
    </row>
    <row r="3736" spans="2:6">
      <c r="B3736" s="64"/>
      <c r="C3736" s="64"/>
      <c r="D3736" s="64"/>
      <c r="E3736" s="65"/>
      <c r="F3736" s="65"/>
    </row>
    <row r="3737" spans="2:6">
      <c r="B3737" s="64"/>
      <c r="C3737" s="64"/>
      <c r="D3737" s="64"/>
      <c r="E3737" s="65"/>
      <c r="F3737" s="65"/>
    </row>
    <row r="3738" spans="2:6">
      <c r="B3738" s="64"/>
      <c r="C3738" s="64"/>
      <c r="D3738" s="64"/>
      <c r="E3738" s="65"/>
      <c r="F3738" s="65"/>
    </row>
    <row r="3739" spans="2:6">
      <c r="B3739" s="64"/>
      <c r="C3739" s="64"/>
      <c r="D3739" s="64"/>
      <c r="E3739" s="65"/>
      <c r="F3739" s="65"/>
    </row>
    <row r="3740" spans="2:6">
      <c r="B3740" s="64"/>
      <c r="C3740" s="64"/>
      <c r="D3740" s="64"/>
      <c r="E3740" s="65"/>
      <c r="F3740" s="65"/>
    </row>
    <row r="3741" spans="2:6">
      <c r="B3741" s="64"/>
      <c r="C3741" s="64"/>
      <c r="D3741" s="64"/>
      <c r="E3741" s="65"/>
      <c r="F3741" s="65"/>
    </row>
    <row r="3742" spans="2:6">
      <c r="B3742" s="64"/>
      <c r="C3742" s="64"/>
      <c r="D3742" s="64"/>
      <c r="E3742" s="65"/>
      <c r="F3742" s="65"/>
    </row>
    <row r="3743" spans="2:6">
      <c r="B3743" s="64"/>
      <c r="C3743" s="64"/>
      <c r="D3743" s="64"/>
      <c r="E3743" s="65"/>
      <c r="F3743" s="65"/>
    </row>
    <row r="3744" spans="2:6">
      <c r="B3744" s="64"/>
      <c r="C3744" s="64"/>
      <c r="D3744" s="64"/>
      <c r="E3744" s="65"/>
      <c r="F3744" s="65"/>
    </row>
    <row r="3745" spans="2:6">
      <c r="B3745" s="64"/>
      <c r="C3745" s="64"/>
      <c r="D3745" s="64"/>
      <c r="E3745" s="65"/>
      <c r="F3745" s="65"/>
    </row>
    <row r="3746" spans="2:6">
      <c r="B3746" s="64"/>
      <c r="C3746" s="64"/>
      <c r="D3746" s="64"/>
      <c r="E3746" s="65"/>
      <c r="F3746" s="65"/>
    </row>
    <row r="3747" spans="2:6">
      <c r="B3747" s="64"/>
      <c r="C3747" s="64"/>
      <c r="D3747" s="64"/>
      <c r="E3747" s="65"/>
      <c r="F3747" s="65"/>
    </row>
    <row r="3748" spans="2:6">
      <c r="B3748" s="64"/>
      <c r="C3748" s="64"/>
      <c r="D3748" s="64"/>
      <c r="E3748" s="65"/>
      <c r="F3748" s="65"/>
    </row>
    <row r="3749" spans="2:6">
      <c r="B3749" s="64"/>
      <c r="C3749" s="64"/>
      <c r="D3749" s="64"/>
      <c r="E3749" s="65"/>
      <c r="F3749" s="65"/>
    </row>
    <row r="3750" spans="2:6">
      <c r="B3750" s="64"/>
      <c r="C3750" s="64"/>
      <c r="D3750" s="64"/>
      <c r="E3750" s="65"/>
      <c r="F3750" s="65"/>
    </row>
    <row r="3751" spans="2:6">
      <c r="B3751" s="64"/>
      <c r="C3751" s="64"/>
      <c r="D3751" s="64"/>
      <c r="E3751" s="65"/>
      <c r="F3751" s="65"/>
    </row>
    <row r="3752" spans="2:6">
      <c r="B3752" s="64"/>
      <c r="C3752" s="64"/>
      <c r="D3752" s="64"/>
      <c r="E3752" s="65"/>
      <c r="F3752" s="65"/>
    </row>
    <row r="3753" spans="2:6">
      <c r="B3753" s="64"/>
      <c r="C3753" s="64"/>
      <c r="D3753" s="64"/>
      <c r="E3753" s="65"/>
      <c r="F3753" s="65"/>
    </row>
    <row r="3754" spans="2:6">
      <c r="B3754" s="64"/>
      <c r="C3754" s="64"/>
      <c r="D3754" s="64"/>
      <c r="E3754" s="65"/>
      <c r="F3754" s="65"/>
    </row>
    <row r="3755" spans="2:6">
      <c r="B3755" s="64"/>
      <c r="C3755" s="64"/>
      <c r="D3755" s="64"/>
      <c r="E3755" s="65"/>
      <c r="F3755" s="65"/>
    </row>
    <row r="3756" spans="2:6">
      <c r="B3756" s="64"/>
      <c r="C3756" s="64"/>
      <c r="D3756" s="64"/>
      <c r="E3756" s="65"/>
      <c r="F3756" s="65"/>
    </row>
    <row r="3757" spans="2:6">
      <c r="B3757" s="64"/>
      <c r="C3757" s="64"/>
      <c r="D3757" s="64"/>
      <c r="E3757" s="65"/>
      <c r="F3757" s="65"/>
    </row>
    <row r="3758" spans="2:6">
      <c r="B3758" s="64"/>
      <c r="C3758" s="64"/>
      <c r="D3758" s="64"/>
      <c r="E3758" s="65"/>
      <c r="F3758" s="65"/>
    </row>
    <row r="3759" spans="2:6">
      <c r="B3759" s="64"/>
      <c r="C3759" s="64"/>
      <c r="D3759" s="64"/>
      <c r="E3759" s="65"/>
      <c r="F3759" s="65"/>
    </row>
    <row r="3760" spans="2:6">
      <c r="B3760" s="64"/>
      <c r="C3760" s="64"/>
      <c r="D3760" s="64"/>
      <c r="E3760" s="65"/>
      <c r="F3760" s="65"/>
    </row>
    <row r="3761" spans="2:6">
      <c r="B3761" s="64"/>
      <c r="C3761" s="64"/>
      <c r="D3761" s="64"/>
      <c r="E3761" s="65"/>
      <c r="F3761" s="65"/>
    </row>
    <row r="3762" spans="2:6">
      <c r="B3762" s="64"/>
      <c r="C3762" s="64"/>
      <c r="D3762" s="64"/>
      <c r="E3762" s="65"/>
      <c r="F3762" s="65"/>
    </row>
    <row r="3763" spans="2:6">
      <c r="B3763" s="64"/>
      <c r="C3763" s="64"/>
      <c r="D3763" s="64"/>
      <c r="E3763" s="65"/>
      <c r="F3763" s="65"/>
    </row>
    <row r="3764" spans="2:6">
      <c r="B3764" s="64"/>
      <c r="C3764" s="64"/>
      <c r="D3764" s="64"/>
      <c r="E3764" s="65"/>
      <c r="F3764" s="65"/>
    </row>
    <row r="3765" spans="2:6">
      <c r="B3765" s="64"/>
      <c r="C3765" s="64"/>
      <c r="D3765" s="64"/>
      <c r="E3765" s="65"/>
      <c r="F3765" s="65"/>
    </row>
    <row r="3766" spans="2:6">
      <c r="B3766" s="64"/>
      <c r="C3766" s="64"/>
      <c r="D3766" s="64"/>
      <c r="E3766" s="65"/>
      <c r="F3766" s="65"/>
    </row>
    <row r="3767" spans="2:6">
      <c r="B3767" s="64"/>
      <c r="C3767" s="64"/>
      <c r="D3767" s="64"/>
      <c r="E3767" s="65"/>
      <c r="F3767" s="65"/>
    </row>
    <row r="3768" spans="2:6">
      <c r="B3768" s="64"/>
      <c r="C3768" s="64"/>
      <c r="D3768" s="64"/>
      <c r="E3768" s="65"/>
      <c r="F3768" s="65"/>
    </row>
    <row r="3769" spans="2:6">
      <c r="B3769" s="64"/>
      <c r="C3769" s="64"/>
      <c r="D3769" s="64"/>
      <c r="E3769" s="65"/>
      <c r="F3769" s="65"/>
    </row>
    <row r="3770" spans="2:6">
      <c r="B3770" s="64"/>
      <c r="C3770" s="64"/>
      <c r="D3770" s="64"/>
      <c r="E3770" s="65"/>
      <c r="F3770" s="65"/>
    </row>
    <row r="3771" spans="2:6">
      <c r="B3771" s="64"/>
      <c r="C3771" s="64"/>
      <c r="D3771" s="64"/>
      <c r="E3771" s="65"/>
      <c r="F3771" s="65"/>
    </row>
    <row r="3772" spans="2:6">
      <c r="B3772" s="64"/>
      <c r="C3772" s="64"/>
      <c r="D3772" s="64"/>
      <c r="E3772" s="65"/>
      <c r="F3772" s="65"/>
    </row>
    <row r="3773" spans="2:6">
      <c r="B3773" s="64"/>
      <c r="C3773" s="64"/>
      <c r="D3773" s="64"/>
      <c r="E3773" s="65"/>
      <c r="F3773" s="65"/>
    </row>
    <row r="3774" spans="2:6">
      <c r="B3774" s="64"/>
      <c r="C3774" s="64"/>
      <c r="D3774" s="64"/>
      <c r="E3774" s="65"/>
      <c r="F3774" s="65"/>
    </row>
    <row r="3775" spans="2:6">
      <c r="B3775" s="64"/>
      <c r="C3775" s="64"/>
      <c r="D3775" s="64"/>
      <c r="E3775" s="65"/>
      <c r="F3775" s="65"/>
    </row>
    <row r="3776" spans="2:6">
      <c r="B3776" s="64"/>
      <c r="C3776" s="64"/>
      <c r="D3776" s="64"/>
      <c r="E3776" s="65"/>
      <c r="F3776" s="65"/>
    </row>
    <row r="3777" spans="2:6">
      <c r="B3777" s="64"/>
      <c r="C3777" s="64"/>
      <c r="D3777" s="64"/>
      <c r="E3777" s="65"/>
      <c r="F3777" s="65"/>
    </row>
    <row r="3778" spans="2:6">
      <c r="B3778" s="64"/>
      <c r="C3778" s="64"/>
      <c r="D3778" s="64"/>
      <c r="E3778" s="65"/>
      <c r="F3778" s="65"/>
    </row>
    <row r="3779" spans="2:6">
      <c r="B3779" s="64"/>
      <c r="C3779" s="64"/>
      <c r="D3779" s="64"/>
      <c r="E3779" s="65"/>
      <c r="F3779" s="65"/>
    </row>
    <row r="3780" spans="2:6">
      <c r="B3780" s="64"/>
      <c r="C3780" s="64"/>
      <c r="D3780" s="64"/>
      <c r="E3780" s="65"/>
      <c r="F3780" s="65"/>
    </row>
    <row r="3781" spans="2:6">
      <c r="B3781" s="64"/>
      <c r="C3781" s="64"/>
      <c r="D3781" s="64"/>
      <c r="E3781" s="65"/>
      <c r="F3781" s="65"/>
    </row>
    <row r="3782" spans="2:6">
      <c r="B3782" s="64"/>
      <c r="C3782" s="64"/>
      <c r="D3782" s="64"/>
      <c r="E3782" s="65"/>
      <c r="F3782" s="65"/>
    </row>
    <row r="3783" spans="2:6">
      <c r="B3783" s="64"/>
      <c r="C3783" s="64"/>
      <c r="D3783" s="64"/>
      <c r="E3783" s="65"/>
      <c r="F3783" s="65"/>
    </row>
    <row r="3784" spans="2:6">
      <c r="B3784" s="64"/>
      <c r="C3784" s="64"/>
      <c r="D3784" s="64"/>
      <c r="E3784" s="65"/>
      <c r="F3784" s="65"/>
    </row>
    <row r="3785" spans="2:6">
      <c r="B3785" s="64"/>
      <c r="C3785" s="64"/>
      <c r="D3785" s="64"/>
      <c r="E3785" s="65"/>
      <c r="F3785" s="65"/>
    </row>
    <row r="3786" spans="2:6">
      <c r="B3786" s="64"/>
      <c r="C3786" s="64"/>
      <c r="D3786" s="64"/>
      <c r="E3786" s="65"/>
      <c r="F3786" s="65"/>
    </row>
    <row r="3787" spans="2:6">
      <c r="B3787" s="64"/>
      <c r="C3787" s="64"/>
      <c r="D3787" s="64"/>
      <c r="E3787" s="65"/>
      <c r="F3787" s="65"/>
    </row>
    <row r="3788" spans="2:6">
      <c r="B3788" s="64"/>
      <c r="C3788" s="64"/>
      <c r="D3788" s="64"/>
      <c r="E3788" s="65"/>
      <c r="F3788" s="65"/>
    </row>
    <row r="3789" spans="2:6">
      <c r="B3789" s="64"/>
      <c r="C3789" s="64"/>
      <c r="D3789" s="64"/>
      <c r="E3789" s="65"/>
      <c r="F3789" s="65"/>
    </row>
    <row r="3790" spans="2:6">
      <c r="B3790" s="64"/>
      <c r="C3790" s="64"/>
      <c r="D3790" s="64"/>
      <c r="E3790" s="65"/>
      <c r="F3790" s="65"/>
    </row>
    <row r="3791" spans="2:6">
      <c r="B3791" s="64"/>
      <c r="C3791" s="64"/>
      <c r="D3791" s="64"/>
      <c r="E3791" s="65"/>
      <c r="F3791" s="65"/>
    </row>
    <row r="3792" spans="2:6">
      <c r="B3792" s="64"/>
      <c r="C3792" s="64"/>
      <c r="D3792" s="64"/>
      <c r="E3792" s="65"/>
      <c r="F3792" s="65"/>
    </row>
    <row r="3793" spans="2:6">
      <c r="B3793" s="64"/>
      <c r="C3793" s="64"/>
      <c r="D3793" s="64"/>
      <c r="E3793" s="65"/>
      <c r="F3793" s="65"/>
    </row>
    <row r="3794" spans="2:6">
      <c r="B3794" s="64"/>
      <c r="C3794" s="64"/>
      <c r="D3794" s="64"/>
      <c r="E3794" s="65"/>
      <c r="F3794" s="65"/>
    </row>
    <row r="3795" spans="2:6">
      <c r="B3795" s="64"/>
      <c r="C3795" s="64"/>
      <c r="D3795" s="64"/>
      <c r="E3795" s="65"/>
      <c r="F3795" s="65"/>
    </row>
    <row r="3796" spans="2:6">
      <c r="B3796" s="64"/>
      <c r="C3796" s="64"/>
      <c r="D3796" s="64"/>
      <c r="E3796" s="65"/>
      <c r="F3796" s="65"/>
    </row>
    <row r="3797" spans="2:6">
      <c r="B3797" s="64"/>
      <c r="C3797" s="64"/>
      <c r="D3797" s="64"/>
      <c r="E3797" s="65"/>
      <c r="F3797" s="65"/>
    </row>
    <row r="3798" spans="2:6">
      <c r="B3798" s="64"/>
      <c r="C3798" s="64"/>
      <c r="D3798" s="64"/>
      <c r="E3798" s="65"/>
      <c r="F3798" s="65"/>
    </row>
    <row r="3799" spans="2:6">
      <c r="B3799" s="64"/>
      <c r="C3799" s="64"/>
      <c r="D3799" s="64"/>
      <c r="E3799" s="65"/>
      <c r="F3799" s="65"/>
    </row>
    <row r="3800" spans="2:6">
      <c r="B3800" s="64"/>
      <c r="C3800" s="64"/>
      <c r="D3800" s="64"/>
      <c r="E3800" s="65"/>
      <c r="F3800" s="65"/>
    </row>
    <row r="3801" spans="2:6">
      <c r="B3801" s="64"/>
      <c r="C3801" s="64"/>
      <c r="D3801" s="64"/>
      <c r="E3801" s="65"/>
      <c r="F3801" s="65"/>
    </row>
    <row r="3802" spans="2:6">
      <c r="B3802" s="64"/>
      <c r="C3802" s="64"/>
      <c r="D3802" s="64"/>
      <c r="E3802" s="65"/>
      <c r="F3802" s="65"/>
    </row>
    <row r="3803" spans="2:6">
      <c r="B3803" s="64"/>
      <c r="C3803" s="64"/>
      <c r="D3803" s="64"/>
      <c r="E3803" s="65"/>
      <c r="F3803" s="65"/>
    </row>
    <row r="3804" spans="2:6">
      <c r="B3804" s="64"/>
      <c r="C3804" s="64"/>
      <c r="D3804" s="64"/>
      <c r="E3804" s="65"/>
      <c r="F3804" s="65"/>
    </row>
    <row r="3805" spans="2:6">
      <c r="B3805" s="64"/>
      <c r="C3805" s="64"/>
      <c r="D3805" s="64"/>
      <c r="E3805" s="65"/>
      <c r="F3805" s="65"/>
    </row>
    <row r="3806" spans="2:6">
      <c r="B3806" s="64"/>
      <c r="C3806" s="64"/>
      <c r="D3806" s="64"/>
      <c r="E3806" s="65"/>
      <c r="F3806" s="65"/>
    </row>
    <row r="3807" spans="2:6">
      <c r="B3807" s="64"/>
      <c r="C3807" s="64"/>
      <c r="D3807" s="64"/>
      <c r="E3807" s="65"/>
      <c r="F3807" s="65"/>
    </row>
    <row r="3808" spans="2:6">
      <c r="B3808" s="64"/>
      <c r="C3808" s="64"/>
      <c r="D3808" s="64"/>
      <c r="E3808" s="65"/>
      <c r="F3808" s="65"/>
    </row>
    <row r="3809" spans="2:6">
      <c r="B3809" s="64"/>
      <c r="C3809" s="64"/>
      <c r="D3809" s="64"/>
      <c r="E3809" s="65"/>
      <c r="F3809" s="65"/>
    </row>
    <row r="3810" spans="2:6">
      <c r="B3810" s="64"/>
      <c r="C3810" s="64"/>
      <c r="D3810" s="64"/>
      <c r="E3810" s="65"/>
      <c r="F3810" s="65"/>
    </row>
    <row r="3811" spans="2:6">
      <c r="B3811" s="64"/>
      <c r="C3811" s="64"/>
      <c r="D3811" s="64"/>
      <c r="E3811" s="65"/>
      <c r="F3811" s="65"/>
    </row>
    <row r="3812" spans="2:6">
      <c r="B3812" s="64"/>
      <c r="C3812" s="64"/>
      <c r="D3812" s="64"/>
      <c r="E3812" s="65"/>
      <c r="F3812" s="65"/>
    </row>
    <row r="3813" spans="2:6">
      <c r="B3813" s="64"/>
      <c r="C3813" s="64"/>
      <c r="D3813" s="64"/>
      <c r="E3813" s="65"/>
      <c r="F3813" s="65"/>
    </row>
    <row r="3814" spans="2:6">
      <c r="B3814" s="64"/>
      <c r="C3814" s="64"/>
      <c r="D3814" s="64"/>
      <c r="E3814" s="65"/>
      <c r="F3814" s="65"/>
    </row>
    <row r="3815" spans="2:6">
      <c r="B3815" s="64"/>
      <c r="C3815" s="64"/>
      <c r="D3815" s="64"/>
      <c r="E3815" s="65"/>
      <c r="F3815" s="65"/>
    </row>
    <row r="3816" spans="2:6">
      <c r="B3816" s="64"/>
      <c r="C3816" s="64"/>
      <c r="D3816" s="64"/>
      <c r="E3816" s="65"/>
      <c r="F3816" s="65"/>
    </row>
    <row r="3817" spans="2:6">
      <c r="B3817" s="64"/>
      <c r="C3817" s="64"/>
      <c r="D3817" s="64"/>
      <c r="E3817" s="65"/>
      <c r="F3817" s="65"/>
    </row>
    <row r="3818" spans="2:6">
      <c r="B3818" s="64"/>
      <c r="C3818" s="64"/>
      <c r="D3818" s="64"/>
      <c r="E3818" s="65"/>
      <c r="F3818" s="65"/>
    </row>
    <row r="3819" spans="2:6">
      <c r="B3819" s="64"/>
      <c r="C3819" s="64"/>
      <c r="D3819" s="64"/>
      <c r="E3819" s="65"/>
      <c r="F3819" s="65"/>
    </row>
    <row r="3820" spans="2:6">
      <c r="B3820" s="64"/>
      <c r="C3820" s="64"/>
      <c r="D3820" s="64"/>
      <c r="E3820" s="65"/>
      <c r="F3820" s="65"/>
    </row>
    <row r="3821" spans="2:6">
      <c r="B3821" s="64"/>
      <c r="C3821" s="64"/>
      <c r="D3821" s="64"/>
      <c r="E3821" s="65"/>
      <c r="F3821" s="65"/>
    </row>
    <row r="3822" spans="2:6">
      <c r="B3822" s="64"/>
      <c r="C3822" s="64"/>
      <c r="D3822" s="64"/>
      <c r="E3822" s="65"/>
      <c r="F3822" s="65"/>
    </row>
    <row r="3823" spans="2:6">
      <c r="B3823" s="64"/>
      <c r="C3823" s="64"/>
      <c r="D3823" s="64"/>
      <c r="E3823" s="65"/>
      <c r="F3823" s="65"/>
    </row>
    <row r="3824" spans="2:6">
      <c r="B3824" s="64"/>
      <c r="C3824" s="64"/>
      <c r="D3824" s="64"/>
      <c r="E3824" s="65"/>
      <c r="F3824" s="65"/>
    </row>
    <row r="3825" spans="2:6">
      <c r="B3825" s="64"/>
      <c r="C3825" s="64"/>
      <c r="D3825" s="64"/>
      <c r="E3825" s="65"/>
      <c r="F3825" s="65"/>
    </row>
    <row r="3826" spans="2:6">
      <c r="B3826" s="64"/>
      <c r="C3826" s="64"/>
      <c r="D3826" s="64"/>
      <c r="E3826" s="65"/>
      <c r="F3826" s="65"/>
    </row>
    <row r="3827" spans="2:6">
      <c r="B3827" s="64"/>
      <c r="C3827" s="64"/>
      <c r="D3827" s="64"/>
      <c r="E3827" s="65"/>
      <c r="F3827" s="65"/>
    </row>
    <row r="3828" spans="2:6">
      <c r="B3828" s="64"/>
      <c r="C3828" s="64"/>
      <c r="D3828" s="64"/>
      <c r="E3828" s="65"/>
      <c r="F3828" s="65"/>
    </row>
    <row r="3829" spans="2:6">
      <c r="B3829" s="64"/>
      <c r="C3829" s="64"/>
      <c r="D3829" s="64"/>
      <c r="E3829" s="65"/>
      <c r="F3829" s="65"/>
    </row>
    <row r="3830" spans="2:6">
      <c r="B3830" s="64"/>
      <c r="C3830" s="64"/>
      <c r="D3830" s="64"/>
      <c r="E3830" s="65"/>
      <c r="F3830" s="65"/>
    </row>
    <row r="3831" spans="2:6">
      <c r="B3831" s="64"/>
      <c r="C3831" s="64"/>
      <c r="D3831" s="64"/>
      <c r="E3831" s="65"/>
      <c r="F3831" s="65"/>
    </row>
    <row r="3832" spans="2:6">
      <c r="B3832" s="64"/>
      <c r="C3832" s="64"/>
      <c r="D3832" s="64"/>
      <c r="E3832" s="65"/>
      <c r="F3832" s="65"/>
    </row>
    <row r="3833" spans="2:6">
      <c r="B3833" s="64"/>
      <c r="C3833" s="64"/>
      <c r="D3833" s="64"/>
      <c r="E3833" s="65"/>
      <c r="F3833" s="65"/>
    </row>
    <row r="3834" spans="2:6">
      <c r="B3834" s="64"/>
      <c r="C3834" s="64"/>
      <c r="D3834" s="64"/>
      <c r="E3834" s="65"/>
      <c r="F3834" s="65"/>
    </row>
    <row r="3835" spans="2:6">
      <c r="B3835" s="64"/>
      <c r="C3835" s="64"/>
      <c r="D3835" s="64"/>
      <c r="E3835" s="65"/>
      <c r="F3835" s="65"/>
    </row>
    <row r="3836" spans="2:6">
      <c r="B3836" s="64"/>
      <c r="C3836" s="64"/>
      <c r="D3836" s="64"/>
      <c r="E3836" s="65"/>
      <c r="F3836" s="65"/>
    </row>
    <row r="3837" spans="2:6">
      <c r="B3837" s="64"/>
      <c r="C3837" s="64"/>
      <c r="D3837" s="64"/>
      <c r="E3837" s="65"/>
      <c r="F3837" s="65"/>
    </row>
    <row r="3838" spans="2:6">
      <c r="B3838" s="64"/>
      <c r="C3838" s="64"/>
      <c r="D3838" s="64"/>
      <c r="E3838" s="65"/>
      <c r="F3838" s="65"/>
    </row>
    <row r="3839" spans="2:6">
      <c r="B3839" s="64"/>
      <c r="C3839" s="64"/>
      <c r="D3839" s="64"/>
      <c r="E3839" s="65"/>
      <c r="F3839" s="65"/>
    </row>
    <row r="3840" spans="2:6">
      <c r="B3840" s="64"/>
      <c r="C3840" s="64"/>
      <c r="D3840" s="64"/>
      <c r="E3840" s="65"/>
      <c r="F3840" s="65"/>
    </row>
    <row r="3841" spans="2:6">
      <c r="B3841" s="64"/>
      <c r="C3841" s="64"/>
      <c r="D3841" s="64"/>
      <c r="E3841" s="65"/>
      <c r="F3841" s="65"/>
    </row>
    <row r="3842" spans="2:6">
      <c r="B3842" s="64"/>
      <c r="C3842" s="64"/>
      <c r="D3842" s="64"/>
      <c r="E3842" s="65"/>
      <c r="F3842" s="65"/>
    </row>
    <row r="3843" spans="2:6">
      <c r="B3843" s="64"/>
      <c r="C3843" s="64"/>
      <c r="D3843" s="64"/>
      <c r="E3843" s="65"/>
      <c r="F3843" s="65"/>
    </row>
    <row r="3844" spans="2:6">
      <c r="B3844" s="64"/>
      <c r="C3844" s="64"/>
      <c r="D3844" s="64"/>
      <c r="E3844" s="65"/>
      <c r="F3844" s="65"/>
    </row>
    <row r="3845" spans="2:6">
      <c r="B3845" s="64"/>
      <c r="C3845" s="64"/>
      <c r="D3845" s="64"/>
      <c r="E3845" s="65"/>
      <c r="F3845" s="65"/>
    </row>
    <row r="3846" spans="2:6">
      <c r="B3846" s="64"/>
      <c r="C3846" s="64"/>
      <c r="D3846" s="64"/>
      <c r="E3846" s="65"/>
      <c r="F3846" s="65"/>
    </row>
    <row r="3847" spans="2:6">
      <c r="B3847" s="64"/>
      <c r="C3847" s="64"/>
      <c r="D3847" s="64"/>
      <c r="E3847" s="65"/>
      <c r="F3847" s="65"/>
    </row>
    <row r="3848" spans="2:6">
      <c r="B3848" s="64"/>
      <c r="C3848" s="64"/>
      <c r="D3848" s="64"/>
      <c r="E3848" s="65"/>
      <c r="F3848" s="65"/>
    </row>
    <row r="3849" spans="2:6">
      <c r="B3849" s="64"/>
      <c r="C3849" s="64"/>
      <c r="D3849" s="64"/>
      <c r="E3849" s="65"/>
      <c r="F3849" s="65"/>
    </row>
    <row r="3850" spans="2:6">
      <c r="B3850" s="64"/>
      <c r="C3850" s="64"/>
      <c r="D3850" s="64"/>
      <c r="E3850" s="65"/>
      <c r="F3850" s="65"/>
    </row>
    <row r="3851" spans="2:6">
      <c r="B3851" s="64"/>
      <c r="C3851" s="64"/>
      <c r="D3851" s="64"/>
      <c r="E3851" s="65"/>
      <c r="F3851" s="65"/>
    </row>
    <row r="3852" spans="2:6">
      <c r="B3852" s="64"/>
      <c r="C3852" s="64"/>
      <c r="D3852" s="64"/>
      <c r="E3852" s="65"/>
      <c r="F3852" s="65"/>
    </row>
    <row r="3853" spans="2:6">
      <c r="B3853" s="64"/>
      <c r="C3853" s="64"/>
      <c r="D3853" s="64"/>
      <c r="E3853" s="65"/>
      <c r="F3853" s="65"/>
    </row>
    <row r="3854" spans="2:6">
      <c r="B3854" s="64"/>
      <c r="C3854" s="64"/>
      <c r="D3854" s="64"/>
      <c r="E3854" s="65"/>
      <c r="F3854" s="65"/>
    </row>
    <row r="3855" spans="2:6">
      <c r="B3855" s="64"/>
      <c r="C3855" s="64"/>
      <c r="D3855" s="64"/>
      <c r="E3855" s="65"/>
      <c r="F3855" s="65"/>
    </row>
    <row r="3856" spans="2:6">
      <c r="B3856" s="64"/>
      <c r="C3856" s="64"/>
      <c r="D3856" s="64"/>
      <c r="E3856" s="65"/>
      <c r="F3856" s="65"/>
    </row>
    <row r="3857" spans="2:6">
      <c r="B3857" s="64"/>
      <c r="C3857" s="64"/>
      <c r="D3857" s="64"/>
      <c r="E3857" s="65"/>
      <c r="F3857" s="65"/>
    </row>
    <row r="3858" spans="2:6">
      <c r="B3858" s="64"/>
      <c r="C3858" s="64"/>
      <c r="D3858" s="64"/>
      <c r="E3858" s="65"/>
      <c r="F3858" s="65"/>
    </row>
    <row r="3859" spans="2:6">
      <c r="B3859" s="64"/>
      <c r="C3859" s="64"/>
      <c r="D3859" s="64"/>
      <c r="E3859" s="65"/>
      <c r="F3859" s="65"/>
    </row>
    <row r="3860" spans="2:6">
      <c r="B3860" s="64"/>
      <c r="C3860" s="64"/>
      <c r="D3860" s="64"/>
      <c r="E3860" s="65"/>
      <c r="F3860" s="65"/>
    </row>
    <row r="3861" spans="2:6">
      <c r="B3861" s="64"/>
      <c r="C3861" s="64"/>
      <c r="D3861" s="64"/>
      <c r="E3861" s="65"/>
      <c r="F3861" s="65"/>
    </row>
    <row r="3862" spans="2:6">
      <c r="B3862" s="64"/>
      <c r="C3862" s="64"/>
      <c r="D3862" s="64"/>
      <c r="E3862" s="65"/>
      <c r="F3862" s="65"/>
    </row>
    <row r="3863" spans="2:6">
      <c r="B3863" s="64"/>
      <c r="C3863" s="64"/>
      <c r="D3863" s="64"/>
      <c r="E3863" s="65"/>
      <c r="F3863" s="65"/>
    </row>
    <row r="3864" spans="2:6">
      <c r="B3864" s="64"/>
      <c r="C3864" s="64"/>
      <c r="D3864" s="64"/>
      <c r="E3864" s="65"/>
      <c r="F3864" s="65"/>
    </row>
    <row r="3865" spans="2:6">
      <c r="B3865" s="64"/>
      <c r="C3865" s="64"/>
      <c r="D3865" s="64"/>
      <c r="E3865" s="65"/>
      <c r="F3865" s="65"/>
    </row>
    <row r="3866" spans="2:6">
      <c r="B3866" s="64"/>
      <c r="C3866" s="64"/>
      <c r="D3866" s="64"/>
      <c r="E3866" s="65"/>
      <c r="F3866" s="65"/>
    </row>
    <row r="3867" spans="2:6">
      <c r="B3867" s="64"/>
      <c r="C3867" s="64"/>
      <c r="D3867" s="64"/>
      <c r="E3867" s="65"/>
      <c r="F3867" s="65"/>
    </row>
    <row r="3868" spans="2:6">
      <c r="B3868" s="64"/>
      <c r="C3868" s="64"/>
      <c r="D3868" s="64"/>
      <c r="E3868" s="65"/>
      <c r="F3868" s="65"/>
    </row>
    <row r="3869" spans="2:6">
      <c r="B3869" s="64"/>
      <c r="C3869" s="64"/>
      <c r="D3869" s="64"/>
      <c r="E3869" s="65"/>
      <c r="F3869" s="65"/>
    </row>
    <row r="3870" spans="2:6">
      <c r="B3870" s="64"/>
      <c r="C3870" s="64"/>
      <c r="D3870" s="64"/>
      <c r="E3870" s="65"/>
      <c r="F3870" s="65"/>
    </row>
    <row r="3871" spans="2:6">
      <c r="B3871" s="64"/>
      <c r="C3871" s="64"/>
      <c r="D3871" s="64"/>
      <c r="E3871" s="65"/>
      <c r="F3871" s="65"/>
    </row>
    <row r="3872" spans="2:6">
      <c r="B3872" s="64"/>
      <c r="C3872" s="64"/>
      <c r="D3872" s="64"/>
      <c r="E3872" s="65"/>
      <c r="F3872" s="65"/>
    </row>
    <row r="3873" spans="2:6">
      <c r="B3873" s="64"/>
      <c r="C3873" s="64"/>
      <c r="D3873" s="64"/>
      <c r="E3873" s="65"/>
      <c r="F3873" s="65"/>
    </row>
    <row r="3874" spans="2:6">
      <c r="B3874" s="64"/>
      <c r="C3874" s="64"/>
      <c r="D3874" s="64"/>
      <c r="E3874" s="65"/>
      <c r="F3874" s="65"/>
    </row>
    <row r="3875" spans="2:6">
      <c r="B3875" s="64"/>
      <c r="C3875" s="64"/>
      <c r="D3875" s="64"/>
      <c r="E3875" s="65"/>
      <c r="F3875" s="65"/>
    </row>
    <row r="3876" spans="2:6">
      <c r="B3876" s="64"/>
      <c r="C3876" s="64"/>
      <c r="D3876" s="64"/>
      <c r="E3876" s="65"/>
      <c r="F3876" s="65"/>
    </row>
    <row r="3877" spans="2:6">
      <c r="B3877" s="64"/>
      <c r="C3877" s="64"/>
      <c r="D3877" s="64"/>
      <c r="E3877" s="65"/>
      <c r="F3877" s="65"/>
    </row>
    <row r="3878" spans="2:6">
      <c r="B3878" s="64"/>
      <c r="C3878" s="64"/>
      <c r="D3878" s="64"/>
      <c r="E3878" s="65"/>
      <c r="F3878" s="65"/>
    </row>
    <row r="3879" spans="2:6">
      <c r="B3879" s="64"/>
      <c r="C3879" s="64"/>
      <c r="D3879" s="64"/>
      <c r="E3879" s="65"/>
      <c r="F3879" s="65"/>
    </row>
    <row r="3880" spans="2:6">
      <c r="B3880" s="64"/>
      <c r="C3880" s="64"/>
      <c r="D3880" s="64"/>
      <c r="E3880" s="65"/>
      <c r="F3880" s="65"/>
    </row>
    <row r="3881" spans="2:6">
      <c r="B3881" s="64"/>
      <c r="C3881" s="64"/>
      <c r="D3881" s="64"/>
      <c r="E3881" s="65"/>
      <c r="F3881" s="65"/>
    </row>
    <row r="3882" spans="2:6">
      <c r="B3882" s="64"/>
      <c r="C3882" s="64"/>
      <c r="D3882" s="64"/>
      <c r="E3882" s="65"/>
      <c r="F3882" s="65"/>
    </row>
    <row r="3883" spans="2:6">
      <c r="B3883" s="64"/>
      <c r="C3883" s="64"/>
      <c r="D3883" s="64"/>
      <c r="E3883" s="65"/>
      <c r="F3883" s="65"/>
    </row>
    <row r="3884" spans="2:6">
      <c r="B3884" s="64"/>
      <c r="C3884" s="64"/>
      <c r="D3884" s="64"/>
      <c r="E3884" s="65"/>
      <c r="F3884" s="65"/>
    </row>
    <row r="3885" spans="2:6">
      <c r="B3885" s="64"/>
      <c r="C3885" s="64"/>
      <c r="D3885" s="64"/>
      <c r="E3885" s="65"/>
      <c r="F3885" s="65"/>
    </row>
    <row r="3886" spans="2:6">
      <c r="B3886" s="64"/>
      <c r="C3886" s="64"/>
      <c r="D3886" s="64"/>
      <c r="E3886" s="65"/>
      <c r="F3886" s="65"/>
    </row>
    <row r="3887" spans="2:6">
      <c r="B3887" s="64"/>
      <c r="C3887" s="64"/>
      <c r="D3887" s="64"/>
      <c r="E3887" s="65"/>
      <c r="F3887" s="65"/>
    </row>
    <row r="3888" spans="2:6">
      <c r="B3888" s="64"/>
      <c r="C3888" s="64"/>
      <c r="D3888" s="64"/>
      <c r="E3888" s="65"/>
      <c r="F3888" s="65"/>
    </row>
    <row r="3889" spans="2:6">
      <c r="B3889" s="64"/>
      <c r="C3889" s="64"/>
      <c r="D3889" s="64"/>
      <c r="E3889" s="65"/>
      <c r="F3889" s="65"/>
    </row>
    <row r="3890" spans="2:6">
      <c r="B3890" s="64"/>
      <c r="C3890" s="64"/>
      <c r="D3890" s="64"/>
      <c r="E3890" s="65"/>
      <c r="F3890" s="65"/>
    </row>
    <row r="3891" spans="2:6">
      <c r="B3891" s="64"/>
      <c r="C3891" s="64"/>
      <c r="D3891" s="64"/>
      <c r="E3891" s="65"/>
      <c r="F3891" s="65"/>
    </row>
    <row r="3892" spans="2:6">
      <c r="B3892" s="64"/>
      <c r="C3892" s="64"/>
      <c r="D3892" s="64"/>
      <c r="E3892" s="65"/>
      <c r="F3892" s="65"/>
    </row>
    <row r="3893" spans="2:6">
      <c r="B3893" s="64"/>
      <c r="C3893" s="64"/>
      <c r="D3893" s="64"/>
      <c r="E3893" s="65"/>
      <c r="F3893" s="65"/>
    </row>
    <row r="3894" spans="2:6">
      <c r="B3894" s="64"/>
      <c r="C3894" s="64"/>
      <c r="D3894" s="64"/>
      <c r="E3894" s="65"/>
      <c r="F3894" s="65"/>
    </row>
    <row r="3895" spans="2:6">
      <c r="B3895" s="64"/>
      <c r="C3895" s="64"/>
      <c r="D3895" s="64"/>
      <c r="E3895" s="65"/>
      <c r="F3895" s="65"/>
    </row>
    <row r="3896" spans="2:6">
      <c r="B3896" s="64"/>
      <c r="C3896" s="64"/>
      <c r="D3896" s="64"/>
      <c r="E3896" s="65"/>
      <c r="F3896" s="65"/>
    </row>
    <row r="3897" spans="2:6">
      <c r="B3897" s="64"/>
      <c r="C3897" s="64"/>
      <c r="D3897" s="64"/>
      <c r="E3897" s="65"/>
      <c r="F3897" s="65"/>
    </row>
    <row r="3898" spans="2:6">
      <c r="B3898" s="64"/>
      <c r="C3898" s="64"/>
      <c r="D3898" s="64"/>
      <c r="E3898" s="65"/>
      <c r="F3898" s="65"/>
    </row>
    <row r="3899" spans="2:6">
      <c r="B3899" s="64"/>
      <c r="C3899" s="64"/>
      <c r="D3899" s="64"/>
      <c r="E3899" s="65"/>
      <c r="F3899" s="65"/>
    </row>
    <row r="3900" spans="2:6">
      <c r="B3900" s="64"/>
      <c r="C3900" s="64"/>
      <c r="D3900" s="64"/>
      <c r="E3900" s="65"/>
      <c r="F3900" s="65"/>
    </row>
    <row r="3901" spans="2:6">
      <c r="B3901" s="64"/>
      <c r="C3901" s="64"/>
      <c r="D3901" s="64"/>
      <c r="E3901" s="65"/>
      <c r="F3901" s="65"/>
    </row>
    <row r="3902" spans="2:6">
      <c r="B3902" s="64"/>
      <c r="C3902" s="64"/>
      <c r="D3902" s="64"/>
      <c r="E3902" s="65"/>
      <c r="F3902" s="65"/>
    </row>
    <row r="3903" spans="2:6">
      <c r="B3903" s="64"/>
      <c r="C3903" s="64"/>
      <c r="D3903" s="64"/>
      <c r="E3903" s="65"/>
      <c r="F3903" s="65"/>
    </row>
    <row r="3904" spans="2:6">
      <c r="B3904" s="64"/>
      <c r="C3904" s="64"/>
      <c r="D3904" s="64"/>
      <c r="E3904" s="65"/>
      <c r="F3904" s="65"/>
    </row>
    <row r="3905" spans="2:6">
      <c r="B3905" s="64"/>
      <c r="C3905" s="64"/>
      <c r="D3905" s="64"/>
      <c r="E3905" s="65"/>
      <c r="F3905" s="65"/>
    </row>
    <row r="3906" spans="2:6">
      <c r="B3906" s="64"/>
      <c r="C3906" s="64"/>
      <c r="D3906" s="64"/>
      <c r="E3906" s="65"/>
      <c r="F3906" s="65"/>
    </row>
    <row r="3907" spans="2:6">
      <c r="B3907" s="64"/>
      <c r="C3907" s="64"/>
      <c r="D3907" s="64"/>
      <c r="E3907" s="65"/>
      <c r="F3907" s="65"/>
    </row>
    <row r="3908" spans="2:6">
      <c r="B3908" s="64"/>
      <c r="C3908" s="64"/>
      <c r="D3908" s="64"/>
      <c r="E3908" s="65"/>
      <c r="F3908" s="65"/>
    </row>
    <row r="3909" spans="2:6">
      <c r="B3909" s="64"/>
      <c r="C3909" s="64"/>
      <c r="D3909" s="64"/>
      <c r="E3909" s="65"/>
      <c r="F3909" s="65"/>
    </row>
    <row r="3910" spans="2:6">
      <c r="B3910" s="64"/>
      <c r="C3910" s="64"/>
      <c r="D3910" s="64"/>
      <c r="E3910" s="65"/>
      <c r="F3910" s="65"/>
    </row>
    <row r="3911" spans="2:6">
      <c r="B3911" s="64"/>
      <c r="C3911" s="64"/>
      <c r="D3911" s="64"/>
      <c r="E3911" s="65"/>
      <c r="F3911" s="65"/>
    </row>
    <row r="3912" spans="2:6">
      <c r="B3912" s="64"/>
      <c r="C3912" s="64"/>
      <c r="D3912" s="64"/>
      <c r="E3912" s="65"/>
      <c r="F3912" s="65"/>
    </row>
    <row r="3913" spans="2:6">
      <c r="B3913" s="64"/>
      <c r="C3913" s="64"/>
      <c r="D3913" s="64"/>
      <c r="E3913" s="65"/>
      <c r="F3913" s="65"/>
    </row>
    <row r="3914" spans="2:6">
      <c r="B3914" s="64"/>
      <c r="C3914" s="64"/>
      <c r="D3914" s="64"/>
      <c r="E3914" s="65"/>
      <c r="F3914" s="65"/>
    </row>
    <row r="3915" spans="2:6">
      <c r="B3915" s="64"/>
      <c r="C3915" s="64"/>
      <c r="D3915" s="64"/>
      <c r="E3915" s="65"/>
      <c r="F3915" s="65"/>
    </row>
    <row r="3916" spans="2:6">
      <c r="B3916" s="64"/>
      <c r="C3916" s="64"/>
      <c r="D3916" s="64"/>
      <c r="E3916" s="65"/>
      <c r="F3916" s="65"/>
    </row>
    <row r="3917" spans="2:6">
      <c r="B3917" s="64"/>
      <c r="C3917" s="64"/>
      <c r="D3917" s="64"/>
      <c r="E3917" s="65"/>
      <c r="F3917" s="65"/>
    </row>
    <row r="3918" spans="2:6">
      <c r="B3918" s="64"/>
      <c r="C3918" s="64"/>
      <c r="D3918" s="64"/>
      <c r="E3918" s="65"/>
      <c r="F3918" s="65"/>
    </row>
    <row r="3919" spans="2:6">
      <c r="B3919" s="64"/>
      <c r="C3919" s="64"/>
      <c r="D3919" s="64"/>
      <c r="E3919" s="65"/>
      <c r="F3919" s="65"/>
    </row>
    <row r="3920" spans="2:6">
      <c r="B3920" s="64"/>
      <c r="C3920" s="64"/>
      <c r="D3920" s="64"/>
      <c r="E3920" s="65"/>
      <c r="F3920" s="65"/>
    </row>
    <row r="3921" spans="2:6">
      <c r="B3921" s="64"/>
      <c r="C3921" s="64"/>
      <c r="D3921" s="64"/>
      <c r="E3921" s="65"/>
      <c r="F3921" s="65"/>
    </row>
    <row r="3922" spans="2:6">
      <c r="B3922" s="64"/>
      <c r="C3922" s="64"/>
      <c r="D3922" s="64"/>
      <c r="E3922" s="65"/>
      <c r="F3922" s="65"/>
    </row>
    <row r="3923" spans="2:6">
      <c r="B3923" s="64"/>
      <c r="C3923" s="64"/>
      <c r="D3923" s="64"/>
      <c r="E3923" s="65"/>
      <c r="F3923" s="65"/>
    </row>
    <row r="3924" spans="2:6">
      <c r="B3924" s="64"/>
      <c r="C3924" s="64"/>
      <c r="D3924" s="64"/>
      <c r="E3924" s="65"/>
      <c r="F3924" s="65"/>
    </row>
    <row r="3925" spans="2:6">
      <c r="B3925" s="64"/>
      <c r="C3925" s="64"/>
      <c r="D3925" s="64"/>
      <c r="E3925" s="65"/>
      <c r="F3925" s="65"/>
    </row>
    <row r="3926" spans="2:6">
      <c r="B3926" s="64"/>
      <c r="C3926" s="64"/>
      <c r="D3926" s="64"/>
      <c r="E3926" s="65"/>
      <c r="F3926" s="65"/>
    </row>
    <row r="3927" spans="2:6">
      <c r="B3927" s="64"/>
      <c r="C3927" s="64"/>
      <c r="D3927" s="64"/>
      <c r="E3927" s="65"/>
      <c r="F3927" s="65"/>
    </row>
    <row r="3928" spans="2:6">
      <c r="B3928" s="64"/>
      <c r="C3928" s="64"/>
      <c r="D3928" s="64"/>
      <c r="E3928" s="65"/>
      <c r="F3928" s="65"/>
    </row>
    <row r="3929" spans="2:6">
      <c r="B3929" s="64"/>
      <c r="C3929" s="64"/>
      <c r="D3929" s="64"/>
      <c r="E3929" s="65"/>
      <c r="F3929" s="65"/>
    </row>
    <row r="3930" spans="2:6">
      <c r="B3930" s="64"/>
      <c r="C3930" s="64"/>
      <c r="D3930" s="64"/>
      <c r="E3930" s="65"/>
      <c r="F3930" s="65"/>
    </row>
    <row r="3931" spans="2:6">
      <c r="B3931" s="64"/>
      <c r="C3931" s="64"/>
      <c r="D3931" s="64"/>
      <c r="E3931" s="65"/>
      <c r="F3931" s="65"/>
    </row>
    <row r="3932" spans="2:6">
      <c r="B3932" s="64"/>
      <c r="C3932" s="64"/>
      <c r="D3932" s="64"/>
      <c r="E3932" s="65"/>
      <c r="F3932" s="65"/>
    </row>
    <row r="3933" spans="2:6">
      <c r="B3933" s="64"/>
      <c r="C3933" s="64"/>
      <c r="D3933" s="64"/>
      <c r="E3933" s="65"/>
      <c r="F3933" s="65"/>
    </row>
    <row r="3934" spans="2:6">
      <c r="B3934" s="64"/>
      <c r="C3934" s="64"/>
      <c r="D3934" s="64"/>
      <c r="E3934" s="65"/>
      <c r="F3934" s="65"/>
    </row>
    <row r="3935" spans="2:6">
      <c r="B3935" s="64"/>
      <c r="C3935" s="64"/>
      <c r="D3935" s="64"/>
      <c r="E3935" s="65"/>
      <c r="F3935" s="65"/>
    </row>
    <row r="3936" spans="2:6">
      <c r="B3936" s="64"/>
      <c r="C3936" s="64"/>
      <c r="D3936" s="64"/>
      <c r="E3936" s="65"/>
      <c r="F3936" s="65"/>
    </row>
    <row r="3937" spans="2:6">
      <c r="B3937" s="64"/>
      <c r="C3937" s="64"/>
      <c r="D3937" s="64"/>
      <c r="E3937" s="65"/>
      <c r="F3937" s="65"/>
    </row>
    <row r="3938" spans="2:6">
      <c r="B3938" s="64"/>
      <c r="C3938" s="64"/>
      <c r="D3938" s="64"/>
      <c r="E3938" s="65"/>
      <c r="F3938" s="65"/>
    </row>
    <row r="3939" spans="2:6">
      <c r="B3939" s="64"/>
      <c r="C3939" s="64"/>
      <c r="D3939" s="64"/>
      <c r="E3939" s="65"/>
      <c r="F3939" s="65"/>
    </row>
    <row r="3940" spans="2:6">
      <c r="B3940" s="64"/>
      <c r="C3940" s="64"/>
      <c r="D3940" s="64"/>
      <c r="E3940" s="65"/>
      <c r="F3940" s="65"/>
    </row>
    <row r="3941" spans="2:6">
      <c r="B3941" s="64"/>
      <c r="C3941" s="64"/>
      <c r="D3941" s="64"/>
      <c r="E3941" s="65"/>
      <c r="F3941" s="65"/>
    </row>
    <row r="3942" spans="2:6">
      <c r="B3942" s="64"/>
      <c r="C3942" s="64"/>
      <c r="D3942" s="64"/>
      <c r="E3942" s="65"/>
      <c r="F3942" s="65"/>
    </row>
    <row r="3943" spans="2:6">
      <c r="B3943" s="64"/>
      <c r="C3943" s="64"/>
      <c r="D3943" s="64"/>
      <c r="E3943" s="65"/>
      <c r="F3943" s="65"/>
    </row>
    <row r="3944" spans="2:6">
      <c r="B3944" s="64"/>
      <c r="C3944" s="64"/>
      <c r="D3944" s="64"/>
      <c r="E3944" s="65"/>
      <c r="F3944" s="65"/>
    </row>
    <row r="3945" spans="2:6">
      <c r="B3945" s="64"/>
      <c r="C3945" s="64"/>
      <c r="D3945" s="64"/>
      <c r="E3945" s="65"/>
      <c r="F3945" s="65"/>
    </row>
    <row r="3946" spans="2:6">
      <c r="B3946" s="64"/>
      <c r="C3946" s="64"/>
      <c r="D3946" s="64"/>
      <c r="E3946" s="65"/>
      <c r="F3946" s="65"/>
    </row>
    <row r="3947" spans="2:6">
      <c r="B3947" s="64"/>
      <c r="C3947" s="64"/>
      <c r="D3947" s="64"/>
      <c r="E3947" s="65"/>
      <c r="F3947" s="65"/>
    </row>
    <row r="3948" spans="2:6">
      <c r="B3948" s="64"/>
      <c r="C3948" s="64"/>
      <c r="D3948" s="64"/>
      <c r="E3948" s="65"/>
      <c r="F3948" s="65"/>
    </row>
    <row r="3949" spans="2:6">
      <c r="B3949" s="64"/>
      <c r="C3949" s="64"/>
      <c r="D3949" s="64"/>
      <c r="E3949" s="65"/>
      <c r="F3949" s="65"/>
    </row>
    <row r="3950" spans="2:6">
      <c r="B3950" s="64"/>
      <c r="C3950" s="64"/>
      <c r="D3950" s="64"/>
      <c r="E3950" s="65"/>
      <c r="F3950" s="65"/>
    </row>
    <row r="3951" spans="2:6">
      <c r="B3951" s="64"/>
      <c r="C3951" s="64"/>
      <c r="D3951" s="64"/>
      <c r="E3951" s="65"/>
      <c r="F3951" s="65"/>
    </row>
    <row r="3952" spans="2:6">
      <c r="B3952" s="64"/>
      <c r="C3952" s="64"/>
      <c r="D3952" s="64"/>
      <c r="E3952" s="65"/>
      <c r="F3952" s="65"/>
    </row>
    <row r="3953" spans="2:6">
      <c r="B3953" s="64"/>
      <c r="C3953" s="64"/>
      <c r="D3953" s="64"/>
      <c r="E3953" s="65"/>
      <c r="F3953" s="65"/>
    </row>
    <row r="3954" spans="2:6">
      <c r="B3954" s="64"/>
      <c r="C3954" s="64"/>
      <c r="D3954" s="64"/>
      <c r="E3954" s="65"/>
      <c r="F3954" s="65"/>
    </row>
    <row r="3955" spans="2:6">
      <c r="B3955" s="64"/>
      <c r="C3955" s="64"/>
      <c r="D3955" s="64"/>
      <c r="E3955" s="65"/>
      <c r="F3955" s="65"/>
    </row>
    <row r="3956" spans="2:6">
      <c r="B3956" s="64"/>
      <c r="C3956" s="64"/>
      <c r="D3956" s="64"/>
      <c r="E3956" s="65"/>
      <c r="F3956" s="65"/>
    </row>
    <row r="3957" spans="2:6">
      <c r="B3957" s="64"/>
      <c r="C3957" s="64"/>
      <c r="D3957" s="64"/>
      <c r="E3957" s="65"/>
      <c r="F3957" s="65"/>
    </row>
    <row r="3958" spans="2:6">
      <c r="B3958" s="64"/>
      <c r="C3958" s="64"/>
      <c r="D3958" s="64"/>
      <c r="E3958" s="65"/>
      <c r="F3958" s="65"/>
    </row>
    <row r="3959" spans="2:6">
      <c r="B3959" s="64"/>
      <c r="C3959" s="64"/>
      <c r="D3959" s="64"/>
      <c r="E3959" s="65"/>
      <c r="F3959" s="65"/>
    </row>
    <row r="3960" spans="2:6">
      <c r="B3960" s="64"/>
      <c r="C3960" s="64"/>
      <c r="D3960" s="64"/>
      <c r="E3960" s="65"/>
      <c r="F3960" s="65"/>
    </row>
    <row r="3961" spans="2:6">
      <c r="B3961" s="64"/>
      <c r="C3961" s="64"/>
      <c r="D3961" s="64"/>
      <c r="E3961" s="65"/>
      <c r="F3961" s="65"/>
    </row>
    <row r="3962" spans="2:6">
      <c r="B3962" s="64"/>
      <c r="C3962" s="64"/>
      <c r="D3962" s="64"/>
      <c r="E3962" s="65"/>
      <c r="F3962" s="65"/>
    </row>
    <row r="3963" spans="2:6">
      <c r="B3963" s="64"/>
      <c r="C3963" s="64"/>
      <c r="D3963" s="64"/>
      <c r="E3963" s="65"/>
      <c r="F3963" s="65"/>
    </row>
    <row r="3964" spans="2:6">
      <c r="B3964" s="64"/>
      <c r="C3964" s="64"/>
      <c r="D3964" s="64"/>
      <c r="E3964" s="65"/>
      <c r="F3964" s="65"/>
    </row>
    <row r="3965" spans="2:6">
      <c r="B3965" s="64"/>
      <c r="C3965" s="64"/>
      <c r="D3965" s="64"/>
      <c r="E3965" s="65"/>
      <c r="F3965" s="65"/>
    </row>
    <row r="3966" spans="2:6">
      <c r="B3966" s="64"/>
      <c r="C3966" s="64"/>
      <c r="D3966" s="64"/>
      <c r="E3966" s="65"/>
      <c r="F3966" s="65"/>
    </row>
    <row r="3967" spans="2:6">
      <c r="B3967" s="64"/>
      <c r="C3967" s="64"/>
      <c r="D3967" s="64"/>
      <c r="E3967" s="65"/>
      <c r="F3967" s="65"/>
    </row>
    <row r="3968" spans="2:6">
      <c r="B3968" s="64"/>
      <c r="C3968" s="64"/>
      <c r="D3968" s="64"/>
      <c r="E3968" s="65"/>
      <c r="F3968" s="65"/>
    </row>
    <row r="3969" spans="2:6">
      <c r="B3969" s="64"/>
      <c r="C3969" s="64"/>
      <c r="D3969" s="64"/>
      <c r="E3969" s="65"/>
      <c r="F3969" s="65"/>
    </row>
    <row r="3970" spans="2:6">
      <c r="B3970" s="64"/>
      <c r="C3970" s="64"/>
      <c r="D3970" s="64"/>
      <c r="E3970" s="65"/>
      <c r="F3970" s="65"/>
    </row>
    <row r="3971" spans="2:6">
      <c r="B3971" s="64"/>
      <c r="C3971" s="64"/>
      <c r="D3971" s="64"/>
      <c r="E3971" s="65"/>
      <c r="F3971" s="65"/>
    </row>
    <row r="3972" spans="2:6">
      <c r="B3972" s="64"/>
      <c r="C3972" s="64"/>
      <c r="D3972" s="64"/>
      <c r="E3972" s="65"/>
      <c r="F3972" s="65"/>
    </row>
    <row r="3973" spans="2:6">
      <c r="B3973" s="64"/>
      <c r="C3973" s="64"/>
      <c r="D3973" s="64"/>
      <c r="E3973" s="65"/>
      <c r="F3973" s="65"/>
    </row>
    <row r="3974" spans="2:6">
      <c r="B3974" s="64"/>
      <c r="C3974" s="64"/>
      <c r="D3974" s="64"/>
      <c r="E3974" s="65"/>
      <c r="F3974" s="65"/>
    </row>
    <row r="3975" spans="2:6">
      <c r="B3975" s="64"/>
      <c r="C3975" s="64"/>
      <c r="D3975" s="64"/>
      <c r="E3975" s="65"/>
      <c r="F3975" s="65"/>
    </row>
    <row r="3976" spans="2:6">
      <c r="B3976" s="64"/>
      <c r="C3976" s="64"/>
      <c r="D3976" s="64"/>
      <c r="E3976" s="65"/>
      <c r="F3976" s="65"/>
    </row>
    <row r="3977" spans="2:6">
      <c r="B3977" s="64"/>
      <c r="C3977" s="64"/>
      <c r="D3977" s="64"/>
      <c r="E3977" s="65"/>
      <c r="F3977" s="65"/>
    </row>
    <row r="3978" spans="2:6">
      <c r="B3978" s="64"/>
      <c r="C3978" s="64"/>
      <c r="D3978" s="64"/>
      <c r="E3978" s="65"/>
      <c r="F3978" s="65"/>
    </row>
    <row r="3979" spans="2:6">
      <c r="B3979" s="64"/>
      <c r="C3979" s="64"/>
      <c r="D3979" s="64"/>
      <c r="E3979" s="65"/>
      <c r="F3979" s="65"/>
    </row>
    <row r="3980" spans="2:6">
      <c r="B3980" s="64"/>
      <c r="C3980" s="64"/>
      <c r="D3980" s="64"/>
      <c r="E3980" s="65"/>
      <c r="F3980" s="65"/>
    </row>
    <row r="3981" spans="2:6">
      <c r="B3981" s="64"/>
      <c r="C3981" s="64"/>
      <c r="D3981" s="64"/>
      <c r="E3981" s="65"/>
      <c r="F3981" s="65"/>
    </row>
    <row r="3982" spans="2:6">
      <c r="B3982" s="64"/>
      <c r="C3982" s="64"/>
      <c r="D3982" s="64"/>
      <c r="E3982" s="65"/>
      <c r="F3982" s="65"/>
    </row>
    <row r="3983" spans="2:6">
      <c r="B3983" s="64"/>
      <c r="C3983" s="64"/>
      <c r="D3983" s="64"/>
      <c r="E3983" s="65"/>
      <c r="F3983" s="65"/>
    </row>
    <row r="3984" spans="2:6">
      <c r="B3984" s="64"/>
      <c r="C3984" s="64"/>
      <c r="D3984" s="64"/>
      <c r="E3984" s="65"/>
      <c r="F3984" s="65"/>
    </row>
    <row r="3985" spans="2:6">
      <c r="B3985" s="64"/>
      <c r="C3985" s="64"/>
      <c r="D3985" s="64"/>
      <c r="E3985" s="65"/>
      <c r="F3985" s="65"/>
    </row>
    <row r="3986" spans="2:6">
      <c r="B3986" s="64"/>
      <c r="C3986" s="64"/>
      <c r="D3986" s="64"/>
      <c r="E3986" s="65"/>
      <c r="F3986" s="65"/>
    </row>
    <row r="3987" spans="2:6">
      <c r="B3987" s="64"/>
      <c r="C3987" s="64"/>
      <c r="D3987" s="64"/>
      <c r="E3987" s="65"/>
      <c r="F3987" s="65"/>
    </row>
    <row r="3988" spans="2:6">
      <c r="B3988" s="64"/>
      <c r="C3988" s="64"/>
      <c r="D3988" s="64"/>
      <c r="E3988" s="65"/>
      <c r="F3988" s="65"/>
    </row>
    <row r="3989" spans="2:6">
      <c r="B3989" s="64"/>
      <c r="C3989" s="64"/>
      <c r="D3989" s="64"/>
      <c r="E3989" s="65"/>
      <c r="F3989" s="65"/>
    </row>
    <row r="3990" spans="2:6">
      <c r="B3990" s="64"/>
      <c r="C3990" s="64"/>
      <c r="D3990" s="64"/>
      <c r="E3990" s="65"/>
      <c r="F3990" s="65"/>
    </row>
    <row r="3991" spans="2:6">
      <c r="B3991" s="64"/>
      <c r="C3991" s="64"/>
      <c r="D3991" s="64"/>
      <c r="E3991" s="65"/>
      <c r="F3991" s="65"/>
    </row>
    <row r="3992" spans="2:6">
      <c r="B3992" s="64"/>
      <c r="C3992" s="64"/>
      <c r="D3992" s="64"/>
      <c r="E3992" s="65"/>
      <c r="F3992" s="65"/>
    </row>
    <row r="3993" spans="2:6">
      <c r="B3993" s="64"/>
      <c r="C3993" s="64"/>
      <c r="D3993" s="64"/>
      <c r="E3993" s="65"/>
      <c r="F3993" s="65"/>
    </row>
    <row r="3994" spans="2:6">
      <c r="B3994" s="64"/>
      <c r="C3994" s="64"/>
      <c r="D3994" s="64"/>
      <c r="E3994" s="65"/>
      <c r="F3994" s="65"/>
    </row>
    <row r="3995" spans="2:6">
      <c r="B3995" s="64"/>
      <c r="C3995" s="64"/>
      <c r="D3995" s="64"/>
      <c r="E3995" s="65"/>
      <c r="F3995" s="65"/>
    </row>
    <row r="3996" spans="2:6">
      <c r="B3996" s="64"/>
      <c r="C3996" s="64"/>
      <c r="D3996" s="64"/>
      <c r="E3996" s="65"/>
      <c r="F3996" s="65"/>
    </row>
    <row r="3997" spans="2:6">
      <c r="B3997" s="64"/>
      <c r="C3997" s="64"/>
      <c r="D3997" s="64"/>
      <c r="E3997" s="65"/>
      <c r="F3997" s="65"/>
    </row>
    <row r="3998" spans="2:6">
      <c r="B3998" s="64"/>
      <c r="C3998" s="64"/>
      <c r="D3998" s="64"/>
      <c r="E3998" s="65"/>
      <c r="F3998" s="65"/>
    </row>
    <row r="3999" spans="2:6">
      <c r="B3999" s="64"/>
      <c r="C3999" s="64"/>
      <c r="D3999" s="64"/>
      <c r="E3999" s="65"/>
      <c r="F3999" s="65"/>
    </row>
    <row r="4000" spans="2:6">
      <c r="B4000" s="64"/>
      <c r="C4000" s="64"/>
      <c r="D4000" s="64"/>
      <c r="E4000" s="65"/>
      <c r="F4000" s="65"/>
    </row>
    <row r="4001" spans="2:6">
      <c r="B4001" s="64"/>
      <c r="C4001" s="64"/>
      <c r="D4001" s="64"/>
      <c r="E4001" s="65"/>
      <c r="F4001" s="65"/>
    </row>
    <row r="4002" spans="2:6">
      <c r="B4002" s="64"/>
      <c r="C4002" s="64"/>
      <c r="D4002" s="64"/>
      <c r="E4002" s="65"/>
      <c r="F4002" s="65"/>
    </row>
    <row r="4003" spans="2:6">
      <c r="B4003" s="64"/>
      <c r="C4003" s="64"/>
      <c r="D4003" s="64"/>
      <c r="E4003" s="65"/>
      <c r="F4003" s="65"/>
    </row>
    <row r="4004" spans="2:6">
      <c r="B4004" s="64"/>
      <c r="C4004" s="64"/>
      <c r="D4004" s="64"/>
      <c r="E4004" s="65"/>
      <c r="F4004" s="65"/>
    </row>
    <row r="4005" spans="2:6">
      <c r="B4005" s="64"/>
      <c r="C4005" s="64"/>
      <c r="D4005" s="64"/>
      <c r="E4005" s="65"/>
      <c r="F4005" s="65"/>
    </row>
    <row r="4006" spans="2:6">
      <c r="B4006" s="64"/>
      <c r="C4006" s="64"/>
      <c r="D4006" s="64"/>
      <c r="E4006" s="65"/>
      <c r="F4006" s="65"/>
    </row>
    <row r="4007" spans="2:6">
      <c r="B4007" s="64"/>
      <c r="C4007" s="64"/>
      <c r="D4007" s="64"/>
      <c r="E4007" s="65"/>
      <c r="F4007" s="65"/>
    </row>
    <row r="4008" spans="2:6">
      <c r="B4008" s="64"/>
      <c r="C4008" s="64"/>
      <c r="D4008" s="64"/>
      <c r="E4008" s="65"/>
      <c r="F4008" s="65"/>
    </row>
    <row r="4009" spans="2:6">
      <c r="B4009" s="64"/>
      <c r="C4009" s="64"/>
      <c r="D4009" s="64"/>
      <c r="E4009" s="65"/>
      <c r="F4009" s="65"/>
    </row>
    <row r="4010" spans="2:6">
      <c r="B4010" s="64"/>
      <c r="C4010" s="64"/>
      <c r="D4010" s="64"/>
      <c r="E4010" s="65"/>
      <c r="F4010" s="65"/>
    </row>
    <row r="4011" spans="2:6">
      <c r="B4011" s="64"/>
      <c r="C4011" s="64"/>
      <c r="D4011" s="64"/>
      <c r="E4011" s="65"/>
      <c r="F4011" s="65"/>
    </row>
    <row r="4012" spans="2:6">
      <c r="B4012" s="64"/>
      <c r="C4012" s="64"/>
      <c r="D4012" s="64"/>
      <c r="E4012" s="65"/>
      <c r="F4012" s="65"/>
    </row>
    <row r="4013" spans="2:6">
      <c r="B4013" s="64"/>
      <c r="C4013" s="64"/>
      <c r="D4013" s="64"/>
      <c r="E4013" s="65"/>
      <c r="F4013" s="65"/>
    </row>
    <row r="4014" spans="2:6">
      <c r="B4014" s="64"/>
      <c r="C4014" s="64"/>
      <c r="D4014" s="64"/>
      <c r="E4014" s="65"/>
      <c r="F4014" s="65"/>
    </row>
    <row r="4015" spans="2:6">
      <c r="B4015" s="64"/>
      <c r="C4015" s="64"/>
      <c r="D4015" s="64"/>
      <c r="E4015" s="65"/>
      <c r="F4015" s="65"/>
    </row>
    <row r="4016" spans="2:6">
      <c r="B4016" s="64"/>
      <c r="C4016" s="64"/>
      <c r="D4016" s="64"/>
      <c r="E4016" s="65"/>
      <c r="F4016" s="65"/>
    </row>
    <row r="4017" spans="2:6">
      <c r="B4017" s="64"/>
      <c r="C4017" s="64"/>
      <c r="D4017" s="64"/>
      <c r="E4017" s="65"/>
      <c r="F4017" s="65"/>
    </row>
    <row r="4018" spans="2:6">
      <c r="B4018" s="64"/>
      <c r="C4018" s="64"/>
      <c r="D4018" s="64"/>
      <c r="E4018" s="65"/>
      <c r="F4018" s="65"/>
    </row>
    <row r="4019" spans="2:6">
      <c r="B4019" s="64"/>
      <c r="C4019" s="64"/>
      <c r="D4019" s="64"/>
      <c r="E4019" s="65"/>
      <c r="F4019" s="65"/>
    </row>
    <row r="4020" spans="2:6">
      <c r="B4020" s="64"/>
      <c r="C4020" s="64"/>
      <c r="D4020" s="64"/>
      <c r="E4020" s="65"/>
      <c r="F4020" s="65"/>
    </row>
    <row r="4021" spans="2:6">
      <c r="B4021" s="64"/>
      <c r="C4021" s="64"/>
      <c r="D4021" s="64"/>
      <c r="E4021" s="65"/>
      <c r="F4021" s="65"/>
    </row>
    <row r="4022" spans="2:6">
      <c r="B4022" s="64"/>
      <c r="C4022" s="64"/>
      <c r="D4022" s="64"/>
      <c r="E4022" s="65"/>
      <c r="F4022" s="65"/>
    </row>
    <row r="4023" spans="2:6">
      <c r="B4023" s="64"/>
      <c r="C4023" s="64"/>
      <c r="D4023" s="64"/>
      <c r="E4023" s="65"/>
      <c r="F4023" s="65"/>
    </row>
    <row r="4024" spans="2:6">
      <c r="B4024" s="64"/>
      <c r="C4024" s="64"/>
      <c r="D4024" s="64"/>
      <c r="E4024" s="65"/>
      <c r="F4024" s="65"/>
    </row>
    <row r="4025" spans="2:6">
      <c r="B4025" s="64"/>
      <c r="C4025" s="64"/>
      <c r="D4025" s="64"/>
      <c r="E4025" s="65"/>
      <c r="F4025" s="65"/>
    </row>
    <row r="4026" spans="2:6">
      <c r="B4026" s="64"/>
      <c r="C4026" s="64"/>
      <c r="D4026" s="64"/>
      <c r="E4026" s="65"/>
      <c r="F4026" s="65"/>
    </row>
    <row r="4027" spans="2:6">
      <c r="B4027" s="64"/>
      <c r="C4027" s="64"/>
      <c r="D4027" s="64"/>
      <c r="E4027" s="65"/>
      <c r="F4027" s="65"/>
    </row>
    <row r="4028" spans="2:6">
      <c r="B4028" s="64"/>
      <c r="C4028" s="64"/>
      <c r="D4028" s="64"/>
      <c r="E4028" s="65"/>
      <c r="F4028" s="65"/>
    </row>
    <row r="4029" spans="2:6">
      <c r="B4029" s="64"/>
      <c r="C4029" s="64"/>
      <c r="D4029" s="64"/>
      <c r="E4029" s="65"/>
      <c r="F4029" s="65"/>
    </row>
    <row r="4030" spans="2:6">
      <c r="B4030" s="64"/>
      <c r="C4030" s="64"/>
      <c r="D4030" s="64"/>
      <c r="E4030" s="65"/>
      <c r="F4030" s="65"/>
    </row>
    <row r="4031" spans="2:6">
      <c r="B4031" s="64"/>
      <c r="C4031" s="64"/>
      <c r="D4031" s="64"/>
      <c r="E4031" s="65"/>
      <c r="F4031" s="65"/>
    </row>
    <row r="4032" spans="2:6">
      <c r="B4032" s="64"/>
      <c r="C4032" s="64"/>
      <c r="D4032" s="64"/>
      <c r="E4032" s="65"/>
      <c r="F4032" s="65"/>
    </row>
    <row r="4033" spans="2:6">
      <c r="B4033" s="64"/>
      <c r="C4033" s="64"/>
      <c r="D4033" s="64"/>
      <c r="E4033" s="65"/>
      <c r="F4033" s="65"/>
    </row>
    <row r="4034" spans="2:6">
      <c r="B4034" s="64"/>
      <c r="C4034" s="64"/>
      <c r="D4034" s="64"/>
      <c r="E4034" s="65"/>
      <c r="F4034" s="65"/>
    </row>
    <row r="4035" spans="2:6">
      <c r="B4035" s="64"/>
      <c r="C4035" s="64"/>
      <c r="D4035" s="64"/>
      <c r="E4035" s="65"/>
      <c r="F4035" s="65"/>
    </row>
    <row r="4036" spans="2:6">
      <c r="B4036" s="64"/>
      <c r="C4036" s="64"/>
      <c r="D4036" s="64"/>
      <c r="E4036" s="65"/>
      <c r="F4036" s="65"/>
    </row>
    <row r="4037" spans="2:6">
      <c r="B4037" s="64"/>
      <c r="C4037" s="64"/>
      <c r="D4037" s="64"/>
      <c r="E4037" s="65"/>
      <c r="F4037" s="65"/>
    </row>
    <row r="4038" spans="2:6">
      <c r="B4038" s="64"/>
      <c r="C4038" s="64"/>
      <c r="D4038" s="64"/>
      <c r="E4038" s="65"/>
      <c r="F4038" s="65"/>
    </row>
    <row r="4039" spans="2:6">
      <c r="B4039" s="64"/>
      <c r="C4039" s="64"/>
      <c r="D4039" s="64"/>
      <c r="E4039" s="65"/>
      <c r="F4039" s="65"/>
    </row>
    <row r="4040" spans="2:6">
      <c r="B4040" s="64"/>
      <c r="C4040" s="64"/>
      <c r="D4040" s="64"/>
      <c r="E4040" s="65"/>
      <c r="F4040" s="65"/>
    </row>
    <row r="4041" spans="2:6">
      <c r="B4041" s="64"/>
      <c r="C4041" s="64"/>
      <c r="D4041" s="64"/>
      <c r="E4041" s="65"/>
      <c r="F4041" s="65"/>
    </row>
    <row r="4042" spans="2:6">
      <c r="B4042" s="64"/>
      <c r="C4042" s="64"/>
      <c r="D4042" s="64"/>
      <c r="E4042" s="65"/>
      <c r="F4042" s="65"/>
    </row>
    <row r="4043" spans="2:6">
      <c r="B4043" s="64"/>
      <c r="C4043" s="64"/>
      <c r="D4043" s="64"/>
      <c r="E4043" s="65"/>
      <c r="F4043" s="65"/>
    </row>
    <row r="4044" spans="2:6">
      <c r="B4044" s="64"/>
      <c r="C4044" s="64"/>
      <c r="D4044" s="64"/>
      <c r="E4044" s="65"/>
      <c r="F4044" s="65"/>
    </row>
    <row r="4045" spans="2:6">
      <c r="B4045" s="64"/>
      <c r="C4045" s="64"/>
      <c r="D4045" s="64"/>
      <c r="E4045" s="65"/>
      <c r="F4045" s="65"/>
    </row>
    <row r="4046" spans="2:6">
      <c r="B4046" s="64"/>
      <c r="C4046" s="64"/>
      <c r="D4046" s="64"/>
      <c r="E4046" s="65"/>
      <c r="F4046" s="65"/>
    </row>
    <row r="4047" spans="2:6">
      <c r="B4047" s="64"/>
      <c r="C4047" s="64"/>
      <c r="D4047" s="64"/>
      <c r="E4047" s="65"/>
      <c r="F4047" s="65"/>
    </row>
    <row r="4048" spans="2:6">
      <c r="B4048" s="64"/>
      <c r="C4048" s="64"/>
      <c r="D4048" s="64"/>
      <c r="E4048" s="65"/>
      <c r="F4048" s="65"/>
    </row>
    <row r="4049" spans="2:6">
      <c r="B4049" s="64"/>
      <c r="C4049" s="64"/>
      <c r="D4049" s="64"/>
      <c r="E4049" s="65"/>
      <c r="F4049" s="65"/>
    </row>
    <row r="4050" spans="2:6">
      <c r="B4050" s="64"/>
      <c r="C4050" s="64"/>
      <c r="D4050" s="64"/>
      <c r="E4050" s="65"/>
      <c r="F4050" s="65"/>
    </row>
    <row r="4051" spans="2:6">
      <c r="B4051" s="64"/>
      <c r="C4051" s="64"/>
      <c r="D4051" s="64"/>
      <c r="E4051" s="65"/>
      <c r="F4051" s="65"/>
    </row>
    <row r="4052" spans="2:6">
      <c r="B4052" s="64"/>
      <c r="C4052" s="64"/>
      <c r="D4052" s="64"/>
      <c r="E4052" s="65"/>
      <c r="F4052" s="65"/>
    </row>
    <row r="4053" spans="2:6">
      <c r="B4053" s="64"/>
      <c r="C4053" s="64"/>
      <c r="D4053" s="64"/>
      <c r="E4053" s="65"/>
      <c r="F4053" s="65"/>
    </row>
    <row r="4054" spans="2:6">
      <c r="B4054" s="64"/>
      <c r="C4054" s="64"/>
      <c r="D4054" s="64"/>
      <c r="E4054" s="65"/>
      <c r="F4054" s="65"/>
    </row>
    <row r="4055" spans="2:6">
      <c r="B4055" s="64"/>
      <c r="C4055" s="64"/>
      <c r="D4055" s="64"/>
      <c r="E4055" s="65"/>
      <c r="F4055" s="65"/>
    </row>
    <row r="4056" spans="2:6">
      <c r="B4056" s="64"/>
      <c r="C4056" s="64"/>
      <c r="D4056" s="64"/>
      <c r="E4056" s="65"/>
      <c r="F4056" s="65"/>
    </row>
    <row r="4057" spans="2:6">
      <c r="B4057" s="64"/>
      <c r="C4057" s="64"/>
      <c r="D4057" s="64"/>
      <c r="E4057" s="65"/>
      <c r="F4057" s="65"/>
    </row>
    <row r="4058" spans="2:6">
      <c r="B4058" s="64"/>
      <c r="C4058" s="64"/>
      <c r="D4058" s="64"/>
      <c r="E4058" s="65"/>
      <c r="F4058" s="65"/>
    </row>
    <row r="4059" spans="2:6">
      <c r="B4059" s="64"/>
      <c r="C4059" s="64"/>
      <c r="D4059" s="64"/>
      <c r="E4059" s="65"/>
      <c r="F4059" s="65"/>
    </row>
    <row r="4060" spans="2:6">
      <c r="B4060" s="64"/>
      <c r="C4060" s="64"/>
      <c r="D4060" s="64"/>
      <c r="E4060" s="65"/>
      <c r="F4060" s="65"/>
    </row>
    <row r="4061" spans="2:6">
      <c r="B4061" s="64"/>
      <c r="C4061" s="64"/>
      <c r="D4061" s="64"/>
      <c r="E4061" s="65"/>
      <c r="F4061" s="65"/>
    </row>
    <row r="4062" spans="2:6">
      <c r="B4062" s="64"/>
      <c r="C4062" s="64"/>
      <c r="D4062" s="64"/>
      <c r="E4062" s="65"/>
      <c r="F4062" s="65"/>
    </row>
    <row r="4063" spans="2:6">
      <c r="B4063" s="64"/>
      <c r="C4063" s="64"/>
      <c r="D4063" s="64"/>
      <c r="E4063" s="65"/>
      <c r="F4063" s="65"/>
    </row>
    <row r="4064" spans="2:6">
      <c r="B4064" s="64"/>
      <c r="C4064" s="64"/>
      <c r="D4064" s="64"/>
      <c r="E4064" s="65"/>
      <c r="F4064" s="65"/>
    </row>
    <row r="4065" spans="2:6">
      <c r="B4065" s="64"/>
      <c r="C4065" s="64"/>
      <c r="D4065" s="64"/>
      <c r="E4065" s="65"/>
      <c r="F4065" s="65"/>
    </row>
    <row r="4066" spans="2:6">
      <c r="B4066" s="64"/>
      <c r="C4066" s="64"/>
      <c r="D4066" s="64"/>
      <c r="E4066" s="65"/>
      <c r="F4066" s="65"/>
    </row>
    <row r="4067" spans="2:6">
      <c r="B4067" s="64"/>
      <c r="C4067" s="64"/>
      <c r="D4067" s="64"/>
      <c r="E4067" s="65"/>
      <c r="F4067" s="65"/>
    </row>
    <row r="4068" spans="2:6">
      <c r="B4068" s="64"/>
      <c r="C4068" s="64"/>
      <c r="D4068" s="64"/>
      <c r="E4068" s="65"/>
      <c r="F4068" s="65"/>
    </row>
    <row r="4069" spans="2:6">
      <c r="B4069" s="64"/>
      <c r="C4069" s="64"/>
      <c r="D4069" s="64"/>
      <c r="E4069" s="65"/>
      <c r="F4069" s="65"/>
    </row>
    <row r="4070" spans="2:6">
      <c r="B4070" s="64"/>
      <c r="C4070" s="64"/>
      <c r="D4070" s="64"/>
      <c r="E4070" s="65"/>
      <c r="F4070" s="65"/>
    </row>
    <row r="4071" spans="2:6">
      <c r="B4071" s="64"/>
      <c r="C4071" s="64"/>
      <c r="D4071" s="64"/>
      <c r="E4071" s="65"/>
      <c r="F4071" s="65"/>
    </row>
    <row r="4072" spans="2:6">
      <c r="B4072" s="64"/>
      <c r="C4072" s="64"/>
      <c r="D4072" s="64"/>
      <c r="E4072" s="65"/>
      <c r="F4072" s="65"/>
    </row>
    <row r="4073" spans="2:6">
      <c r="B4073" s="64"/>
      <c r="C4073" s="64"/>
      <c r="D4073" s="64"/>
      <c r="E4073" s="65"/>
      <c r="F4073" s="65"/>
    </row>
    <row r="4074" spans="2:6">
      <c r="B4074" s="64"/>
      <c r="C4074" s="64"/>
      <c r="D4074" s="64"/>
      <c r="E4074" s="65"/>
      <c r="F4074" s="65"/>
    </row>
    <row r="4075" spans="2:6">
      <c r="B4075" s="64"/>
      <c r="C4075" s="64"/>
      <c r="D4075" s="64"/>
      <c r="E4075" s="65"/>
      <c r="F4075" s="65"/>
    </row>
    <row r="4076" spans="2:6">
      <c r="B4076" s="64"/>
      <c r="C4076" s="64"/>
      <c r="D4076" s="64"/>
      <c r="E4076" s="65"/>
      <c r="F4076" s="65"/>
    </row>
    <row r="4077" spans="2:6">
      <c r="B4077" s="64"/>
      <c r="C4077" s="64"/>
      <c r="D4077" s="64"/>
      <c r="E4077" s="65"/>
      <c r="F4077" s="65"/>
    </row>
    <row r="4078" spans="2:6">
      <c r="B4078" s="64"/>
      <c r="C4078" s="64"/>
      <c r="D4078" s="64"/>
      <c r="E4078" s="65"/>
      <c r="F4078" s="65"/>
    </row>
    <row r="4079" spans="2:6">
      <c r="B4079" s="64"/>
      <c r="C4079" s="64"/>
      <c r="D4079" s="64"/>
      <c r="E4079" s="65"/>
      <c r="F4079" s="65"/>
    </row>
    <row r="4080" spans="2:6">
      <c r="B4080" s="64"/>
      <c r="C4080" s="64"/>
      <c r="D4080" s="64"/>
      <c r="E4080" s="65"/>
      <c r="F4080" s="65"/>
    </row>
    <row r="4081" spans="2:6">
      <c r="B4081" s="64"/>
      <c r="C4081" s="64"/>
      <c r="D4081" s="64"/>
      <c r="E4081" s="65"/>
      <c r="F4081" s="65"/>
    </row>
    <row r="4082" spans="2:6">
      <c r="B4082" s="64"/>
      <c r="C4082" s="64"/>
      <c r="D4082" s="64"/>
      <c r="E4082" s="65"/>
      <c r="F4082" s="65"/>
    </row>
    <row r="4083" spans="2:6">
      <c r="B4083" s="64"/>
      <c r="C4083" s="64"/>
      <c r="D4083" s="64"/>
      <c r="E4083" s="65"/>
      <c r="F4083" s="65"/>
    </row>
    <row r="4084" spans="2:6">
      <c r="B4084" s="64"/>
      <c r="C4084" s="64"/>
      <c r="D4084" s="64"/>
      <c r="E4084" s="65"/>
      <c r="F4084" s="65"/>
    </row>
    <row r="4085" spans="2:6">
      <c r="B4085" s="64"/>
      <c r="C4085" s="64"/>
      <c r="D4085" s="64"/>
      <c r="E4085" s="65"/>
      <c r="F4085" s="65"/>
    </row>
    <row r="4086" spans="2:6">
      <c r="B4086" s="64"/>
      <c r="C4086" s="64"/>
      <c r="D4086" s="64"/>
      <c r="E4086" s="65"/>
      <c r="F4086" s="65"/>
    </row>
    <row r="4087" spans="2:6">
      <c r="B4087" s="64"/>
      <c r="C4087" s="64"/>
      <c r="D4087" s="64"/>
      <c r="E4087" s="65"/>
      <c r="F4087" s="65"/>
    </row>
    <row r="4088" spans="2:6">
      <c r="B4088" s="64"/>
      <c r="C4088" s="64"/>
      <c r="D4088" s="64"/>
      <c r="E4088" s="65"/>
      <c r="F4088" s="65"/>
    </row>
    <row r="4089" spans="2:6">
      <c r="B4089" s="64"/>
      <c r="C4089" s="64"/>
      <c r="D4089" s="64"/>
      <c r="E4089" s="65"/>
      <c r="F4089" s="65"/>
    </row>
    <row r="4090" spans="2:6">
      <c r="B4090" s="64"/>
      <c r="C4090" s="64"/>
      <c r="D4090" s="64"/>
      <c r="E4090" s="65"/>
      <c r="F4090" s="65"/>
    </row>
    <row r="4091" spans="2:6">
      <c r="B4091" s="64"/>
      <c r="C4091" s="64"/>
      <c r="D4091" s="64"/>
      <c r="E4091" s="65"/>
      <c r="F4091" s="65"/>
    </row>
    <row r="4092" spans="2:6">
      <c r="B4092" s="64"/>
      <c r="C4092" s="64"/>
      <c r="D4092" s="64"/>
      <c r="E4092" s="65"/>
      <c r="F4092" s="65"/>
    </row>
    <row r="4093" spans="2:6">
      <c r="B4093" s="64"/>
      <c r="C4093" s="64"/>
      <c r="D4093" s="64"/>
      <c r="E4093" s="65"/>
      <c r="F4093" s="65"/>
    </row>
    <row r="4094" spans="2:6">
      <c r="B4094" s="64"/>
      <c r="C4094" s="64"/>
      <c r="D4094" s="64"/>
      <c r="E4094" s="65"/>
      <c r="F4094" s="65"/>
    </row>
    <row r="4095" spans="2:6">
      <c r="B4095" s="64"/>
      <c r="C4095" s="64"/>
      <c r="D4095" s="64"/>
      <c r="E4095" s="65"/>
      <c r="F4095" s="65"/>
    </row>
    <row r="4096" spans="2:6">
      <c r="B4096" s="64"/>
      <c r="C4096" s="64"/>
      <c r="D4096" s="64"/>
      <c r="E4096" s="65"/>
      <c r="F4096" s="65"/>
    </row>
    <row r="4097" spans="2:6">
      <c r="B4097" s="64"/>
      <c r="C4097" s="64"/>
      <c r="D4097" s="64"/>
      <c r="E4097" s="65"/>
      <c r="F4097" s="65"/>
    </row>
    <row r="4098" spans="2:6">
      <c r="B4098" s="64"/>
      <c r="C4098" s="64"/>
      <c r="D4098" s="64"/>
      <c r="E4098" s="65"/>
      <c r="F4098" s="65"/>
    </row>
    <row r="4099" spans="2:6">
      <c r="B4099" s="64"/>
      <c r="C4099" s="64"/>
      <c r="D4099" s="64"/>
      <c r="E4099" s="65"/>
      <c r="F4099" s="65"/>
    </row>
    <row r="4100" spans="2:6">
      <c r="B4100" s="64"/>
      <c r="C4100" s="64"/>
      <c r="D4100" s="64"/>
      <c r="E4100" s="65"/>
      <c r="F4100" s="65"/>
    </row>
    <row r="4101" spans="2:6">
      <c r="B4101" s="64"/>
      <c r="C4101" s="64"/>
      <c r="D4101" s="64"/>
      <c r="E4101" s="65"/>
      <c r="F4101" s="65"/>
    </row>
    <row r="4102" spans="2:6">
      <c r="B4102" s="64"/>
      <c r="C4102" s="64"/>
      <c r="D4102" s="64"/>
      <c r="E4102" s="65"/>
      <c r="F4102" s="65"/>
    </row>
    <row r="4103" spans="2:6">
      <c r="B4103" s="64"/>
      <c r="C4103" s="64"/>
      <c r="D4103" s="64"/>
      <c r="E4103" s="65"/>
      <c r="F4103" s="65"/>
    </row>
    <row r="4104" spans="2:6">
      <c r="B4104" s="64"/>
      <c r="C4104" s="64"/>
      <c r="D4104" s="64"/>
      <c r="E4104" s="65"/>
      <c r="F4104" s="65"/>
    </row>
    <row r="4105" spans="2:6">
      <c r="B4105" s="64"/>
      <c r="C4105" s="64"/>
      <c r="D4105" s="64"/>
      <c r="E4105" s="65"/>
      <c r="F4105" s="65"/>
    </row>
    <row r="4106" spans="2:6">
      <c r="B4106" s="64"/>
      <c r="C4106" s="64"/>
      <c r="D4106" s="64"/>
      <c r="E4106" s="65"/>
      <c r="F4106" s="65"/>
    </row>
    <row r="4107" spans="2:6">
      <c r="B4107" s="64"/>
      <c r="C4107" s="64"/>
      <c r="D4107" s="64"/>
      <c r="E4107" s="65"/>
      <c r="F4107" s="65"/>
    </row>
    <row r="4108" spans="2:6">
      <c r="B4108" s="64"/>
      <c r="C4108" s="64"/>
      <c r="D4108" s="64"/>
      <c r="E4108" s="65"/>
      <c r="F4108" s="65"/>
    </row>
    <row r="4109" spans="2:6">
      <c r="B4109" s="64"/>
      <c r="C4109" s="64"/>
      <c r="D4109" s="64"/>
      <c r="E4109" s="65"/>
      <c r="F4109" s="65"/>
    </row>
    <row r="4110" spans="2:6">
      <c r="B4110" s="64"/>
      <c r="C4110" s="64"/>
      <c r="D4110" s="64"/>
      <c r="E4110" s="65"/>
      <c r="F4110" s="65"/>
    </row>
    <row r="4111" spans="2:6">
      <c r="B4111" s="64"/>
      <c r="C4111" s="64"/>
      <c r="D4111" s="64"/>
      <c r="E4111" s="65"/>
      <c r="F4111" s="65"/>
    </row>
    <row r="4112" spans="2:6">
      <c r="B4112" s="64"/>
      <c r="C4112" s="64"/>
      <c r="D4112" s="64"/>
      <c r="E4112" s="65"/>
      <c r="F4112" s="65"/>
    </row>
    <row r="4113" spans="2:6">
      <c r="B4113" s="64"/>
      <c r="C4113" s="64"/>
      <c r="D4113" s="64"/>
      <c r="E4113" s="65"/>
      <c r="F4113" s="65"/>
    </row>
    <row r="4114" spans="2:6">
      <c r="B4114" s="64"/>
      <c r="C4114" s="64"/>
      <c r="D4114" s="64"/>
      <c r="E4114" s="65"/>
      <c r="F4114" s="65"/>
    </row>
    <row r="4115" spans="2:6">
      <c r="B4115" s="64"/>
      <c r="C4115" s="64"/>
      <c r="D4115" s="64"/>
      <c r="E4115" s="65"/>
      <c r="F4115" s="65"/>
    </row>
    <row r="4116" spans="2:6">
      <c r="B4116" s="64"/>
      <c r="C4116" s="64"/>
      <c r="D4116" s="64"/>
      <c r="E4116" s="65"/>
      <c r="F4116" s="65"/>
    </row>
    <row r="4117" spans="2:6">
      <c r="B4117" s="64"/>
      <c r="C4117" s="64"/>
      <c r="D4117" s="64"/>
      <c r="E4117" s="65"/>
      <c r="F4117" s="65"/>
    </row>
    <row r="4118" spans="2:6">
      <c r="B4118" s="64"/>
      <c r="C4118" s="64"/>
      <c r="D4118" s="64"/>
      <c r="E4118" s="65"/>
      <c r="F4118" s="65"/>
    </row>
    <row r="4119" spans="2:6">
      <c r="B4119" s="64"/>
      <c r="C4119" s="64"/>
      <c r="D4119" s="64"/>
      <c r="E4119" s="65"/>
      <c r="F4119" s="65"/>
    </row>
    <row r="4120" spans="2:6">
      <c r="B4120" s="64"/>
      <c r="C4120" s="64"/>
      <c r="D4120" s="64"/>
      <c r="E4120" s="65"/>
      <c r="F4120" s="65"/>
    </row>
    <row r="4121" spans="2:6">
      <c r="B4121" s="64"/>
      <c r="C4121" s="64"/>
      <c r="D4121" s="64"/>
      <c r="E4121" s="65"/>
      <c r="F4121" s="65"/>
    </row>
    <row r="4122" spans="2:6">
      <c r="B4122" s="64"/>
      <c r="C4122" s="64"/>
      <c r="D4122" s="64"/>
      <c r="E4122" s="65"/>
      <c r="F4122" s="65"/>
    </row>
    <row r="4123" spans="2:6">
      <c r="B4123" s="64"/>
      <c r="C4123" s="64"/>
      <c r="D4123" s="64"/>
      <c r="E4123" s="65"/>
      <c r="F4123" s="65"/>
    </row>
    <row r="4124" spans="2:6">
      <c r="B4124" s="64"/>
      <c r="C4124" s="64"/>
      <c r="D4124" s="64"/>
      <c r="E4124" s="65"/>
      <c r="F4124" s="65"/>
    </row>
    <row r="4125" spans="2:6">
      <c r="B4125" s="64"/>
      <c r="C4125" s="64"/>
      <c r="D4125" s="64"/>
      <c r="E4125" s="65"/>
      <c r="F4125" s="65"/>
    </row>
    <row r="4126" spans="2:6">
      <c r="B4126" s="64"/>
      <c r="C4126" s="64"/>
      <c r="D4126" s="64"/>
      <c r="E4126" s="65"/>
      <c r="F4126" s="65"/>
    </row>
    <row r="4127" spans="2:6">
      <c r="B4127" s="64"/>
      <c r="C4127" s="64"/>
      <c r="D4127" s="64"/>
      <c r="E4127" s="65"/>
      <c r="F4127" s="65"/>
    </row>
    <row r="4128" spans="2:6">
      <c r="B4128" s="64"/>
      <c r="C4128" s="64"/>
      <c r="D4128" s="64"/>
      <c r="E4128" s="65"/>
      <c r="F4128" s="65"/>
    </row>
    <row r="4129" spans="2:6">
      <c r="B4129" s="64"/>
      <c r="C4129" s="64"/>
      <c r="D4129" s="64"/>
      <c r="E4129" s="65"/>
      <c r="F4129" s="65"/>
    </row>
    <row r="4130" spans="2:6">
      <c r="B4130" s="64"/>
      <c r="C4130" s="64"/>
      <c r="D4130" s="64"/>
      <c r="E4130" s="65"/>
      <c r="F4130" s="65"/>
    </row>
    <row r="4131" spans="2:6">
      <c r="B4131" s="64"/>
      <c r="C4131" s="64"/>
      <c r="D4131" s="64"/>
      <c r="E4131" s="65"/>
      <c r="F4131" s="65"/>
    </row>
    <row r="4132" spans="2:6">
      <c r="B4132" s="64"/>
      <c r="C4132" s="64"/>
      <c r="D4132" s="64"/>
      <c r="E4132" s="65"/>
      <c r="F4132" s="65"/>
    </row>
    <row r="4133" spans="2:6">
      <c r="B4133" s="64"/>
      <c r="C4133" s="64"/>
      <c r="D4133" s="64"/>
      <c r="E4133" s="65"/>
      <c r="F4133" s="65"/>
    </row>
    <row r="4134" spans="2:6">
      <c r="B4134" s="64"/>
      <c r="C4134" s="64"/>
      <c r="D4134" s="64"/>
      <c r="E4134" s="65"/>
      <c r="F4134" s="65"/>
    </row>
    <row r="4135" spans="2:6">
      <c r="B4135" s="64"/>
      <c r="C4135" s="64"/>
      <c r="D4135" s="64"/>
      <c r="E4135" s="65"/>
      <c r="F4135" s="65"/>
    </row>
    <row r="4136" spans="2:6">
      <c r="B4136" s="64"/>
      <c r="C4136" s="64"/>
      <c r="D4136" s="64"/>
      <c r="E4136" s="65"/>
      <c r="F4136" s="65"/>
    </row>
    <row r="4137" spans="2:6">
      <c r="B4137" s="64"/>
      <c r="C4137" s="64"/>
      <c r="D4137" s="64"/>
      <c r="E4137" s="65"/>
      <c r="F4137" s="65"/>
    </row>
    <row r="4138" spans="2:6">
      <c r="B4138" s="64"/>
      <c r="C4138" s="64"/>
      <c r="D4138" s="64"/>
      <c r="E4138" s="65"/>
      <c r="F4138" s="65"/>
    </row>
    <row r="4139" spans="2:6">
      <c r="B4139" s="64"/>
      <c r="C4139" s="64"/>
      <c r="D4139" s="64"/>
      <c r="E4139" s="65"/>
      <c r="F4139" s="65"/>
    </row>
    <row r="4140" spans="2:6">
      <c r="B4140" s="64"/>
      <c r="C4140" s="64"/>
      <c r="D4140" s="64"/>
      <c r="E4140" s="65"/>
      <c r="F4140" s="65"/>
    </row>
    <row r="4141" spans="2:6">
      <c r="B4141" s="64"/>
      <c r="C4141" s="64"/>
      <c r="D4141" s="64"/>
      <c r="E4141" s="65"/>
      <c r="F4141" s="65"/>
    </row>
    <row r="4142" spans="2:6">
      <c r="B4142" s="64"/>
      <c r="C4142" s="64"/>
      <c r="D4142" s="64"/>
      <c r="E4142" s="65"/>
      <c r="F4142" s="65"/>
    </row>
    <row r="4143" spans="2:6">
      <c r="B4143" s="64"/>
      <c r="C4143" s="64"/>
      <c r="D4143" s="64"/>
      <c r="E4143" s="65"/>
      <c r="F4143" s="65"/>
    </row>
    <row r="4144" spans="2:6">
      <c r="B4144" s="64"/>
      <c r="C4144" s="64"/>
      <c r="D4144" s="64"/>
      <c r="E4144" s="65"/>
      <c r="F4144" s="65"/>
    </row>
    <row r="4145" spans="2:6">
      <c r="B4145" s="64"/>
      <c r="C4145" s="64"/>
      <c r="D4145" s="64"/>
      <c r="E4145" s="65"/>
      <c r="F4145" s="65"/>
    </row>
    <row r="4146" spans="2:6">
      <c r="B4146" s="64"/>
      <c r="C4146" s="64"/>
      <c r="D4146" s="64"/>
      <c r="E4146" s="65"/>
      <c r="F4146" s="65"/>
    </row>
    <row r="4147" spans="2:6">
      <c r="B4147" s="64"/>
      <c r="C4147" s="64"/>
      <c r="D4147" s="64"/>
      <c r="E4147" s="65"/>
      <c r="F4147" s="65"/>
    </row>
    <row r="4148" spans="2:6">
      <c r="B4148" s="64"/>
      <c r="C4148" s="64"/>
      <c r="D4148" s="64"/>
      <c r="E4148" s="65"/>
      <c r="F4148" s="65"/>
    </row>
    <row r="4149" spans="2:6">
      <c r="B4149" s="64"/>
      <c r="C4149" s="64"/>
      <c r="D4149" s="64"/>
      <c r="E4149" s="65"/>
      <c r="F4149" s="65"/>
    </row>
    <row r="4150" spans="2:6">
      <c r="B4150" s="64"/>
      <c r="C4150" s="64"/>
      <c r="D4150" s="64"/>
      <c r="E4150" s="65"/>
      <c r="F4150" s="65"/>
    </row>
    <row r="4151" spans="2:6">
      <c r="B4151" s="64"/>
      <c r="C4151" s="64"/>
      <c r="D4151" s="64"/>
      <c r="E4151" s="65"/>
      <c r="F4151" s="65"/>
    </row>
    <row r="4152" spans="2:6">
      <c r="B4152" s="64"/>
      <c r="C4152" s="64"/>
      <c r="D4152" s="64"/>
      <c r="E4152" s="65"/>
      <c r="F4152" s="65"/>
    </row>
    <row r="4153" spans="2:6">
      <c r="B4153" s="64"/>
      <c r="C4153" s="64"/>
      <c r="D4153" s="64"/>
      <c r="E4153" s="65"/>
      <c r="F4153" s="65"/>
    </row>
    <row r="4154" spans="2:6">
      <c r="B4154" s="64"/>
      <c r="C4154" s="64"/>
      <c r="D4154" s="64"/>
      <c r="E4154" s="65"/>
      <c r="F4154" s="65"/>
    </row>
    <row r="4155" spans="2:6">
      <c r="B4155" s="64"/>
      <c r="C4155" s="64"/>
      <c r="D4155" s="64"/>
      <c r="E4155" s="65"/>
      <c r="F4155" s="65"/>
    </row>
    <row r="4156" spans="2:6">
      <c r="B4156" s="64"/>
      <c r="C4156" s="64"/>
      <c r="D4156" s="64"/>
      <c r="E4156" s="65"/>
      <c r="F4156" s="65"/>
    </row>
    <row r="4157" spans="2:6">
      <c r="B4157" s="64"/>
      <c r="C4157" s="64"/>
      <c r="D4157" s="64"/>
      <c r="E4157" s="65"/>
      <c r="F4157" s="65"/>
    </row>
    <row r="4158" spans="2:6">
      <c r="B4158" s="64"/>
      <c r="C4158" s="64"/>
      <c r="D4158" s="64"/>
      <c r="E4158" s="65"/>
      <c r="F4158" s="65"/>
    </row>
    <row r="4159" spans="2:6">
      <c r="B4159" s="64"/>
      <c r="C4159" s="64"/>
      <c r="D4159" s="64"/>
      <c r="E4159" s="65"/>
      <c r="F4159" s="65"/>
    </row>
    <row r="4160" spans="2:6">
      <c r="B4160" s="64"/>
      <c r="C4160" s="64"/>
      <c r="D4160" s="64"/>
      <c r="E4160" s="65"/>
      <c r="F4160" s="65"/>
    </row>
    <row r="4161" spans="2:6">
      <c r="B4161" s="64"/>
      <c r="C4161" s="64"/>
      <c r="D4161" s="64"/>
      <c r="E4161" s="65"/>
      <c r="F4161" s="65"/>
    </row>
    <row r="4162" spans="2:6">
      <c r="B4162" s="64"/>
      <c r="C4162" s="64"/>
      <c r="D4162" s="64"/>
      <c r="E4162" s="65"/>
      <c r="F4162" s="65"/>
    </row>
    <row r="4163" spans="2:6">
      <c r="B4163" s="64"/>
      <c r="C4163" s="64"/>
      <c r="D4163" s="64"/>
      <c r="E4163" s="65"/>
      <c r="F4163" s="65"/>
    </row>
    <row r="4164" spans="2:6">
      <c r="B4164" s="64"/>
      <c r="C4164" s="64"/>
      <c r="D4164" s="64"/>
      <c r="E4164" s="65"/>
      <c r="F4164" s="65"/>
    </row>
    <row r="4165" spans="2:6">
      <c r="B4165" s="64"/>
      <c r="C4165" s="64"/>
      <c r="D4165" s="64"/>
      <c r="E4165" s="65"/>
      <c r="F4165" s="65"/>
    </row>
    <row r="4166" spans="2:6">
      <c r="B4166" s="64"/>
      <c r="C4166" s="64"/>
      <c r="D4166" s="64"/>
      <c r="E4166" s="65"/>
      <c r="F4166" s="65"/>
    </row>
    <row r="4167" spans="2:6">
      <c r="B4167" s="64"/>
      <c r="C4167" s="64"/>
      <c r="D4167" s="64"/>
      <c r="E4167" s="65"/>
      <c r="F4167" s="65"/>
    </row>
    <row r="4168" spans="2:6">
      <c r="B4168" s="64"/>
      <c r="C4168" s="64"/>
      <c r="D4168" s="64"/>
      <c r="E4168" s="65"/>
      <c r="F4168" s="65"/>
    </row>
    <row r="4169" spans="2:6">
      <c r="B4169" s="64"/>
      <c r="C4169" s="64"/>
      <c r="D4169" s="64"/>
      <c r="E4169" s="65"/>
      <c r="F4169" s="65"/>
    </row>
    <row r="4170" spans="2:6">
      <c r="B4170" s="64"/>
      <c r="C4170" s="64"/>
      <c r="D4170" s="64"/>
      <c r="E4170" s="65"/>
      <c r="F4170" s="65"/>
    </row>
    <row r="4171" spans="2:6">
      <c r="B4171" s="64"/>
      <c r="C4171" s="64"/>
      <c r="D4171" s="64"/>
      <c r="E4171" s="65"/>
      <c r="F4171" s="65"/>
    </row>
    <row r="4172" spans="2:6">
      <c r="B4172" s="64"/>
      <c r="C4172" s="64"/>
      <c r="D4172" s="64"/>
      <c r="E4172" s="65"/>
      <c r="F4172" s="65"/>
    </row>
    <row r="4173" spans="2:6">
      <c r="B4173" s="64"/>
      <c r="C4173" s="64"/>
      <c r="D4173" s="64"/>
      <c r="E4173" s="65"/>
      <c r="F4173" s="65"/>
    </row>
    <row r="4174" spans="2:6">
      <c r="B4174" s="64"/>
      <c r="C4174" s="64"/>
      <c r="D4174" s="64"/>
      <c r="E4174" s="65"/>
      <c r="F4174" s="65"/>
    </row>
    <row r="4175" spans="2:6">
      <c r="B4175" s="64"/>
      <c r="C4175" s="64"/>
      <c r="D4175" s="64"/>
      <c r="E4175" s="65"/>
      <c r="F4175" s="65"/>
    </row>
    <row r="4176" spans="2:6">
      <c r="B4176" s="64"/>
      <c r="C4176" s="64"/>
      <c r="D4176" s="64"/>
      <c r="E4176" s="65"/>
      <c r="F4176" s="65"/>
    </row>
    <row r="4177" spans="2:6">
      <c r="B4177" s="64"/>
      <c r="C4177" s="64"/>
      <c r="D4177" s="64"/>
      <c r="E4177" s="65"/>
      <c r="F4177" s="65"/>
    </row>
    <row r="4178" spans="2:6">
      <c r="B4178" s="64"/>
      <c r="C4178" s="64"/>
      <c r="D4178" s="64"/>
      <c r="E4178" s="65"/>
      <c r="F4178" s="65"/>
    </row>
    <row r="4179" spans="2:6">
      <c r="B4179" s="64"/>
      <c r="C4179" s="64"/>
      <c r="D4179" s="64"/>
      <c r="E4179" s="65"/>
      <c r="F4179" s="65"/>
    </row>
    <row r="4180" spans="2:6">
      <c r="B4180" s="64"/>
      <c r="C4180" s="64"/>
      <c r="D4180" s="64"/>
      <c r="E4180" s="65"/>
      <c r="F4180" s="65"/>
    </row>
    <row r="4181" spans="2:6">
      <c r="B4181" s="64"/>
      <c r="C4181" s="64"/>
      <c r="D4181" s="64"/>
      <c r="E4181" s="65"/>
      <c r="F4181" s="65"/>
    </row>
    <row r="4182" spans="2:6">
      <c r="B4182" s="64"/>
      <c r="C4182" s="64"/>
      <c r="D4182" s="64"/>
      <c r="E4182" s="65"/>
      <c r="F4182" s="65"/>
    </row>
    <row r="4183" spans="2:6">
      <c r="B4183" s="64"/>
      <c r="C4183" s="64"/>
      <c r="D4183" s="64"/>
      <c r="E4183" s="65"/>
      <c r="F4183" s="65"/>
    </row>
    <row r="4184" spans="2:6">
      <c r="B4184" s="64"/>
      <c r="C4184" s="64"/>
      <c r="D4184" s="64"/>
      <c r="E4184" s="65"/>
      <c r="F4184" s="65"/>
    </row>
    <row r="4185" spans="2:6">
      <c r="B4185" s="64"/>
      <c r="C4185" s="64"/>
      <c r="D4185" s="64"/>
      <c r="E4185" s="65"/>
      <c r="F4185" s="65"/>
    </row>
    <row r="4186" spans="2:6">
      <c r="B4186" s="64"/>
      <c r="C4186" s="64"/>
      <c r="D4186" s="64"/>
      <c r="E4186" s="65"/>
      <c r="F4186" s="65"/>
    </row>
    <row r="4187" spans="2:6">
      <c r="B4187" s="64"/>
      <c r="C4187" s="64"/>
      <c r="D4187" s="64"/>
      <c r="E4187" s="65"/>
      <c r="F4187" s="65"/>
    </row>
    <row r="4188" spans="2:6">
      <c r="B4188" s="64"/>
      <c r="C4188" s="64"/>
      <c r="D4188" s="64"/>
      <c r="E4188" s="65"/>
      <c r="F4188" s="65"/>
    </row>
    <row r="4189" spans="2:6">
      <c r="B4189" s="64"/>
      <c r="C4189" s="64"/>
      <c r="D4189" s="64"/>
      <c r="E4189" s="65"/>
      <c r="F4189" s="65"/>
    </row>
    <row r="4190" spans="2:6">
      <c r="B4190" s="64"/>
      <c r="C4190" s="64"/>
      <c r="D4190" s="64"/>
      <c r="E4190" s="65"/>
      <c r="F4190" s="65"/>
    </row>
    <row r="4191" spans="2:6">
      <c r="B4191" s="64"/>
      <c r="C4191" s="64"/>
      <c r="D4191" s="64"/>
      <c r="E4191" s="65"/>
      <c r="F4191" s="65"/>
    </row>
    <row r="4192" spans="2:6">
      <c r="B4192" s="64"/>
      <c r="C4192" s="64"/>
      <c r="D4192" s="64"/>
      <c r="E4192" s="65"/>
      <c r="F4192" s="65"/>
    </row>
    <row r="4193" spans="2:6">
      <c r="B4193" s="64"/>
      <c r="C4193" s="64"/>
      <c r="D4193" s="64"/>
      <c r="E4193" s="65"/>
      <c r="F4193" s="65"/>
    </row>
    <row r="4194" spans="2:6">
      <c r="B4194" s="64"/>
      <c r="C4194" s="64"/>
      <c r="D4194" s="64"/>
      <c r="E4194" s="65"/>
      <c r="F4194" s="65"/>
    </row>
    <row r="4195" spans="2:6">
      <c r="B4195" s="64"/>
      <c r="C4195" s="64"/>
      <c r="D4195" s="64"/>
      <c r="E4195" s="65"/>
      <c r="F4195" s="65"/>
    </row>
    <row r="4196" spans="2:6">
      <c r="B4196" s="64"/>
      <c r="C4196" s="64"/>
      <c r="D4196" s="64"/>
      <c r="E4196" s="65"/>
      <c r="F4196" s="65"/>
    </row>
    <row r="4197" spans="2:6">
      <c r="B4197" s="64"/>
      <c r="C4197" s="64"/>
      <c r="D4197" s="64"/>
      <c r="E4197" s="65"/>
      <c r="F4197" s="65"/>
    </row>
    <row r="4198" spans="2:6">
      <c r="B4198" s="64"/>
      <c r="C4198" s="64"/>
      <c r="D4198" s="64"/>
      <c r="E4198" s="65"/>
      <c r="F4198" s="65"/>
    </row>
    <row r="4199" spans="2:6">
      <c r="B4199" s="64"/>
      <c r="C4199" s="64"/>
      <c r="D4199" s="64"/>
      <c r="E4199" s="65"/>
      <c r="F4199" s="65"/>
    </row>
    <row r="4200" spans="2:6">
      <c r="B4200" s="64"/>
      <c r="C4200" s="64"/>
      <c r="D4200" s="64"/>
      <c r="E4200" s="65"/>
      <c r="F4200" s="65"/>
    </row>
    <row r="4201" spans="2:6">
      <c r="B4201" s="64"/>
      <c r="C4201" s="64"/>
      <c r="D4201" s="64"/>
      <c r="E4201" s="65"/>
      <c r="F4201" s="65"/>
    </row>
    <row r="4202" spans="2:6">
      <c r="B4202" s="64"/>
      <c r="C4202" s="64"/>
      <c r="D4202" s="64"/>
      <c r="E4202" s="65"/>
      <c r="F4202" s="65"/>
    </row>
    <row r="4203" spans="2:6">
      <c r="B4203" s="64"/>
      <c r="C4203" s="64"/>
      <c r="D4203" s="64"/>
      <c r="E4203" s="65"/>
      <c r="F4203" s="65"/>
    </row>
    <row r="4204" spans="2:6">
      <c r="B4204" s="64"/>
      <c r="C4204" s="64"/>
      <c r="D4204" s="64"/>
      <c r="E4204" s="65"/>
      <c r="F4204" s="65"/>
    </row>
    <row r="4205" spans="2:6">
      <c r="B4205" s="64"/>
      <c r="C4205" s="64"/>
      <c r="D4205" s="64"/>
      <c r="E4205" s="65"/>
      <c r="F4205" s="65"/>
    </row>
    <row r="4206" spans="2:6">
      <c r="B4206" s="64"/>
      <c r="C4206" s="64"/>
      <c r="D4206" s="64"/>
      <c r="E4206" s="65"/>
      <c r="F4206" s="65"/>
    </row>
    <row r="4207" spans="2:6">
      <c r="B4207" s="64"/>
      <c r="C4207" s="64"/>
      <c r="D4207" s="64"/>
      <c r="E4207" s="65"/>
      <c r="F4207" s="65"/>
    </row>
    <row r="4208" spans="2:6">
      <c r="B4208" s="64"/>
      <c r="C4208" s="64"/>
      <c r="D4208" s="64"/>
      <c r="E4208" s="65"/>
      <c r="F4208" s="65"/>
    </row>
    <row r="4209" spans="2:6">
      <c r="B4209" s="64"/>
      <c r="C4209" s="64"/>
      <c r="D4209" s="64"/>
      <c r="E4209" s="65"/>
      <c r="F4209" s="65"/>
    </row>
    <row r="4210" spans="2:6">
      <c r="B4210" s="64"/>
      <c r="C4210" s="64"/>
      <c r="D4210" s="64"/>
      <c r="E4210" s="65"/>
      <c r="F4210" s="65"/>
    </row>
    <row r="4211" spans="2:6">
      <c r="B4211" s="64"/>
      <c r="C4211" s="64"/>
      <c r="D4211" s="64"/>
      <c r="E4211" s="65"/>
      <c r="F4211" s="65"/>
    </row>
    <row r="4212" spans="2:6">
      <c r="B4212" s="64"/>
      <c r="C4212" s="64"/>
      <c r="D4212" s="64"/>
      <c r="E4212" s="65"/>
      <c r="F4212" s="65"/>
    </row>
    <row r="4213" spans="2:6">
      <c r="B4213" s="64"/>
      <c r="C4213" s="64"/>
      <c r="D4213" s="64"/>
      <c r="E4213" s="65"/>
      <c r="F4213" s="65"/>
    </row>
    <row r="4214" spans="2:6">
      <c r="B4214" s="64"/>
      <c r="C4214" s="64"/>
      <c r="D4214" s="64"/>
      <c r="E4214" s="65"/>
      <c r="F4214" s="65"/>
    </row>
    <row r="4215" spans="2:6">
      <c r="B4215" s="64"/>
      <c r="C4215" s="64"/>
      <c r="D4215" s="64"/>
      <c r="E4215" s="65"/>
      <c r="F4215" s="65"/>
    </row>
    <row r="4216" spans="2:6">
      <c r="B4216" s="64"/>
      <c r="C4216" s="64"/>
      <c r="D4216" s="64"/>
      <c r="E4216" s="65"/>
      <c r="F4216" s="65"/>
    </row>
    <row r="4217" spans="2:6">
      <c r="B4217" s="64"/>
      <c r="C4217" s="64"/>
      <c r="D4217" s="64"/>
      <c r="E4217" s="65"/>
      <c r="F4217" s="65"/>
    </row>
    <row r="4218" spans="2:6">
      <c r="B4218" s="64"/>
      <c r="C4218" s="64"/>
      <c r="D4218" s="64"/>
      <c r="E4218" s="65"/>
      <c r="F4218" s="65"/>
    </row>
    <row r="4219" spans="2:6">
      <c r="B4219" s="64"/>
      <c r="C4219" s="64"/>
      <c r="D4219" s="64"/>
      <c r="E4219" s="65"/>
      <c r="F4219" s="65"/>
    </row>
    <row r="4220" spans="2:6">
      <c r="B4220" s="64"/>
      <c r="C4220" s="64"/>
      <c r="D4220" s="64"/>
      <c r="E4220" s="65"/>
      <c r="F4220" s="65"/>
    </row>
    <row r="4221" spans="2:6">
      <c r="B4221" s="64"/>
      <c r="C4221" s="64"/>
      <c r="D4221" s="64"/>
      <c r="E4221" s="65"/>
      <c r="F4221" s="65"/>
    </row>
    <row r="4222" spans="2:6">
      <c r="B4222" s="64"/>
      <c r="C4222" s="64"/>
      <c r="D4222" s="64"/>
      <c r="E4222" s="65"/>
      <c r="F4222" s="65"/>
    </row>
    <row r="4223" spans="2:6">
      <c r="B4223" s="64"/>
      <c r="C4223" s="64"/>
      <c r="D4223" s="64"/>
      <c r="E4223" s="65"/>
      <c r="F4223" s="65"/>
    </row>
    <row r="4224" spans="2:6">
      <c r="B4224" s="64"/>
      <c r="C4224" s="64"/>
      <c r="D4224" s="64"/>
      <c r="E4224" s="65"/>
      <c r="F4224" s="65"/>
    </row>
    <row r="4225" spans="2:6">
      <c r="B4225" s="64"/>
      <c r="C4225" s="64"/>
      <c r="D4225" s="64"/>
      <c r="E4225" s="65"/>
      <c r="F4225" s="65"/>
    </row>
    <row r="4226" spans="2:6">
      <c r="B4226" s="64"/>
      <c r="C4226" s="64"/>
      <c r="D4226" s="64"/>
      <c r="E4226" s="65"/>
      <c r="F4226" s="65"/>
    </row>
    <row r="4227" spans="2:6">
      <c r="B4227" s="64"/>
      <c r="C4227" s="64"/>
      <c r="D4227" s="64"/>
      <c r="E4227" s="65"/>
      <c r="F4227" s="65"/>
    </row>
    <row r="4228" spans="2:6">
      <c r="B4228" s="64"/>
      <c r="C4228" s="64"/>
      <c r="D4228" s="64"/>
      <c r="E4228" s="65"/>
      <c r="F4228" s="65"/>
    </row>
    <row r="4229" spans="2:6">
      <c r="B4229" s="64"/>
      <c r="C4229" s="64"/>
      <c r="D4229" s="64"/>
      <c r="E4229" s="65"/>
      <c r="F4229" s="65"/>
    </row>
    <row r="4230" spans="2:6">
      <c r="B4230" s="64"/>
      <c r="C4230" s="64"/>
      <c r="D4230" s="64"/>
      <c r="E4230" s="65"/>
      <c r="F4230" s="65"/>
    </row>
    <row r="4231" spans="2:6">
      <c r="B4231" s="64"/>
      <c r="C4231" s="64"/>
      <c r="D4231" s="64"/>
      <c r="E4231" s="65"/>
      <c r="F4231" s="65"/>
    </row>
    <row r="4232" spans="2:6">
      <c r="B4232" s="64"/>
      <c r="C4232" s="64"/>
      <c r="D4232" s="64"/>
      <c r="E4232" s="65"/>
      <c r="F4232" s="65"/>
    </row>
    <row r="4233" spans="2:6">
      <c r="B4233" s="64"/>
      <c r="C4233" s="64"/>
      <c r="D4233" s="64"/>
      <c r="E4233" s="65"/>
      <c r="F4233" s="65"/>
    </row>
    <row r="4234" spans="2:6">
      <c r="B4234" s="64"/>
      <c r="C4234" s="64"/>
      <c r="D4234" s="64"/>
      <c r="E4234" s="65"/>
      <c r="F4234" s="65"/>
    </row>
    <row r="4235" spans="2:6">
      <c r="B4235" s="64"/>
      <c r="C4235" s="64"/>
      <c r="D4235" s="64"/>
      <c r="E4235" s="65"/>
      <c r="F4235" s="65"/>
    </row>
    <row r="4236" spans="2:6">
      <c r="B4236" s="64"/>
      <c r="C4236" s="64"/>
      <c r="D4236" s="64"/>
      <c r="E4236" s="65"/>
      <c r="F4236" s="65"/>
    </row>
    <row r="4237" spans="2:6">
      <c r="B4237" s="64"/>
      <c r="C4237" s="64"/>
      <c r="D4237" s="64"/>
      <c r="E4237" s="65"/>
      <c r="F4237" s="65"/>
    </row>
    <row r="4238" spans="2:6">
      <c r="B4238" s="64"/>
      <c r="C4238" s="64"/>
      <c r="D4238" s="64"/>
      <c r="E4238" s="65"/>
      <c r="F4238" s="65"/>
    </row>
    <row r="4239" spans="2:6">
      <c r="B4239" s="64"/>
      <c r="C4239" s="64"/>
      <c r="D4239" s="64"/>
      <c r="E4239" s="65"/>
      <c r="F4239" s="65"/>
    </row>
    <row r="4240" spans="2:6">
      <c r="B4240" s="64"/>
      <c r="C4240" s="64"/>
      <c r="D4240" s="64"/>
      <c r="E4240" s="65"/>
      <c r="F4240" s="65"/>
    </row>
    <row r="4241" spans="2:6">
      <c r="B4241" s="64"/>
      <c r="C4241" s="64"/>
      <c r="D4241" s="64"/>
      <c r="E4241" s="65"/>
      <c r="F4241" s="65"/>
    </row>
    <row r="4242" spans="2:6">
      <c r="B4242" s="64"/>
      <c r="C4242" s="64"/>
      <c r="D4242" s="64"/>
      <c r="E4242" s="65"/>
      <c r="F4242" s="65"/>
    </row>
    <row r="4243" spans="2:6">
      <c r="B4243" s="64"/>
      <c r="C4243" s="64"/>
      <c r="D4243" s="64"/>
      <c r="E4243" s="65"/>
      <c r="F4243" s="65"/>
    </row>
    <row r="4244" spans="2:6">
      <c r="B4244" s="64"/>
      <c r="C4244" s="64"/>
      <c r="D4244" s="64"/>
      <c r="E4244" s="65"/>
      <c r="F4244" s="65"/>
    </row>
    <row r="4245" spans="2:6">
      <c r="B4245" s="64"/>
      <c r="C4245" s="64"/>
      <c r="D4245" s="64"/>
      <c r="E4245" s="65"/>
      <c r="F4245" s="65"/>
    </row>
    <row r="4246" spans="2:6">
      <c r="B4246" s="64"/>
      <c r="C4246" s="64"/>
      <c r="D4246" s="64"/>
      <c r="E4246" s="65"/>
      <c r="F4246" s="65"/>
    </row>
    <row r="4247" spans="2:6">
      <c r="B4247" s="64"/>
      <c r="C4247" s="64"/>
      <c r="D4247" s="64"/>
      <c r="E4247" s="65"/>
      <c r="F4247" s="65"/>
    </row>
    <row r="4248" spans="2:6">
      <c r="B4248" s="64"/>
      <c r="C4248" s="64"/>
      <c r="D4248" s="64"/>
      <c r="E4248" s="65"/>
      <c r="F4248" s="65"/>
    </row>
    <row r="4249" spans="2:6">
      <c r="B4249" s="64"/>
      <c r="C4249" s="64"/>
      <c r="D4249" s="64"/>
      <c r="E4249" s="65"/>
      <c r="F4249" s="65"/>
    </row>
    <row r="4250" spans="2:6">
      <c r="B4250" s="64"/>
      <c r="C4250" s="64"/>
      <c r="D4250" s="64"/>
      <c r="E4250" s="65"/>
      <c r="F4250" s="65"/>
    </row>
    <row r="4251" spans="2:6">
      <c r="B4251" s="64"/>
      <c r="C4251" s="64"/>
      <c r="D4251" s="64"/>
      <c r="E4251" s="65"/>
      <c r="F4251" s="65"/>
    </row>
    <row r="4252" spans="2:6">
      <c r="B4252" s="64"/>
      <c r="C4252" s="64"/>
      <c r="D4252" s="64"/>
      <c r="E4252" s="65"/>
      <c r="F4252" s="65"/>
    </row>
    <row r="4253" spans="2:6">
      <c r="B4253" s="64"/>
      <c r="C4253" s="64"/>
      <c r="D4253" s="64"/>
      <c r="E4253" s="65"/>
      <c r="F4253" s="65"/>
    </row>
    <row r="4254" spans="2:6">
      <c r="B4254" s="64"/>
      <c r="C4254" s="64"/>
      <c r="D4254" s="64"/>
      <c r="E4254" s="65"/>
      <c r="F4254" s="65"/>
    </row>
    <row r="4255" spans="2:6">
      <c r="B4255" s="64"/>
      <c r="C4255" s="64"/>
      <c r="D4255" s="64"/>
      <c r="E4255" s="65"/>
      <c r="F4255" s="65"/>
    </row>
    <row r="4256" spans="2:6">
      <c r="B4256" s="64"/>
      <c r="C4256" s="64"/>
      <c r="D4256" s="64"/>
      <c r="E4256" s="65"/>
      <c r="F4256" s="65"/>
    </row>
    <row r="4257" spans="2:6">
      <c r="B4257" s="64"/>
      <c r="C4257" s="64"/>
      <c r="D4257" s="64"/>
      <c r="E4257" s="65"/>
      <c r="F4257" s="65"/>
    </row>
    <row r="4258" spans="2:6">
      <c r="B4258" s="64"/>
      <c r="C4258" s="64"/>
      <c r="D4258" s="64"/>
      <c r="E4258" s="65"/>
      <c r="F4258" s="65"/>
    </row>
    <row r="4259" spans="2:6">
      <c r="B4259" s="64"/>
      <c r="C4259" s="64"/>
      <c r="D4259" s="64"/>
      <c r="E4259" s="65"/>
      <c r="F4259" s="65"/>
    </row>
    <row r="4260" spans="2:6">
      <c r="B4260" s="64"/>
      <c r="C4260" s="64"/>
      <c r="D4260" s="64"/>
      <c r="E4260" s="65"/>
      <c r="F4260" s="65"/>
    </row>
    <row r="4261" spans="2:6">
      <c r="B4261" s="64"/>
      <c r="C4261" s="64"/>
      <c r="D4261" s="64"/>
      <c r="E4261" s="65"/>
      <c r="F4261" s="65"/>
    </row>
    <row r="4262" spans="2:6">
      <c r="B4262" s="64"/>
      <c r="C4262" s="64"/>
      <c r="D4262" s="64"/>
      <c r="E4262" s="65"/>
      <c r="F4262" s="65"/>
    </row>
    <row r="4263" spans="2:6">
      <c r="B4263" s="64"/>
      <c r="C4263" s="64"/>
      <c r="D4263" s="64"/>
      <c r="E4263" s="65"/>
      <c r="F4263" s="65"/>
    </row>
    <row r="4264" spans="2:6">
      <c r="B4264" s="64"/>
      <c r="C4264" s="64"/>
      <c r="D4264" s="64"/>
      <c r="E4264" s="65"/>
      <c r="F4264" s="65"/>
    </row>
    <row r="4265" spans="2:6">
      <c r="B4265" s="64"/>
      <c r="C4265" s="64"/>
      <c r="D4265" s="64"/>
      <c r="E4265" s="65"/>
      <c r="F4265" s="65"/>
    </row>
    <row r="4266" spans="2:6">
      <c r="B4266" s="64"/>
      <c r="C4266" s="64"/>
      <c r="D4266" s="64"/>
      <c r="E4266" s="65"/>
      <c r="F4266" s="65"/>
    </row>
    <row r="4267" spans="2:6">
      <c r="B4267" s="64"/>
      <c r="C4267" s="64"/>
      <c r="D4267" s="64"/>
      <c r="E4267" s="65"/>
      <c r="F4267" s="65"/>
    </row>
    <row r="4268" spans="2:6">
      <c r="B4268" s="64"/>
      <c r="C4268" s="64"/>
      <c r="D4268" s="64"/>
      <c r="E4268" s="65"/>
      <c r="F4268" s="65"/>
    </row>
    <row r="4269" spans="2:6">
      <c r="B4269" s="64"/>
      <c r="C4269" s="64"/>
      <c r="D4269" s="64"/>
      <c r="E4269" s="65"/>
      <c r="F4269" s="65"/>
    </row>
    <row r="4270" spans="2:6">
      <c r="B4270" s="64"/>
      <c r="C4270" s="64"/>
      <c r="D4270" s="64"/>
      <c r="E4270" s="65"/>
      <c r="F4270" s="65"/>
    </row>
    <row r="4271" spans="2:6">
      <c r="B4271" s="64"/>
      <c r="C4271" s="64"/>
      <c r="D4271" s="64"/>
      <c r="E4271" s="65"/>
      <c r="F4271" s="65"/>
    </row>
    <row r="4272" spans="2:6">
      <c r="B4272" s="64"/>
      <c r="C4272" s="64"/>
      <c r="D4272" s="64"/>
      <c r="E4272" s="65"/>
      <c r="F4272" s="65"/>
    </row>
    <row r="4273" spans="2:6">
      <c r="B4273" s="64"/>
      <c r="C4273" s="64"/>
      <c r="D4273" s="64"/>
      <c r="E4273" s="65"/>
      <c r="F4273" s="65"/>
    </row>
    <row r="4274" spans="2:6">
      <c r="B4274" s="64"/>
      <c r="C4274" s="64"/>
      <c r="D4274" s="64"/>
      <c r="E4274" s="65"/>
      <c r="F4274" s="65"/>
    </row>
    <row r="4275" spans="2:6">
      <c r="B4275" s="64"/>
      <c r="C4275" s="64"/>
      <c r="D4275" s="64"/>
      <c r="E4275" s="65"/>
      <c r="F4275" s="65"/>
    </row>
    <row r="4276" spans="2:6">
      <c r="B4276" s="64"/>
      <c r="C4276" s="64"/>
      <c r="D4276" s="64"/>
      <c r="E4276" s="65"/>
      <c r="F4276" s="65"/>
    </row>
    <row r="4277" spans="2:6">
      <c r="B4277" s="64"/>
      <c r="C4277" s="64"/>
      <c r="D4277" s="64"/>
      <c r="E4277" s="65"/>
      <c r="F4277" s="65"/>
    </row>
    <row r="4278" spans="2:6">
      <c r="B4278" s="64"/>
      <c r="C4278" s="64"/>
      <c r="D4278" s="64"/>
      <c r="E4278" s="65"/>
      <c r="F4278" s="65"/>
    </row>
    <row r="4279" spans="2:6">
      <c r="B4279" s="64"/>
      <c r="C4279" s="64"/>
      <c r="D4279" s="64"/>
      <c r="E4279" s="65"/>
      <c r="F4279" s="65"/>
    </row>
    <row r="4280" spans="2:6">
      <c r="B4280" s="64"/>
      <c r="C4280" s="64"/>
      <c r="D4280" s="64"/>
      <c r="E4280" s="65"/>
      <c r="F4280" s="65"/>
    </row>
    <row r="4281" spans="2:6">
      <c r="B4281" s="64"/>
      <c r="C4281" s="64"/>
      <c r="D4281" s="64"/>
      <c r="E4281" s="65"/>
      <c r="F4281" s="65"/>
    </row>
    <row r="4282" spans="2:6">
      <c r="B4282" s="64"/>
      <c r="C4282" s="64"/>
      <c r="D4282" s="64"/>
      <c r="E4282" s="65"/>
      <c r="F4282" s="65"/>
    </row>
    <row r="4283" spans="2:6">
      <c r="B4283" s="64"/>
      <c r="C4283" s="64"/>
      <c r="D4283" s="64"/>
      <c r="E4283" s="65"/>
      <c r="F4283" s="65"/>
    </row>
    <row r="4284" spans="2:6">
      <c r="B4284" s="64"/>
      <c r="C4284" s="64"/>
      <c r="D4284" s="64"/>
      <c r="E4284" s="65"/>
      <c r="F4284" s="65"/>
    </row>
    <row r="4285" spans="2:6">
      <c r="B4285" s="64"/>
      <c r="C4285" s="64"/>
      <c r="D4285" s="64"/>
      <c r="E4285" s="65"/>
      <c r="F4285" s="65"/>
    </row>
    <row r="4286" spans="2:6">
      <c r="B4286" s="64"/>
      <c r="C4286" s="64"/>
      <c r="D4286" s="64"/>
      <c r="E4286" s="65"/>
      <c r="F4286" s="65"/>
    </row>
    <row r="4287" spans="2:6">
      <c r="B4287" s="64"/>
      <c r="C4287" s="64"/>
      <c r="D4287" s="64"/>
      <c r="E4287" s="65"/>
      <c r="F4287" s="65"/>
    </row>
    <row r="4288" spans="2:6">
      <c r="B4288" s="64"/>
      <c r="C4288" s="64"/>
      <c r="D4288" s="64"/>
      <c r="E4288" s="65"/>
      <c r="F4288" s="65"/>
    </row>
    <row r="4289" spans="2:6">
      <c r="B4289" s="64"/>
      <c r="C4289" s="64"/>
      <c r="D4289" s="64"/>
      <c r="E4289" s="65"/>
      <c r="F4289" s="65"/>
    </row>
    <row r="4290" spans="2:6">
      <c r="B4290" s="64"/>
      <c r="C4290" s="64"/>
      <c r="D4290" s="64"/>
      <c r="E4290" s="65"/>
      <c r="F4290" s="65"/>
    </row>
    <row r="4291" spans="2:6">
      <c r="B4291" s="64"/>
      <c r="C4291" s="64"/>
      <c r="D4291" s="64"/>
      <c r="E4291" s="65"/>
      <c r="F4291" s="65"/>
    </row>
    <row r="4292" spans="2:6">
      <c r="B4292" s="64"/>
      <c r="C4292" s="64"/>
      <c r="D4292" s="64"/>
      <c r="E4292" s="65"/>
      <c r="F4292" s="65"/>
    </row>
    <row r="4293" spans="2:6">
      <c r="B4293" s="64"/>
      <c r="C4293" s="64"/>
      <c r="D4293" s="64"/>
      <c r="E4293" s="65"/>
      <c r="F4293" s="65"/>
    </row>
    <row r="4294" spans="2:6">
      <c r="B4294" s="64"/>
      <c r="C4294" s="64"/>
      <c r="D4294" s="64"/>
      <c r="E4294" s="65"/>
      <c r="F4294" s="65"/>
    </row>
    <row r="4295" spans="2:6">
      <c r="B4295" s="64"/>
      <c r="C4295" s="64"/>
      <c r="D4295" s="64"/>
      <c r="E4295" s="65"/>
      <c r="F4295" s="65"/>
    </row>
    <row r="4296" spans="2:6">
      <c r="B4296" s="64"/>
      <c r="C4296" s="64"/>
      <c r="D4296" s="64"/>
      <c r="E4296" s="65"/>
      <c r="F4296" s="65"/>
    </row>
    <row r="4297" spans="2:6">
      <c r="B4297" s="64"/>
      <c r="C4297" s="64"/>
      <c r="D4297" s="64"/>
      <c r="E4297" s="65"/>
      <c r="F4297" s="65"/>
    </row>
    <row r="4298" spans="2:6">
      <c r="B4298" s="64"/>
      <c r="C4298" s="64"/>
      <c r="D4298" s="64"/>
      <c r="E4298" s="65"/>
      <c r="F4298" s="65"/>
    </row>
    <row r="4299" spans="2:6">
      <c r="B4299" s="64"/>
      <c r="C4299" s="64"/>
      <c r="D4299" s="64"/>
      <c r="E4299" s="65"/>
      <c r="F4299" s="65"/>
    </row>
    <row r="4300" spans="2:6">
      <c r="B4300" s="64"/>
      <c r="C4300" s="64"/>
      <c r="D4300" s="64"/>
      <c r="E4300" s="65"/>
      <c r="F4300" s="65"/>
    </row>
    <row r="4301" spans="2:6">
      <c r="B4301" s="64"/>
      <c r="C4301" s="64"/>
      <c r="D4301" s="64"/>
      <c r="E4301" s="65"/>
      <c r="F4301" s="65"/>
    </row>
    <row r="4302" spans="2:6">
      <c r="B4302" s="64"/>
      <c r="C4302" s="64"/>
      <c r="D4302" s="64"/>
      <c r="E4302" s="65"/>
      <c r="F4302" s="65"/>
    </row>
    <row r="4303" spans="2:6">
      <c r="B4303" s="64"/>
      <c r="C4303" s="64"/>
      <c r="D4303" s="64"/>
      <c r="E4303" s="65"/>
      <c r="F4303" s="65"/>
    </row>
    <row r="4304" spans="2:6">
      <c r="B4304" s="64"/>
      <c r="C4304" s="64"/>
      <c r="D4304" s="64"/>
      <c r="E4304" s="65"/>
      <c r="F4304" s="65"/>
    </row>
    <row r="4305" spans="2:6">
      <c r="B4305" s="64"/>
      <c r="C4305" s="64"/>
      <c r="D4305" s="64"/>
      <c r="E4305" s="65"/>
      <c r="F4305" s="65"/>
    </row>
    <row r="4306" spans="2:6">
      <c r="B4306" s="64"/>
      <c r="C4306" s="64"/>
      <c r="D4306" s="64"/>
      <c r="E4306" s="65"/>
      <c r="F4306" s="65"/>
    </row>
    <row r="4307" spans="2:6">
      <c r="B4307" s="64"/>
      <c r="C4307" s="64"/>
      <c r="D4307" s="64"/>
      <c r="E4307" s="65"/>
      <c r="F4307" s="65"/>
    </row>
    <row r="4308" spans="2:6">
      <c r="B4308" s="64"/>
      <c r="C4308" s="64"/>
      <c r="D4308" s="64"/>
      <c r="E4308" s="65"/>
      <c r="F4308" s="65"/>
    </row>
    <row r="4309" spans="2:6">
      <c r="B4309" s="64"/>
      <c r="C4309" s="64"/>
      <c r="D4309" s="64"/>
      <c r="E4309" s="65"/>
      <c r="F4309" s="65"/>
    </row>
    <row r="4310" spans="2:6">
      <c r="B4310" s="64"/>
      <c r="C4310" s="64"/>
      <c r="D4310" s="64"/>
      <c r="E4310" s="65"/>
      <c r="F4310" s="65"/>
    </row>
    <row r="4311" spans="2:6">
      <c r="B4311" s="64"/>
      <c r="C4311" s="64"/>
      <c r="D4311" s="64"/>
      <c r="E4311" s="65"/>
      <c r="F4311" s="65"/>
    </row>
    <row r="4312" spans="2:6">
      <c r="B4312" s="64"/>
      <c r="C4312" s="64"/>
      <c r="D4312" s="64"/>
      <c r="E4312" s="65"/>
      <c r="F4312" s="65"/>
    </row>
    <row r="4313" spans="2:6">
      <c r="B4313" s="64"/>
      <c r="C4313" s="64"/>
      <c r="D4313" s="64"/>
      <c r="E4313" s="65"/>
      <c r="F4313" s="65"/>
    </row>
    <row r="4314" spans="2:6">
      <c r="B4314" s="64"/>
      <c r="C4314" s="64"/>
      <c r="D4314" s="64"/>
      <c r="E4314" s="65"/>
      <c r="F4314" s="65"/>
    </row>
    <row r="4315" spans="2:6">
      <c r="B4315" s="64"/>
      <c r="C4315" s="64"/>
      <c r="D4315" s="64"/>
      <c r="E4315" s="65"/>
      <c r="F4315" s="65"/>
    </row>
    <row r="4316" spans="2:6">
      <c r="B4316" s="64"/>
      <c r="C4316" s="64"/>
      <c r="D4316" s="64"/>
      <c r="E4316" s="65"/>
      <c r="F4316" s="65"/>
    </row>
    <row r="4317" spans="2:6">
      <c r="B4317" s="64"/>
      <c r="C4317" s="64"/>
      <c r="D4317" s="64"/>
      <c r="E4317" s="65"/>
      <c r="F4317" s="65"/>
    </row>
    <row r="4318" spans="2:6">
      <c r="B4318" s="64"/>
      <c r="C4318" s="64"/>
      <c r="D4318" s="64"/>
      <c r="E4318" s="65"/>
      <c r="F4318" s="65"/>
    </row>
    <row r="4319" spans="2:6">
      <c r="B4319" s="64"/>
      <c r="C4319" s="64"/>
      <c r="D4319" s="64"/>
      <c r="E4319" s="65"/>
      <c r="F4319" s="65"/>
    </row>
    <row r="4320" spans="2:6">
      <c r="B4320" s="64"/>
      <c r="C4320" s="64"/>
      <c r="D4320" s="64"/>
      <c r="E4320" s="65"/>
      <c r="F4320" s="65"/>
    </row>
    <row r="4321" spans="2:6">
      <c r="B4321" s="64"/>
      <c r="C4321" s="64"/>
      <c r="D4321" s="64"/>
      <c r="E4321" s="65"/>
      <c r="F4321" s="65"/>
    </row>
    <row r="4322" spans="2:6">
      <c r="B4322" s="64"/>
      <c r="C4322" s="64"/>
      <c r="D4322" s="64"/>
      <c r="E4322" s="65"/>
      <c r="F4322" s="65"/>
    </row>
    <row r="4323" spans="2:6">
      <c r="B4323" s="64"/>
      <c r="C4323" s="64"/>
      <c r="D4323" s="64"/>
      <c r="E4323" s="65"/>
      <c r="F4323" s="65"/>
    </row>
    <row r="4324" spans="2:6">
      <c r="B4324" s="64"/>
      <c r="C4324" s="64"/>
      <c r="D4324" s="64"/>
      <c r="E4324" s="65"/>
      <c r="F4324" s="65"/>
    </row>
    <row r="4325" spans="2:6">
      <c r="B4325" s="64"/>
      <c r="C4325" s="64"/>
      <c r="D4325" s="64"/>
      <c r="E4325" s="65"/>
      <c r="F4325" s="65"/>
    </row>
    <row r="4326" spans="2:6">
      <c r="B4326" s="64"/>
      <c r="C4326" s="64"/>
      <c r="D4326" s="64"/>
      <c r="E4326" s="65"/>
      <c r="F4326" s="65"/>
    </row>
    <row r="4327" spans="2:6">
      <c r="B4327" s="64"/>
      <c r="C4327" s="64"/>
      <c r="D4327" s="64"/>
      <c r="E4327" s="65"/>
      <c r="F4327" s="65"/>
    </row>
    <row r="4328" spans="2:6">
      <c r="B4328" s="64"/>
      <c r="C4328" s="64"/>
      <c r="D4328" s="64"/>
      <c r="E4328" s="65"/>
      <c r="F4328" s="65"/>
    </row>
    <row r="4329" spans="2:6">
      <c r="B4329" s="64"/>
      <c r="C4329" s="64"/>
      <c r="D4329" s="64"/>
      <c r="E4329" s="65"/>
      <c r="F4329" s="65"/>
    </row>
    <row r="4330" spans="2:6">
      <c r="B4330" s="64"/>
      <c r="C4330" s="64"/>
      <c r="D4330" s="64"/>
      <c r="E4330" s="65"/>
      <c r="F4330" s="65"/>
    </row>
    <row r="4331" spans="2:6">
      <c r="B4331" s="64"/>
      <c r="C4331" s="64"/>
      <c r="D4331" s="64"/>
      <c r="E4331" s="65"/>
      <c r="F4331" s="65"/>
    </row>
    <row r="4332" spans="2:6">
      <c r="B4332" s="64"/>
      <c r="C4332" s="64"/>
      <c r="D4332" s="64"/>
      <c r="E4332" s="65"/>
      <c r="F4332" s="65"/>
    </row>
    <row r="4333" spans="2:6">
      <c r="B4333" s="64"/>
      <c r="C4333" s="64"/>
      <c r="D4333" s="64"/>
      <c r="E4333" s="65"/>
      <c r="F4333" s="65"/>
    </row>
    <row r="4334" spans="2:6">
      <c r="B4334" s="64"/>
      <c r="C4334" s="64"/>
      <c r="D4334" s="64"/>
      <c r="E4334" s="65"/>
      <c r="F4334" s="65"/>
    </row>
    <row r="4335" spans="2:6">
      <c r="B4335" s="64"/>
      <c r="C4335" s="64"/>
      <c r="D4335" s="64"/>
      <c r="E4335" s="65"/>
      <c r="F4335" s="65"/>
    </row>
    <row r="4336" spans="2:6">
      <c r="B4336" s="64"/>
      <c r="C4336" s="64"/>
      <c r="D4336" s="64"/>
      <c r="E4336" s="65"/>
      <c r="F4336" s="65"/>
    </row>
    <row r="4337" spans="2:6">
      <c r="B4337" s="64"/>
      <c r="C4337" s="64"/>
      <c r="D4337" s="64"/>
      <c r="E4337" s="65"/>
      <c r="F4337" s="65"/>
    </row>
    <row r="4338" spans="2:6">
      <c r="B4338" s="64"/>
      <c r="C4338" s="64"/>
      <c r="D4338" s="64"/>
      <c r="E4338" s="65"/>
      <c r="F4338" s="65"/>
    </row>
    <row r="4339" spans="2:6">
      <c r="B4339" s="64"/>
      <c r="C4339" s="64"/>
      <c r="D4339" s="64"/>
      <c r="E4339" s="65"/>
      <c r="F4339" s="65"/>
    </row>
    <row r="4340" spans="2:6">
      <c r="B4340" s="64"/>
      <c r="C4340" s="64"/>
      <c r="D4340" s="64"/>
      <c r="E4340" s="65"/>
      <c r="F4340" s="65"/>
    </row>
    <row r="4341" spans="2:6">
      <c r="B4341" s="64"/>
      <c r="C4341" s="64"/>
      <c r="D4341" s="64"/>
      <c r="E4341" s="65"/>
      <c r="F4341" s="65"/>
    </row>
    <row r="4342" spans="2:6">
      <c r="B4342" s="64"/>
      <c r="C4342" s="64"/>
      <c r="D4342" s="64"/>
      <c r="E4342" s="65"/>
      <c r="F4342" s="65"/>
    </row>
    <row r="4343" spans="2:6">
      <c r="B4343" s="64"/>
      <c r="C4343" s="64"/>
      <c r="D4343" s="64"/>
      <c r="E4343" s="65"/>
      <c r="F4343" s="65"/>
    </row>
    <row r="4344" spans="2:6">
      <c r="B4344" s="64"/>
      <c r="C4344" s="64"/>
      <c r="D4344" s="64"/>
      <c r="E4344" s="65"/>
      <c r="F4344" s="65"/>
    </row>
    <row r="4345" spans="2:6">
      <c r="B4345" s="64"/>
      <c r="C4345" s="64"/>
      <c r="D4345" s="64"/>
      <c r="E4345" s="65"/>
      <c r="F4345" s="65"/>
    </row>
    <row r="4346" spans="2:6">
      <c r="B4346" s="64"/>
      <c r="C4346" s="64"/>
      <c r="D4346" s="64"/>
      <c r="E4346" s="65"/>
      <c r="F4346" s="65"/>
    </row>
    <row r="4347" spans="2:6">
      <c r="B4347" s="64"/>
      <c r="C4347" s="64"/>
      <c r="D4347" s="64"/>
      <c r="E4347" s="65"/>
      <c r="F4347" s="65"/>
    </row>
    <row r="4348" spans="2:6">
      <c r="B4348" s="64"/>
      <c r="C4348" s="64"/>
      <c r="D4348" s="64"/>
      <c r="E4348" s="65"/>
      <c r="F4348" s="65"/>
    </row>
    <row r="4349" spans="2:6">
      <c r="B4349" s="64"/>
      <c r="C4349" s="64"/>
      <c r="D4349" s="64"/>
      <c r="E4349" s="65"/>
      <c r="F4349" s="65"/>
    </row>
    <row r="4350" spans="2:6">
      <c r="B4350" s="64"/>
      <c r="C4350" s="64"/>
      <c r="D4350" s="64"/>
      <c r="E4350" s="65"/>
      <c r="F4350" s="65"/>
    </row>
    <row r="4351" spans="2:6">
      <c r="B4351" s="64"/>
      <c r="C4351" s="64"/>
      <c r="D4351" s="64"/>
      <c r="E4351" s="65"/>
      <c r="F4351" s="65"/>
    </row>
    <row r="4352" spans="2:6">
      <c r="B4352" s="64"/>
      <c r="C4352" s="64"/>
      <c r="D4352" s="64"/>
      <c r="E4352" s="65"/>
      <c r="F4352" s="65"/>
    </row>
    <row r="4353" spans="2:6">
      <c r="B4353" s="64"/>
      <c r="C4353" s="64"/>
      <c r="D4353" s="64"/>
      <c r="E4353" s="65"/>
      <c r="F4353" s="65"/>
    </row>
    <row r="4354" spans="2:6">
      <c r="B4354" s="64"/>
      <c r="C4354" s="64"/>
      <c r="D4354" s="64"/>
      <c r="E4354" s="65"/>
      <c r="F4354" s="65"/>
    </row>
    <row r="4355" spans="2:6">
      <c r="B4355" s="64"/>
      <c r="C4355" s="64"/>
      <c r="D4355" s="64"/>
      <c r="E4355" s="65"/>
      <c r="F4355" s="65"/>
    </row>
    <row r="4356" spans="2:6">
      <c r="B4356" s="64"/>
      <c r="C4356" s="64"/>
      <c r="D4356" s="64"/>
      <c r="E4356" s="65"/>
      <c r="F4356" s="65"/>
    </row>
    <row r="4357" spans="2:6">
      <c r="B4357" s="64"/>
      <c r="C4357" s="64"/>
      <c r="D4357" s="64"/>
      <c r="E4357" s="65"/>
      <c r="F4357" s="65"/>
    </row>
    <row r="4358" spans="2:6">
      <c r="B4358" s="64"/>
      <c r="C4358" s="64"/>
      <c r="D4358" s="64"/>
      <c r="E4358" s="65"/>
      <c r="F4358" s="65"/>
    </row>
    <row r="4359" spans="2:6">
      <c r="B4359" s="64"/>
      <c r="C4359" s="64"/>
      <c r="D4359" s="64"/>
      <c r="E4359" s="65"/>
      <c r="F4359" s="65"/>
    </row>
    <row r="4360" spans="2:6">
      <c r="B4360" s="64"/>
      <c r="C4360" s="64"/>
      <c r="D4360" s="64"/>
      <c r="E4360" s="65"/>
      <c r="F4360" s="65"/>
    </row>
    <row r="4361" spans="2:6">
      <c r="B4361" s="64"/>
      <c r="C4361" s="64"/>
      <c r="D4361" s="64"/>
      <c r="E4361" s="65"/>
      <c r="F4361" s="65"/>
    </row>
    <row r="4362" spans="2:6">
      <c r="B4362" s="64"/>
      <c r="C4362" s="64"/>
      <c r="D4362" s="64"/>
      <c r="E4362" s="65"/>
      <c r="F4362" s="65"/>
    </row>
    <row r="4363" spans="2:6">
      <c r="B4363" s="64"/>
      <c r="C4363" s="64"/>
      <c r="D4363" s="64"/>
      <c r="E4363" s="65"/>
      <c r="F4363" s="65"/>
    </row>
    <row r="4364" spans="2:6">
      <c r="B4364" s="64"/>
      <c r="C4364" s="64"/>
      <c r="D4364" s="64"/>
      <c r="E4364" s="65"/>
      <c r="F4364" s="65"/>
    </row>
    <row r="4365" spans="2:6">
      <c r="B4365" s="64"/>
      <c r="C4365" s="64"/>
      <c r="D4365" s="64"/>
      <c r="E4365" s="65"/>
      <c r="F4365" s="65"/>
    </row>
    <row r="4366" spans="2:6">
      <c r="B4366" s="64"/>
      <c r="C4366" s="64"/>
      <c r="D4366" s="64"/>
      <c r="E4366" s="65"/>
      <c r="F4366" s="65"/>
    </row>
    <row r="4367" spans="2:6">
      <c r="B4367" s="64"/>
      <c r="C4367" s="64"/>
      <c r="D4367" s="64"/>
      <c r="E4367" s="65"/>
      <c r="F4367" s="65"/>
    </row>
    <row r="4368" spans="2:6">
      <c r="B4368" s="64"/>
      <c r="C4368" s="64"/>
      <c r="D4368" s="64"/>
      <c r="E4368" s="65"/>
      <c r="F4368" s="65"/>
    </row>
    <row r="4369" spans="2:6">
      <c r="B4369" s="64"/>
      <c r="C4369" s="64"/>
      <c r="D4369" s="64"/>
      <c r="E4369" s="65"/>
      <c r="F4369" s="65"/>
    </row>
    <row r="4370" spans="2:6">
      <c r="B4370" s="64"/>
      <c r="C4370" s="64"/>
      <c r="D4370" s="64"/>
      <c r="E4370" s="65"/>
      <c r="F4370" s="65"/>
    </row>
    <row r="4371" spans="2:6">
      <c r="B4371" s="64"/>
      <c r="C4371" s="64"/>
      <c r="D4371" s="64"/>
      <c r="E4371" s="65"/>
      <c r="F4371" s="65"/>
    </row>
    <row r="4372" spans="2:6">
      <c r="B4372" s="64"/>
      <c r="C4372" s="64"/>
      <c r="D4372" s="64"/>
      <c r="E4372" s="65"/>
      <c r="F4372" s="65"/>
    </row>
    <row r="4373" spans="2:6">
      <c r="B4373" s="64"/>
      <c r="C4373" s="64"/>
      <c r="D4373" s="64"/>
      <c r="E4373" s="65"/>
      <c r="F4373" s="65"/>
    </row>
    <row r="4374" spans="2:6">
      <c r="B4374" s="64"/>
      <c r="C4374" s="64"/>
      <c r="D4374" s="64"/>
      <c r="E4374" s="65"/>
      <c r="F4374" s="65"/>
    </row>
    <row r="4375" spans="2:6">
      <c r="B4375" s="64"/>
      <c r="C4375" s="64"/>
      <c r="D4375" s="64"/>
      <c r="E4375" s="65"/>
      <c r="F4375" s="65"/>
    </row>
    <row r="4376" spans="2:6">
      <c r="B4376" s="64"/>
      <c r="C4376" s="64"/>
      <c r="D4376" s="64"/>
      <c r="E4376" s="65"/>
      <c r="F4376" s="65"/>
    </row>
    <row r="4377" spans="2:6">
      <c r="B4377" s="64"/>
      <c r="C4377" s="64"/>
      <c r="D4377" s="64"/>
      <c r="E4377" s="65"/>
      <c r="F4377" s="65"/>
    </row>
    <row r="4378" spans="2:6">
      <c r="B4378" s="64"/>
      <c r="C4378" s="64"/>
      <c r="D4378" s="64"/>
      <c r="E4378" s="65"/>
      <c r="F4378" s="65"/>
    </row>
    <row r="4379" spans="2:6">
      <c r="B4379" s="64"/>
      <c r="C4379" s="64"/>
      <c r="D4379" s="64"/>
      <c r="E4379" s="65"/>
      <c r="F4379" s="65"/>
    </row>
    <row r="4380" spans="2:6">
      <c r="B4380" s="64"/>
      <c r="C4380" s="64"/>
      <c r="D4380" s="64"/>
      <c r="E4380" s="65"/>
      <c r="F4380" s="65"/>
    </row>
    <row r="4381" spans="2:6">
      <c r="B4381" s="64"/>
      <c r="C4381" s="64"/>
      <c r="D4381" s="64"/>
      <c r="E4381" s="65"/>
      <c r="F4381" s="65"/>
    </row>
    <row r="4382" spans="2:6">
      <c r="B4382" s="64"/>
      <c r="C4382" s="64"/>
      <c r="D4382" s="64"/>
      <c r="E4382" s="65"/>
      <c r="F4382" s="65"/>
    </row>
    <row r="4383" spans="2:6">
      <c r="B4383" s="64"/>
      <c r="C4383" s="64"/>
      <c r="D4383" s="64"/>
      <c r="E4383" s="65"/>
      <c r="F4383" s="65"/>
    </row>
    <row r="4384" spans="2:6">
      <c r="B4384" s="64"/>
      <c r="C4384" s="64"/>
      <c r="D4384" s="64"/>
      <c r="E4384" s="65"/>
      <c r="F4384" s="65"/>
    </row>
    <row r="4385" spans="2:6">
      <c r="B4385" s="64"/>
      <c r="C4385" s="64"/>
      <c r="D4385" s="64"/>
      <c r="E4385" s="65"/>
      <c r="F4385" s="65"/>
    </row>
    <row r="4386" spans="2:6">
      <c r="B4386" s="64"/>
      <c r="C4386" s="64"/>
      <c r="D4386" s="64"/>
      <c r="E4386" s="65"/>
      <c r="F4386" s="65"/>
    </row>
    <row r="4387" spans="2:6">
      <c r="B4387" s="64"/>
      <c r="C4387" s="64"/>
      <c r="D4387" s="64"/>
      <c r="E4387" s="65"/>
      <c r="F4387" s="65"/>
    </row>
    <row r="4388" spans="2:6">
      <c r="B4388" s="64"/>
      <c r="C4388" s="64"/>
      <c r="D4388" s="64"/>
      <c r="E4388" s="65"/>
      <c r="F4388" s="65"/>
    </row>
    <row r="4389" spans="2:6">
      <c r="B4389" s="64"/>
      <c r="C4389" s="64"/>
      <c r="D4389" s="64"/>
      <c r="E4389" s="65"/>
      <c r="F4389" s="65"/>
    </row>
    <row r="4390" spans="2:6">
      <c r="B4390" s="64"/>
      <c r="C4390" s="64"/>
      <c r="D4390" s="64"/>
      <c r="E4390" s="65"/>
      <c r="F4390" s="65"/>
    </row>
    <row r="4391" spans="2:6">
      <c r="B4391" s="64"/>
      <c r="C4391" s="64"/>
      <c r="D4391" s="64"/>
      <c r="E4391" s="65"/>
      <c r="F4391" s="65"/>
    </row>
    <row r="4392" spans="2:6">
      <c r="B4392" s="64"/>
      <c r="C4392" s="64"/>
      <c r="D4392" s="64"/>
      <c r="E4392" s="65"/>
      <c r="F4392" s="65"/>
    </row>
    <row r="4393" spans="2:6">
      <c r="B4393" s="64"/>
      <c r="C4393" s="64"/>
      <c r="D4393" s="64"/>
      <c r="E4393" s="65"/>
      <c r="F4393" s="65"/>
    </row>
    <row r="4394" spans="2:6">
      <c r="B4394" s="64"/>
      <c r="C4394" s="64"/>
      <c r="D4394" s="64"/>
      <c r="E4394" s="65"/>
      <c r="F4394" s="65"/>
    </row>
    <row r="4395" spans="2:6">
      <c r="B4395" s="64"/>
      <c r="C4395" s="64"/>
      <c r="D4395" s="64"/>
      <c r="E4395" s="65"/>
      <c r="F4395" s="65"/>
    </row>
    <row r="4396" spans="2:6">
      <c r="B4396" s="64"/>
      <c r="C4396" s="64"/>
      <c r="D4396" s="64"/>
      <c r="E4396" s="65"/>
      <c r="F4396" s="65"/>
    </row>
    <row r="4397" spans="2:6">
      <c r="B4397" s="64"/>
      <c r="C4397" s="64"/>
      <c r="D4397" s="64"/>
      <c r="E4397" s="65"/>
      <c r="F4397" s="65"/>
    </row>
    <row r="4398" spans="2:6">
      <c r="B4398" s="64"/>
      <c r="C4398" s="64"/>
      <c r="D4398" s="64"/>
      <c r="E4398" s="65"/>
      <c r="F4398" s="65"/>
    </row>
    <row r="4399" spans="2:6">
      <c r="B4399" s="64"/>
      <c r="C4399" s="64"/>
      <c r="D4399" s="64"/>
      <c r="E4399" s="65"/>
      <c r="F4399" s="65"/>
    </row>
    <row r="4400" spans="2:6">
      <c r="B4400" s="64"/>
      <c r="C4400" s="64"/>
      <c r="D4400" s="64"/>
      <c r="E4400" s="65"/>
      <c r="F4400" s="65"/>
    </row>
    <row r="4401" spans="2:6">
      <c r="B4401" s="64"/>
      <c r="C4401" s="64"/>
      <c r="D4401" s="64"/>
      <c r="E4401" s="65"/>
      <c r="F4401" s="65"/>
    </row>
    <row r="4402" spans="2:6">
      <c r="B4402" s="64"/>
      <c r="C4402" s="64"/>
      <c r="D4402" s="64"/>
      <c r="E4402" s="65"/>
      <c r="F4402" s="65"/>
    </row>
    <row r="4403" spans="2:6">
      <c r="B4403" s="64"/>
      <c r="C4403" s="64"/>
      <c r="D4403" s="64"/>
      <c r="E4403" s="65"/>
      <c r="F4403" s="65"/>
    </row>
    <row r="4404" spans="2:6">
      <c r="B4404" s="64"/>
      <c r="C4404" s="64"/>
      <c r="D4404" s="64"/>
      <c r="E4404" s="65"/>
      <c r="F4404" s="65"/>
    </row>
    <row r="4405" spans="2:6">
      <c r="B4405" s="64"/>
      <c r="C4405" s="64"/>
      <c r="D4405" s="64"/>
      <c r="E4405" s="65"/>
      <c r="F4405" s="65"/>
    </row>
    <row r="4406" spans="2:6">
      <c r="B4406" s="64"/>
      <c r="C4406" s="64"/>
      <c r="D4406" s="64"/>
      <c r="E4406" s="65"/>
      <c r="F4406" s="65"/>
    </row>
    <row r="4407" spans="2:6">
      <c r="B4407" s="64"/>
      <c r="C4407" s="64"/>
      <c r="D4407" s="64"/>
      <c r="E4407" s="65"/>
      <c r="F4407" s="65"/>
    </row>
    <row r="4408" spans="2:6">
      <c r="B4408" s="64"/>
      <c r="C4408" s="64"/>
      <c r="D4408" s="64"/>
      <c r="E4408" s="65"/>
      <c r="F4408" s="65"/>
    </row>
    <row r="4409" spans="2:6">
      <c r="B4409" s="64"/>
      <c r="C4409" s="64"/>
      <c r="D4409" s="64"/>
      <c r="E4409" s="65"/>
      <c r="F4409" s="65"/>
    </row>
    <row r="4410" spans="2:6">
      <c r="B4410" s="64"/>
      <c r="C4410" s="64"/>
      <c r="D4410" s="64"/>
      <c r="E4410" s="65"/>
      <c r="F4410" s="65"/>
    </row>
    <row r="4411" spans="2:6">
      <c r="B4411" s="64"/>
      <c r="C4411" s="64"/>
      <c r="D4411" s="64"/>
      <c r="E4411" s="65"/>
      <c r="F4411" s="65"/>
    </row>
    <row r="4412" spans="2:6">
      <c r="B4412" s="64"/>
      <c r="C4412" s="64"/>
      <c r="D4412" s="64"/>
      <c r="E4412" s="65"/>
      <c r="F4412" s="65"/>
    </row>
    <row r="4413" spans="2:6">
      <c r="B4413" s="64"/>
      <c r="C4413" s="64"/>
      <c r="D4413" s="64"/>
      <c r="E4413" s="65"/>
      <c r="F4413" s="65"/>
    </row>
    <row r="4414" spans="2:6">
      <c r="B4414" s="64"/>
      <c r="C4414" s="64"/>
      <c r="D4414" s="64"/>
      <c r="E4414" s="65"/>
      <c r="F4414" s="65"/>
    </row>
    <row r="4415" spans="2:6">
      <c r="B4415" s="64"/>
      <c r="C4415" s="64"/>
      <c r="D4415" s="64"/>
      <c r="E4415" s="65"/>
      <c r="F4415" s="65"/>
    </row>
    <row r="4416" spans="2:6">
      <c r="B4416" s="64"/>
      <c r="C4416" s="64"/>
      <c r="D4416" s="64"/>
      <c r="E4416" s="65"/>
      <c r="F4416" s="65"/>
    </row>
    <row r="4417" spans="2:6">
      <c r="B4417" s="64"/>
      <c r="C4417" s="64"/>
      <c r="D4417" s="64"/>
      <c r="E4417" s="65"/>
      <c r="F4417" s="65"/>
    </row>
    <row r="4418" spans="2:6">
      <c r="B4418" s="64"/>
      <c r="C4418" s="64"/>
      <c r="D4418" s="64"/>
      <c r="E4418" s="65"/>
      <c r="F4418" s="65"/>
    </row>
    <row r="4419" spans="2:6">
      <c r="B4419" s="64"/>
      <c r="C4419" s="64"/>
      <c r="D4419" s="64"/>
      <c r="E4419" s="65"/>
      <c r="F4419" s="65"/>
    </row>
    <row r="4420" spans="2:6">
      <c r="B4420" s="64"/>
      <c r="C4420" s="64"/>
      <c r="D4420" s="64"/>
      <c r="E4420" s="65"/>
      <c r="F4420" s="65"/>
    </row>
    <row r="4421" spans="2:6">
      <c r="B4421" s="64"/>
      <c r="C4421" s="64"/>
      <c r="D4421" s="64"/>
      <c r="E4421" s="65"/>
      <c r="F4421" s="65"/>
    </row>
    <row r="4422" spans="2:6">
      <c r="B4422" s="64"/>
      <c r="C4422" s="64"/>
      <c r="D4422" s="64"/>
      <c r="E4422" s="65"/>
      <c r="F4422" s="65"/>
    </row>
    <row r="4423" spans="2:6">
      <c r="B4423" s="64"/>
      <c r="C4423" s="64"/>
      <c r="D4423" s="64"/>
      <c r="E4423" s="65"/>
      <c r="F4423" s="65"/>
    </row>
    <row r="4424" spans="2:6">
      <c r="B4424" s="64"/>
      <c r="C4424" s="64"/>
      <c r="D4424" s="64"/>
      <c r="E4424" s="65"/>
      <c r="F4424" s="65"/>
    </row>
    <row r="4425" spans="2:6">
      <c r="B4425" s="64"/>
      <c r="C4425" s="64"/>
      <c r="D4425" s="64"/>
      <c r="E4425" s="65"/>
      <c r="F4425" s="65"/>
    </row>
    <row r="4426" spans="2:6">
      <c r="B4426" s="64"/>
      <c r="C4426" s="64"/>
      <c r="D4426" s="64"/>
      <c r="E4426" s="65"/>
      <c r="F4426" s="65"/>
    </row>
    <row r="4427" spans="2:6">
      <c r="B4427" s="64"/>
      <c r="C4427" s="64"/>
      <c r="D4427" s="64"/>
      <c r="E4427" s="65"/>
      <c r="F4427" s="65"/>
    </row>
    <row r="4428" spans="2:6">
      <c r="B4428" s="64"/>
      <c r="C4428" s="64"/>
      <c r="D4428" s="64"/>
      <c r="E4428" s="65"/>
      <c r="F4428" s="65"/>
    </row>
    <row r="4429" spans="2:6">
      <c r="B4429" s="64"/>
      <c r="C4429" s="64"/>
      <c r="D4429" s="64"/>
      <c r="E4429" s="65"/>
      <c r="F4429" s="65"/>
    </row>
    <row r="4430" spans="2:6">
      <c r="B4430" s="64"/>
      <c r="C4430" s="64"/>
      <c r="D4430" s="64"/>
      <c r="E4430" s="65"/>
      <c r="F4430" s="65"/>
    </row>
    <row r="4431" spans="2:6">
      <c r="B4431" s="64"/>
      <c r="C4431" s="64"/>
      <c r="D4431" s="64"/>
      <c r="E4431" s="65"/>
      <c r="F4431" s="65"/>
    </row>
    <row r="4432" spans="2:6">
      <c r="B4432" s="64"/>
      <c r="C4432" s="64"/>
      <c r="D4432" s="64"/>
      <c r="E4432" s="65"/>
      <c r="F4432" s="65"/>
    </row>
    <row r="4433" spans="2:6">
      <c r="B4433" s="64"/>
      <c r="C4433" s="64"/>
      <c r="D4433" s="64"/>
      <c r="E4433" s="65"/>
      <c r="F4433" s="65"/>
    </row>
    <row r="4434" spans="2:6">
      <c r="B4434" s="64"/>
      <c r="C4434" s="64"/>
      <c r="D4434" s="64"/>
      <c r="E4434" s="65"/>
      <c r="F4434" s="65"/>
    </row>
    <row r="4435" spans="2:6">
      <c r="B4435" s="64"/>
      <c r="C4435" s="64"/>
      <c r="D4435" s="64"/>
      <c r="E4435" s="65"/>
      <c r="F4435" s="65"/>
    </row>
    <row r="4436" spans="2:6">
      <c r="B4436" s="64"/>
      <c r="C4436" s="64"/>
      <c r="D4436" s="64"/>
      <c r="E4436" s="65"/>
      <c r="F4436" s="65"/>
    </row>
    <row r="4437" spans="2:6">
      <c r="B4437" s="64"/>
      <c r="C4437" s="64"/>
      <c r="D4437" s="64"/>
      <c r="E4437" s="65"/>
      <c r="F4437" s="65"/>
    </row>
    <row r="4438" spans="2:6">
      <c r="B4438" s="64"/>
      <c r="C4438" s="64"/>
      <c r="D4438" s="64"/>
      <c r="E4438" s="65"/>
      <c r="F4438" s="65"/>
    </row>
    <row r="4439" spans="2:6">
      <c r="B4439" s="64"/>
      <c r="C4439" s="64"/>
      <c r="D4439" s="64"/>
      <c r="E4439" s="65"/>
      <c r="F4439" s="65"/>
    </row>
    <row r="4440" spans="2:6">
      <c r="B4440" s="64"/>
      <c r="C4440" s="64"/>
      <c r="D4440" s="64"/>
      <c r="E4440" s="65"/>
      <c r="F4440" s="65"/>
    </row>
    <row r="4441" spans="2:6">
      <c r="B4441" s="64"/>
      <c r="C4441" s="64"/>
      <c r="D4441" s="64"/>
      <c r="E4441" s="65"/>
      <c r="F4441" s="65"/>
    </row>
    <row r="4442" spans="2:6">
      <c r="B4442" s="64"/>
      <c r="C4442" s="64"/>
      <c r="D4442" s="64"/>
      <c r="E4442" s="65"/>
      <c r="F4442" s="65"/>
    </row>
    <row r="4443" spans="2:6">
      <c r="B4443" s="64"/>
      <c r="C4443" s="64"/>
      <c r="D4443" s="64"/>
      <c r="E4443" s="65"/>
      <c r="F4443" s="65"/>
    </row>
    <row r="4444" spans="2:6">
      <c r="B4444" s="64"/>
      <c r="C4444" s="64"/>
      <c r="D4444" s="64"/>
      <c r="E4444" s="65"/>
      <c r="F4444" s="65"/>
    </row>
    <row r="4445" spans="2:6">
      <c r="B4445" s="64"/>
      <c r="C4445" s="64"/>
      <c r="D4445" s="64"/>
      <c r="E4445" s="65"/>
      <c r="F4445" s="65"/>
    </row>
    <row r="4446" spans="2:6">
      <c r="B4446" s="64"/>
      <c r="C4446" s="64"/>
      <c r="D4446" s="64"/>
      <c r="E4446" s="65"/>
      <c r="F4446" s="65"/>
    </row>
    <row r="4447" spans="2:6">
      <c r="B4447" s="64"/>
      <c r="C4447" s="64"/>
      <c r="D4447" s="64"/>
      <c r="E4447" s="65"/>
      <c r="F4447" s="65"/>
    </row>
    <row r="4448" spans="2:6">
      <c r="B4448" s="64"/>
      <c r="C4448" s="64"/>
      <c r="D4448" s="64"/>
      <c r="E4448" s="65"/>
      <c r="F4448" s="65"/>
    </row>
    <row r="4449" spans="2:6">
      <c r="B4449" s="64"/>
      <c r="C4449" s="64"/>
      <c r="D4449" s="64"/>
      <c r="E4449" s="65"/>
      <c r="F4449" s="65"/>
    </row>
    <row r="4450" spans="2:6">
      <c r="B4450" s="64"/>
      <c r="C4450" s="64"/>
      <c r="D4450" s="64"/>
      <c r="E4450" s="65"/>
      <c r="F4450" s="65"/>
    </row>
    <row r="4451" spans="2:6">
      <c r="B4451" s="64"/>
      <c r="C4451" s="64"/>
      <c r="D4451" s="64"/>
      <c r="E4451" s="65"/>
      <c r="F4451" s="65"/>
    </row>
    <row r="4452" spans="2:6">
      <c r="B4452" s="64"/>
      <c r="C4452" s="64"/>
      <c r="D4452" s="64"/>
      <c r="E4452" s="65"/>
      <c r="F4452" s="65"/>
    </row>
    <row r="4453" spans="2:6">
      <c r="B4453" s="64"/>
      <c r="C4453" s="64"/>
      <c r="D4453" s="64"/>
      <c r="E4453" s="65"/>
      <c r="F4453" s="65"/>
    </row>
    <row r="4454" spans="2:6">
      <c r="B4454" s="64"/>
      <c r="C4454" s="64"/>
      <c r="D4454" s="64"/>
      <c r="E4454" s="65"/>
      <c r="F4454" s="65"/>
    </row>
    <row r="4455" spans="2:6">
      <c r="B4455" s="64"/>
      <c r="C4455" s="64"/>
      <c r="D4455" s="64"/>
      <c r="E4455" s="65"/>
      <c r="F4455" s="65"/>
    </row>
    <row r="4456" spans="2:6">
      <c r="B4456" s="64"/>
      <c r="C4456" s="64"/>
      <c r="D4456" s="64"/>
      <c r="E4456" s="65"/>
      <c r="F4456" s="65"/>
    </row>
    <row r="4457" spans="2:6">
      <c r="B4457" s="64"/>
      <c r="C4457" s="64"/>
      <c r="D4457" s="64"/>
      <c r="E4457" s="65"/>
      <c r="F4457" s="65"/>
    </row>
    <row r="4458" spans="2:6">
      <c r="B4458" s="64"/>
      <c r="C4458" s="64"/>
      <c r="D4458" s="64"/>
      <c r="E4458" s="65"/>
      <c r="F4458" s="65"/>
    </row>
    <row r="4459" spans="2:6">
      <c r="B4459" s="64"/>
      <c r="C4459" s="64"/>
      <c r="D4459" s="64"/>
      <c r="E4459" s="65"/>
      <c r="F4459" s="65"/>
    </row>
    <row r="4460" spans="2:6">
      <c r="B4460" s="64"/>
      <c r="C4460" s="64"/>
      <c r="D4460" s="64"/>
      <c r="E4460" s="65"/>
      <c r="F4460" s="65"/>
    </row>
    <row r="4461" spans="2:6">
      <c r="B4461" s="64"/>
      <c r="C4461" s="64"/>
      <c r="D4461" s="64"/>
      <c r="E4461" s="65"/>
      <c r="F4461" s="65"/>
    </row>
    <row r="4462" spans="2:6">
      <c r="B4462" s="64"/>
      <c r="C4462" s="64"/>
      <c r="D4462" s="64"/>
      <c r="E4462" s="65"/>
      <c r="F4462" s="65"/>
    </row>
    <row r="4463" spans="2:6">
      <c r="B4463" s="64"/>
      <c r="C4463" s="64"/>
      <c r="D4463" s="64"/>
      <c r="E4463" s="65"/>
      <c r="F4463" s="65"/>
    </row>
    <row r="4464" spans="2:6">
      <c r="B4464" s="64"/>
      <c r="C4464" s="64"/>
      <c r="D4464" s="64"/>
      <c r="E4464" s="65"/>
      <c r="F4464" s="65"/>
    </row>
    <row r="4465" spans="2:6">
      <c r="B4465" s="64"/>
      <c r="C4465" s="64"/>
      <c r="D4465" s="64"/>
      <c r="E4465" s="65"/>
      <c r="F4465" s="65"/>
    </row>
    <row r="4466" spans="2:6">
      <c r="B4466" s="64"/>
      <c r="C4466" s="64"/>
      <c r="D4466" s="64"/>
      <c r="E4466" s="65"/>
      <c r="F4466" s="65"/>
    </row>
    <row r="4467" spans="2:6">
      <c r="B4467" s="64"/>
      <c r="C4467" s="64"/>
      <c r="D4467" s="64"/>
      <c r="E4467" s="65"/>
      <c r="F4467" s="65"/>
    </row>
    <row r="4468" spans="2:6">
      <c r="B4468" s="64"/>
      <c r="C4468" s="64"/>
      <c r="D4468" s="64"/>
      <c r="E4468" s="65"/>
      <c r="F4468" s="65"/>
    </row>
    <row r="4469" spans="2:6">
      <c r="B4469" s="64"/>
      <c r="C4469" s="64"/>
      <c r="D4469" s="64"/>
      <c r="E4469" s="65"/>
      <c r="F4469" s="65"/>
    </row>
    <row r="4470" spans="2:6">
      <c r="B4470" s="64"/>
      <c r="C4470" s="64"/>
      <c r="D4470" s="64"/>
      <c r="E4470" s="65"/>
      <c r="F4470" s="65"/>
    </row>
    <row r="4471" spans="2:6">
      <c r="B4471" s="64"/>
      <c r="C4471" s="64"/>
      <c r="D4471" s="64"/>
      <c r="E4471" s="65"/>
      <c r="F4471" s="65"/>
    </row>
    <row r="4472" spans="2:6">
      <c r="B4472" s="64"/>
      <c r="C4472" s="64"/>
      <c r="D4472" s="64"/>
      <c r="E4472" s="65"/>
      <c r="F4472" s="65"/>
    </row>
    <row r="4473" spans="2:6">
      <c r="B4473" s="64"/>
      <c r="C4473" s="64"/>
      <c r="D4473" s="64"/>
      <c r="E4473" s="65"/>
      <c r="F4473" s="65"/>
    </row>
    <row r="4474" spans="2:6">
      <c r="B4474" s="64"/>
      <c r="C4474" s="64"/>
      <c r="D4474" s="64"/>
      <c r="E4474" s="65"/>
      <c r="F4474" s="65"/>
    </row>
    <row r="4475" spans="2:6">
      <c r="B4475" s="64"/>
      <c r="C4475" s="64"/>
      <c r="D4475" s="64"/>
      <c r="E4475" s="65"/>
      <c r="F4475" s="65"/>
    </row>
    <row r="4476" spans="2:6">
      <c r="B4476" s="64"/>
      <c r="C4476" s="64"/>
      <c r="D4476" s="64"/>
      <c r="E4476" s="65"/>
      <c r="F4476" s="65"/>
    </row>
    <row r="4477" spans="2:6">
      <c r="B4477" s="64"/>
      <c r="C4477" s="64"/>
      <c r="D4477" s="64"/>
      <c r="E4477" s="65"/>
      <c r="F4477" s="65"/>
    </row>
    <row r="4478" spans="2:6">
      <c r="B4478" s="64"/>
      <c r="C4478" s="64"/>
      <c r="D4478" s="64"/>
      <c r="E4478" s="65"/>
      <c r="F4478" s="65"/>
    </row>
    <row r="4479" spans="2:6">
      <c r="B4479" s="64"/>
      <c r="C4479" s="64"/>
      <c r="D4479" s="64"/>
      <c r="E4479" s="65"/>
      <c r="F4479" s="65"/>
    </row>
    <row r="4480" spans="2:6">
      <c r="B4480" s="64"/>
      <c r="C4480" s="64"/>
      <c r="D4480" s="64"/>
      <c r="E4480" s="65"/>
      <c r="F4480" s="65"/>
    </row>
    <row r="4481" spans="2:6">
      <c r="B4481" s="64"/>
      <c r="C4481" s="64"/>
      <c r="D4481" s="64"/>
      <c r="E4481" s="65"/>
      <c r="F4481" s="65"/>
    </row>
    <row r="4482" spans="2:6">
      <c r="B4482" s="64"/>
      <c r="C4482" s="64"/>
      <c r="D4482" s="64"/>
      <c r="E4482" s="65"/>
      <c r="F4482" s="65"/>
    </row>
    <row r="4483" spans="2:6">
      <c r="B4483" s="64"/>
      <c r="C4483" s="64"/>
      <c r="D4483" s="64"/>
      <c r="E4483" s="65"/>
      <c r="F4483" s="65"/>
    </row>
    <row r="4484" spans="2:6">
      <c r="B4484" s="64"/>
      <c r="C4484" s="64"/>
      <c r="D4484" s="64"/>
      <c r="E4484" s="65"/>
      <c r="F4484" s="65"/>
    </row>
    <row r="4485" spans="2:6">
      <c r="B4485" s="64"/>
      <c r="C4485" s="64"/>
      <c r="D4485" s="64"/>
      <c r="E4485" s="65"/>
      <c r="F4485" s="65"/>
    </row>
    <row r="4486" spans="2:6">
      <c r="B4486" s="64"/>
      <c r="C4486" s="64"/>
      <c r="D4486" s="64"/>
      <c r="E4486" s="65"/>
      <c r="F4486" s="65"/>
    </row>
    <row r="4487" spans="2:6">
      <c r="B4487" s="64"/>
      <c r="C4487" s="64"/>
      <c r="D4487" s="64"/>
      <c r="E4487" s="65"/>
      <c r="F4487" s="65"/>
    </row>
    <row r="4488" spans="2:6">
      <c r="B4488" s="64"/>
      <c r="C4488" s="64"/>
      <c r="D4488" s="64"/>
      <c r="E4488" s="65"/>
      <c r="F4488" s="65"/>
    </row>
    <row r="4489" spans="2:6">
      <c r="B4489" s="64"/>
      <c r="C4489" s="64"/>
      <c r="D4489" s="64"/>
      <c r="E4489" s="65"/>
      <c r="F4489" s="65"/>
    </row>
    <row r="4490" spans="2:6">
      <c r="B4490" s="64"/>
      <c r="C4490" s="64"/>
      <c r="D4490" s="64"/>
      <c r="E4490" s="65"/>
      <c r="F4490" s="65"/>
    </row>
    <row r="4491" spans="2:6">
      <c r="B4491" s="64"/>
      <c r="C4491" s="64"/>
      <c r="D4491" s="64"/>
      <c r="E4491" s="65"/>
      <c r="F4491" s="65"/>
    </row>
    <row r="4492" spans="2:6">
      <c r="B4492" s="64"/>
      <c r="C4492" s="64"/>
      <c r="D4492" s="64"/>
      <c r="E4492" s="65"/>
      <c r="F4492" s="65"/>
    </row>
    <row r="4493" spans="2:6">
      <c r="B4493" s="64"/>
      <c r="C4493" s="64"/>
      <c r="D4493" s="64"/>
      <c r="E4493" s="65"/>
      <c r="F4493" s="65"/>
    </row>
    <row r="4494" spans="2:6">
      <c r="B4494" s="64"/>
      <c r="C4494" s="64"/>
      <c r="D4494" s="64"/>
      <c r="E4494" s="65"/>
      <c r="F4494" s="65"/>
    </row>
    <row r="4495" spans="2:6">
      <c r="B4495" s="64"/>
      <c r="C4495" s="64"/>
      <c r="D4495" s="64"/>
      <c r="E4495" s="65"/>
      <c r="F4495" s="65"/>
    </row>
    <row r="4496" spans="2:6">
      <c r="B4496" s="64"/>
      <c r="C4496" s="64"/>
      <c r="D4496" s="64"/>
      <c r="E4496" s="65"/>
      <c r="F4496" s="65"/>
    </row>
    <row r="4497" spans="2:6">
      <c r="B4497" s="64"/>
      <c r="C4497" s="64"/>
      <c r="D4497" s="64"/>
      <c r="E4497" s="65"/>
      <c r="F4497" s="65"/>
    </row>
    <row r="4498" spans="2:6">
      <c r="B4498" s="64"/>
      <c r="C4498" s="64"/>
      <c r="D4498" s="64"/>
      <c r="E4498" s="65"/>
      <c r="F4498" s="65"/>
    </row>
    <row r="4499" spans="2:6">
      <c r="B4499" s="64"/>
      <c r="C4499" s="64"/>
      <c r="D4499" s="64"/>
      <c r="E4499" s="65"/>
      <c r="F4499" s="65"/>
    </row>
    <row r="4500" spans="2:6">
      <c r="B4500" s="64"/>
      <c r="C4500" s="64"/>
      <c r="D4500" s="64"/>
      <c r="E4500" s="65"/>
      <c r="F4500" s="65"/>
    </row>
    <row r="4501" spans="2:6">
      <c r="B4501" s="64"/>
      <c r="C4501" s="64"/>
      <c r="D4501" s="64"/>
      <c r="E4501" s="65"/>
      <c r="F4501" s="65"/>
    </row>
    <row r="4502" spans="2:6">
      <c r="B4502" s="64"/>
      <c r="C4502" s="64"/>
      <c r="D4502" s="64"/>
      <c r="E4502" s="65"/>
      <c r="F4502" s="65"/>
    </row>
    <row r="4503" spans="2:6">
      <c r="B4503" s="64"/>
      <c r="C4503" s="64"/>
      <c r="D4503" s="64"/>
      <c r="E4503" s="65"/>
      <c r="F4503" s="65"/>
    </row>
    <row r="4504" spans="2:6">
      <c r="B4504" s="64"/>
      <c r="C4504" s="64"/>
      <c r="D4504" s="64"/>
      <c r="E4504" s="65"/>
      <c r="F4504" s="65"/>
    </row>
    <row r="4505" spans="2:6">
      <c r="B4505" s="64"/>
      <c r="C4505" s="64"/>
      <c r="D4505" s="64"/>
      <c r="E4505" s="65"/>
      <c r="F4505" s="65"/>
    </row>
    <row r="4506" spans="2:6">
      <c r="B4506" s="64"/>
      <c r="C4506" s="64"/>
      <c r="D4506" s="64"/>
      <c r="E4506" s="65"/>
      <c r="F4506" s="65"/>
    </row>
    <row r="4507" spans="2:6">
      <c r="B4507" s="64"/>
      <c r="C4507" s="64"/>
      <c r="D4507" s="64"/>
      <c r="E4507" s="65"/>
      <c r="F4507" s="65"/>
    </row>
    <row r="4508" spans="2:6">
      <c r="B4508" s="64"/>
      <c r="C4508" s="64"/>
      <c r="D4508" s="64"/>
      <c r="E4508" s="65"/>
      <c r="F4508" s="65"/>
    </row>
    <row r="4509" spans="2:6">
      <c r="B4509" s="64"/>
      <c r="C4509" s="64"/>
      <c r="D4509" s="64"/>
      <c r="E4509" s="65"/>
      <c r="F4509" s="65"/>
    </row>
    <row r="4510" spans="2:6">
      <c r="B4510" s="64"/>
      <c r="C4510" s="64"/>
      <c r="D4510" s="64"/>
      <c r="E4510" s="65"/>
      <c r="F4510" s="65"/>
    </row>
    <row r="4511" spans="2:6">
      <c r="B4511" s="64"/>
      <c r="C4511" s="64"/>
      <c r="D4511" s="64"/>
      <c r="E4511" s="65"/>
      <c r="F4511" s="65"/>
    </row>
    <row r="4512" spans="2:6">
      <c r="B4512" s="64"/>
      <c r="C4512" s="64"/>
      <c r="D4512" s="64"/>
      <c r="E4512" s="65"/>
      <c r="F4512" s="65"/>
    </row>
    <row r="4513" spans="2:6">
      <c r="B4513" s="64"/>
      <c r="C4513" s="64"/>
      <c r="D4513" s="64"/>
      <c r="E4513" s="65"/>
      <c r="F4513" s="65"/>
    </row>
    <row r="4514" spans="2:6">
      <c r="B4514" s="64"/>
      <c r="C4514" s="64"/>
      <c r="D4514" s="64"/>
      <c r="E4514" s="65"/>
      <c r="F4514" s="65"/>
    </row>
    <row r="4515" spans="2:6">
      <c r="B4515" s="64"/>
      <c r="C4515" s="64"/>
      <c r="D4515" s="64"/>
      <c r="E4515" s="65"/>
      <c r="F4515" s="65"/>
    </row>
    <row r="4516" spans="2:6">
      <c r="B4516" s="64"/>
      <c r="C4516" s="64"/>
      <c r="D4516" s="64"/>
      <c r="E4516" s="65"/>
      <c r="F4516" s="65"/>
    </row>
    <row r="4517" spans="2:6">
      <c r="B4517" s="64"/>
      <c r="C4517" s="64"/>
      <c r="D4517" s="64"/>
      <c r="E4517" s="65"/>
      <c r="F4517" s="65"/>
    </row>
    <row r="4518" spans="2:6">
      <c r="B4518" s="64"/>
      <c r="C4518" s="64"/>
      <c r="D4518" s="64"/>
      <c r="E4518" s="65"/>
      <c r="F4518" s="65"/>
    </row>
    <row r="4519" spans="2:6">
      <c r="B4519" s="64"/>
      <c r="C4519" s="64"/>
      <c r="D4519" s="64"/>
      <c r="E4519" s="65"/>
      <c r="F4519" s="65"/>
    </row>
    <row r="4520" spans="2:6">
      <c r="B4520" s="64"/>
      <c r="C4520" s="64"/>
      <c r="D4520" s="64"/>
      <c r="E4520" s="65"/>
      <c r="F4520" s="65"/>
    </row>
    <row r="4521" spans="2:6">
      <c r="B4521" s="64"/>
      <c r="C4521" s="64"/>
      <c r="D4521" s="64"/>
      <c r="E4521" s="65"/>
      <c r="F4521" s="65"/>
    </row>
    <row r="4522" spans="2:6">
      <c r="B4522" s="64"/>
      <c r="C4522" s="64"/>
      <c r="D4522" s="64"/>
      <c r="E4522" s="65"/>
      <c r="F4522" s="65"/>
    </row>
    <row r="4523" spans="2:6">
      <c r="B4523" s="64"/>
      <c r="C4523" s="64"/>
      <c r="D4523" s="64"/>
      <c r="E4523" s="65"/>
      <c r="F4523" s="65"/>
    </row>
    <row r="4524" spans="2:6">
      <c r="B4524" s="64"/>
      <c r="C4524" s="64"/>
      <c r="D4524" s="64"/>
      <c r="E4524" s="65"/>
      <c r="F4524" s="65"/>
    </row>
    <row r="4525" spans="2:6">
      <c r="B4525" s="64"/>
      <c r="C4525" s="64"/>
      <c r="D4525" s="64"/>
      <c r="E4525" s="65"/>
      <c r="F4525" s="65"/>
    </row>
    <row r="4526" spans="2:6">
      <c r="B4526" s="64"/>
      <c r="C4526" s="64"/>
      <c r="D4526" s="64"/>
      <c r="E4526" s="65"/>
      <c r="F4526" s="65"/>
    </row>
    <row r="4527" spans="2:6">
      <c r="B4527" s="64"/>
      <c r="C4527" s="64"/>
      <c r="D4527" s="64"/>
      <c r="E4527" s="65"/>
      <c r="F4527" s="65"/>
    </row>
    <row r="4528" spans="2:6">
      <c r="B4528" s="64"/>
      <c r="C4528" s="64"/>
      <c r="D4528" s="64"/>
      <c r="E4528" s="65"/>
      <c r="F4528" s="65"/>
    </row>
    <row r="4529" spans="2:6">
      <c r="B4529" s="64"/>
      <c r="C4529" s="64"/>
      <c r="D4529" s="64"/>
      <c r="E4529" s="65"/>
      <c r="F4529" s="65"/>
    </row>
    <row r="4530" spans="2:6">
      <c r="B4530" s="64"/>
      <c r="C4530" s="64"/>
      <c r="D4530" s="64"/>
      <c r="E4530" s="65"/>
      <c r="F4530" s="65"/>
    </row>
    <row r="4531" spans="2:6">
      <c r="B4531" s="64"/>
      <c r="C4531" s="64"/>
      <c r="D4531" s="64"/>
      <c r="E4531" s="65"/>
      <c r="F4531" s="65"/>
    </row>
    <row r="4532" spans="2:6">
      <c r="B4532" s="64"/>
      <c r="C4532" s="64"/>
      <c r="D4532" s="64"/>
      <c r="E4532" s="65"/>
      <c r="F4532" s="65"/>
    </row>
    <row r="4533" spans="2:6">
      <c r="B4533" s="64"/>
      <c r="C4533" s="64"/>
      <c r="D4533" s="64"/>
      <c r="E4533" s="65"/>
      <c r="F4533" s="65"/>
    </row>
    <row r="4534" spans="2:6">
      <c r="B4534" s="64"/>
      <c r="C4534" s="64"/>
      <c r="D4534" s="64"/>
      <c r="E4534" s="65"/>
      <c r="F4534" s="65"/>
    </row>
    <row r="4535" spans="2:6">
      <c r="B4535" s="64"/>
      <c r="C4535" s="64"/>
      <c r="D4535" s="64"/>
      <c r="E4535" s="65"/>
      <c r="F4535" s="65"/>
    </row>
    <row r="4536" spans="2:6">
      <c r="B4536" s="64"/>
      <c r="C4536" s="64"/>
      <c r="D4536" s="64"/>
      <c r="E4536" s="65"/>
      <c r="F4536" s="65"/>
    </row>
    <row r="4537" spans="2:6">
      <c r="B4537" s="64"/>
      <c r="C4537" s="64"/>
      <c r="D4537" s="64"/>
      <c r="E4537" s="65"/>
      <c r="F4537" s="65"/>
    </row>
    <row r="4538" spans="2:6">
      <c r="B4538" s="64"/>
      <c r="C4538" s="64"/>
      <c r="D4538" s="64"/>
      <c r="E4538" s="65"/>
      <c r="F4538" s="65"/>
    </row>
    <row r="4539" spans="2:6">
      <c r="B4539" s="64"/>
      <c r="C4539" s="64"/>
      <c r="D4539" s="64"/>
      <c r="E4539" s="65"/>
      <c r="F4539" s="65"/>
    </row>
    <row r="4540" spans="2:6">
      <c r="B4540" s="64"/>
      <c r="C4540" s="64"/>
      <c r="D4540" s="64"/>
      <c r="E4540" s="65"/>
      <c r="F4540" s="65"/>
    </row>
    <row r="4541" spans="2:6">
      <c r="B4541" s="64"/>
      <c r="C4541" s="64"/>
      <c r="D4541" s="64"/>
      <c r="E4541" s="65"/>
      <c r="F4541" s="65"/>
    </row>
    <row r="4542" spans="2:6">
      <c r="B4542" s="64"/>
      <c r="C4542" s="64"/>
      <c r="D4542" s="64"/>
      <c r="E4542" s="65"/>
      <c r="F4542" s="65"/>
    </row>
    <row r="4543" spans="2:6">
      <c r="B4543" s="64"/>
      <c r="C4543" s="64"/>
      <c r="D4543" s="64"/>
      <c r="E4543" s="65"/>
      <c r="F4543" s="65"/>
    </row>
    <row r="4544" spans="2:6">
      <c r="B4544" s="64"/>
      <c r="C4544" s="64"/>
      <c r="D4544" s="64"/>
      <c r="E4544" s="65"/>
      <c r="F4544" s="65"/>
    </row>
    <row r="4545" spans="2:6">
      <c r="B4545" s="64"/>
      <c r="C4545" s="64"/>
      <c r="D4545" s="64"/>
      <c r="E4545" s="65"/>
      <c r="F4545" s="65"/>
    </row>
    <row r="4546" spans="2:6">
      <c r="B4546" s="64"/>
      <c r="C4546" s="64"/>
      <c r="D4546" s="64"/>
      <c r="E4546" s="65"/>
      <c r="F4546" s="65"/>
    </row>
    <row r="4547" spans="2:6">
      <c r="B4547" s="64"/>
      <c r="C4547" s="64"/>
      <c r="D4547" s="64"/>
      <c r="E4547" s="65"/>
      <c r="F4547" s="65"/>
    </row>
    <row r="4548" spans="2:6">
      <c r="B4548" s="64"/>
      <c r="C4548" s="64"/>
      <c r="D4548" s="64"/>
      <c r="E4548" s="65"/>
      <c r="F4548" s="65"/>
    </row>
    <row r="4549" spans="2:6">
      <c r="B4549" s="64"/>
      <c r="C4549" s="64"/>
      <c r="D4549" s="64"/>
      <c r="E4549" s="65"/>
      <c r="F4549" s="65"/>
    </row>
    <row r="4550" spans="2:6">
      <c r="B4550" s="64"/>
      <c r="C4550" s="64"/>
      <c r="D4550" s="64"/>
      <c r="E4550" s="65"/>
      <c r="F4550" s="65"/>
    </row>
    <row r="4551" spans="2:6">
      <c r="B4551" s="64"/>
      <c r="C4551" s="64"/>
      <c r="D4551" s="64"/>
      <c r="E4551" s="65"/>
      <c r="F4551" s="65"/>
    </row>
    <row r="4552" spans="2:6">
      <c r="B4552" s="64"/>
      <c r="C4552" s="64"/>
      <c r="D4552" s="64"/>
      <c r="E4552" s="65"/>
      <c r="F4552" s="65"/>
    </row>
    <row r="4553" spans="2:6">
      <c r="B4553" s="64"/>
      <c r="C4553" s="64"/>
      <c r="D4553" s="64"/>
      <c r="E4553" s="65"/>
      <c r="F4553" s="65"/>
    </row>
    <row r="4554" spans="2:6">
      <c r="B4554" s="64"/>
      <c r="C4554" s="64"/>
      <c r="D4554" s="64"/>
      <c r="E4554" s="65"/>
      <c r="F4554" s="65"/>
    </row>
    <row r="4555" spans="2:6">
      <c r="B4555" s="64"/>
      <c r="C4555" s="64"/>
      <c r="D4555" s="64"/>
      <c r="E4555" s="65"/>
      <c r="F4555" s="65"/>
    </row>
    <row r="4556" spans="2:6">
      <c r="B4556" s="64"/>
      <c r="C4556" s="64"/>
      <c r="D4556" s="64"/>
      <c r="E4556" s="65"/>
      <c r="F4556" s="65"/>
    </row>
    <row r="4557" spans="2:6">
      <c r="B4557" s="64"/>
      <c r="C4557" s="64"/>
      <c r="D4557" s="64"/>
      <c r="E4557" s="65"/>
      <c r="F4557" s="65"/>
    </row>
    <row r="4558" spans="2:6">
      <c r="B4558" s="64"/>
      <c r="C4558" s="64"/>
      <c r="D4558" s="64"/>
      <c r="E4558" s="65"/>
      <c r="F4558" s="65"/>
    </row>
    <row r="4559" spans="2:6">
      <c r="B4559" s="64"/>
      <c r="C4559" s="64"/>
      <c r="D4559" s="64"/>
      <c r="E4559" s="65"/>
      <c r="F4559" s="65"/>
    </row>
    <row r="4560" spans="2:6">
      <c r="B4560" s="64"/>
      <c r="C4560" s="64"/>
      <c r="D4560" s="64"/>
      <c r="E4560" s="65"/>
      <c r="F4560" s="65"/>
    </row>
    <row r="4561" spans="2:6">
      <c r="B4561" s="64"/>
      <c r="C4561" s="64"/>
      <c r="D4561" s="64"/>
      <c r="E4561" s="65"/>
      <c r="F4561" s="65"/>
    </row>
    <row r="4562" spans="2:6">
      <c r="B4562" s="64"/>
      <c r="C4562" s="64"/>
      <c r="D4562" s="64"/>
      <c r="E4562" s="65"/>
      <c r="F4562" s="65"/>
    </row>
    <row r="4563" spans="2:6">
      <c r="B4563" s="64"/>
      <c r="C4563" s="64"/>
      <c r="D4563" s="64"/>
      <c r="E4563" s="65"/>
      <c r="F4563" s="65"/>
    </row>
    <row r="4564" spans="2:6">
      <c r="B4564" s="64"/>
      <c r="C4564" s="64"/>
      <c r="D4564" s="64"/>
      <c r="E4564" s="65"/>
      <c r="F4564" s="65"/>
    </row>
    <row r="4565" spans="2:6">
      <c r="B4565" s="64"/>
      <c r="C4565" s="64"/>
      <c r="D4565" s="64"/>
      <c r="E4565" s="65"/>
      <c r="F4565" s="65"/>
    </row>
    <row r="4566" spans="2:6">
      <c r="B4566" s="64"/>
      <c r="C4566" s="64"/>
      <c r="D4566" s="64"/>
      <c r="E4566" s="65"/>
      <c r="F4566" s="65"/>
    </row>
    <row r="4567" spans="2:6">
      <c r="B4567" s="64"/>
      <c r="C4567" s="64"/>
      <c r="D4567" s="64"/>
      <c r="E4567" s="65"/>
      <c r="F4567" s="65"/>
    </row>
    <row r="4568" spans="2:6">
      <c r="B4568" s="64"/>
      <c r="C4568" s="64"/>
      <c r="D4568" s="64"/>
      <c r="E4568" s="65"/>
      <c r="F4568" s="65"/>
    </row>
    <row r="4569" spans="2:6">
      <c r="B4569" s="64"/>
      <c r="C4569" s="64"/>
      <c r="D4569" s="64"/>
      <c r="E4569" s="65"/>
      <c r="F4569" s="65"/>
    </row>
    <row r="4570" spans="2:6">
      <c r="B4570" s="64"/>
      <c r="C4570" s="64"/>
      <c r="D4570" s="64"/>
      <c r="E4570" s="65"/>
      <c r="F4570" s="65"/>
    </row>
    <row r="4571" spans="2:6">
      <c r="B4571" s="64"/>
      <c r="C4571" s="64"/>
      <c r="D4571" s="64"/>
      <c r="E4571" s="65"/>
      <c r="F4571" s="65"/>
    </row>
    <row r="4572" spans="2:6">
      <c r="B4572" s="64"/>
      <c r="C4572" s="64"/>
      <c r="D4572" s="64"/>
      <c r="E4572" s="65"/>
      <c r="F4572" s="65"/>
    </row>
    <row r="4573" spans="2:6">
      <c r="B4573" s="64"/>
      <c r="C4573" s="64"/>
      <c r="D4573" s="64"/>
      <c r="E4573" s="65"/>
      <c r="F4573" s="65"/>
    </row>
    <row r="4574" spans="2:6">
      <c r="B4574" s="64"/>
      <c r="C4574" s="64"/>
      <c r="D4574" s="64"/>
      <c r="E4574" s="65"/>
      <c r="F4574" s="65"/>
    </row>
    <row r="4575" spans="2:6">
      <c r="B4575" s="64"/>
      <c r="C4575" s="64"/>
      <c r="D4575" s="64"/>
      <c r="E4575" s="65"/>
      <c r="F4575" s="65"/>
    </row>
    <row r="4576" spans="2:6">
      <c r="B4576" s="64"/>
      <c r="C4576" s="64"/>
      <c r="D4576" s="64"/>
      <c r="E4576" s="65"/>
      <c r="F4576" s="65"/>
    </row>
    <row r="4577" spans="2:6">
      <c r="B4577" s="64"/>
      <c r="C4577" s="64"/>
      <c r="D4577" s="64"/>
      <c r="E4577" s="65"/>
      <c r="F4577" s="65"/>
    </row>
    <row r="4578" spans="2:6">
      <c r="B4578" s="64"/>
      <c r="C4578" s="64"/>
      <c r="D4578" s="64"/>
      <c r="E4578" s="65"/>
      <c r="F4578" s="65"/>
    </row>
    <row r="4579" spans="2:6">
      <c r="B4579" s="64"/>
      <c r="C4579" s="64"/>
      <c r="D4579" s="64"/>
      <c r="E4579" s="65"/>
      <c r="F4579" s="65"/>
    </row>
    <row r="4580" spans="2:6">
      <c r="B4580" s="64"/>
      <c r="C4580" s="64"/>
      <c r="D4580" s="64"/>
      <c r="E4580" s="65"/>
      <c r="F4580" s="65"/>
    </row>
    <row r="4581" spans="2:6">
      <c r="B4581" s="64"/>
      <c r="C4581" s="64"/>
      <c r="D4581" s="64"/>
      <c r="E4581" s="65"/>
      <c r="F4581" s="65"/>
    </row>
    <row r="4582" spans="2:6">
      <c r="B4582" s="64"/>
      <c r="C4582" s="64"/>
      <c r="D4582" s="64"/>
      <c r="E4582" s="65"/>
      <c r="F4582" s="65"/>
    </row>
    <row r="4583" spans="2:6">
      <c r="B4583" s="64"/>
      <c r="C4583" s="64"/>
      <c r="D4583" s="64"/>
      <c r="E4583" s="65"/>
      <c r="F4583" s="65"/>
    </row>
    <row r="4584" spans="2:6">
      <c r="B4584" s="64"/>
      <c r="C4584" s="64"/>
      <c r="D4584" s="64"/>
      <c r="E4584" s="65"/>
      <c r="F4584" s="65"/>
    </row>
    <row r="4585" spans="2:6">
      <c r="B4585" s="64"/>
      <c r="C4585" s="64"/>
      <c r="D4585" s="64"/>
      <c r="E4585" s="65"/>
      <c r="F4585" s="65"/>
    </row>
    <row r="4586" spans="2:6">
      <c r="B4586" s="64"/>
      <c r="C4586" s="64"/>
      <c r="D4586" s="64"/>
      <c r="E4586" s="65"/>
      <c r="F4586" s="65"/>
    </row>
    <row r="4587" spans="2:6">
      <c r="B4587" s="64"/>
      <c r="C4587" s="64"/>
      <c r="D4587" s="64"/>
      <c r="E4587" s="65"/>
      <c r="F4587" s="65"/>
    </row>
    <row r="4588" spans="2:6">
      <c r="B4588" s="64"/>
      <c r="C4588" s="64"/>
      <c r="D4588" s="64"/>
      <c r="E4588" s="65"/>
      <c r="F4588" s="65"/>
    </row>
    <row r="4589" spans="2:6">
      <c r="B4589" s="64"/>
      <c r="C4589" s="64"/>
      <c r="D4589" s="64"/>
      <c r="E4589" s="65"/>
      <c r="F4589" s="65"/>
    </row>
    <row r="4590" spans="2:6">
      <c r="B4590" s="64"/>
      <c r="C4590" s="64"/>
      <c r="D4590" s="64"/>
      <c r="E4590" s="65"/>
      <c r="F4590" s="65"/>
    </row>
    <row r="4591" spans="2:6">
      <c r="B4591" s="64"/>
      <c r="C4591" s="64"/>
      <c r="D4591" s="64"/>
      <c r="E4591" s="65"/>
      <c r="F4591" s="65"/>
    </row>
    <row r="4592" spans="2:6">
      <c r="B4592" s="64"/>
      <c r="C4592" s="64"/>
      <c r="D4592" s="64"/>
      <c r="E4592" s="65"/>
      <c r="F4592" s="65"/>
    </row>
    <row r="4593" spans="2:6">
      <c r="B4593" s="64"/>
      <c r="C4593" s="64"/>
      <c r="D4593" s="64"/>
      <c r="E4593" s="65"/>
      <c r="F4593" s="65"/>
    </row>
    <row r="4594" spans="2:6">
      <c r="B4594" s="64"/>
      <c r="C4594" s="64"/>
      <c r="D4594" s="64"/>
      <c r="E4594" s="65"/>
      <c r="F4594" s="65"/>
    </row>
    <row r="4595" spans="2:6">
      <c r="B4595" s="64"/>
      <c r="C4595" s="64"/>
      <c r="D4595" s="64"/>
      <c r="E4595" s="65"/>
      <c r="F4595" s="65"/>
    </row>
    <row r="4596" spans="2:6">
      <c r="B4596" s="64"/>
      <c r="C4596" s="64"/>
      <c r="D4596" s="64"/>
      <c r="E4596" s="65"/>
      <c r="F4596" s="65"/>
    </row>
    <row r="4597" spans="2:6">
      <c r="B4597" s="64"/>
      <c r="C4597" s="64"/>
      <c r="D4597" s="64"/>
      <c r="E4597" s="65"/>
      <c r="F4597" s="65"/>
    </row>
    <row r="4598" spans="2:6">
      <c r="B4598" s="64"/>
      <c r="C4598" s="64"/>
      <c r="D4598" s="64"/>
      <c r="E4598" s="65"/>
      <c r="F4598" s="65"/>
    </row>
    <row r="4599" spans="2:6">
      <c r="B4599" s="64"/>
      <c r="C4599" s="64"/>
      <c r="D4599" s="64"/>
      <c r="E4599" s="65"/>
      <c r="F4599" s="65"/>
    </row>
    <row r="4600" spans="2:6">
      <c r="B4600" s="64"/>
      <c r="C4600" s="64"/>
      <c r="D4600" s="64"/>
      <c r="E4600" s="65"/>
      <c r="F4600" s="65"/>
    </row>
    <row r="4601" spans="2:6">
      <c r="B4601" s="64"/>
      <c r="C4601" s="64"/>
      <c r="D4601" s="64"/>
      <c r="E4601" s="65"/>
      <c r="F4601" s="65"/>
    </row>
    <row r="4602" spans="2:6">
      <c r="B4602" s="64"/>
      <c r="C4602" s="64"/>
      <c r="D4602" s="64"/>
      <c r="E4602" s="65"/>
      <c r="F4602" s="65"/>
    </row>
    <row r="4603" spans="2:6">
      <c r="B4603" s="64"/>
      <c r="C4603" s="64"/>
      <c r="D4603" s="64"/>
      <c r="E4603" s="65"/>
      <c r="F4603" s="65"/>
    </row>
    <row r="4604" spans="2:6">
      <c r="B4604" s="64"/>
      <c r="C4604" s="64"/>
      <c r="D4604" s="64"/>
      <c r="E4604" s="65"/>
      <c r="F4604" s="65"/>
    </row>
    <row r="4605" spans="2:6">
      <c r="B4605" s="64"/>
      <c r="C4605" s="64"/>
      <c r="D4605" s="64"/>
      <c r="E4605" s="65"/>
      <c r="F4605" s="65"/>
    </row>
    <row r="4606" spans="2:6">
      <c r="B4606" s="64"/>
      <c r="C4606" s="64"/>
      <c r="D4606" s="64"/>
      <c r="E4606" s="65"/>
      <c r="F4606" s="65"/>
    </row>
    <row r="4607" spans="2:6">
      <c r="B4607" s="64"/>
      <c r="C4607" s="64"/>
      <c r="D4607" s="64"/>
      <c r="E4607" s="65"/>
      <c r="F4607" s="65"/>
    </row>
    <row r="4608" spans="2:6">
      <c r="B4608" s="64"/>
      <c r="C4608" s="64"/>
      <c r="D4608" s="64"/>
      <c r="E4608" s="65"/>
      <c r="F4608" s="65"/>
    </row>
    <row r="4609" spans="2:6">
      <c r="B4609" s="64"/>
      <c r="C4609" s="64"/>
      <c r="D4609" s="64"/>
      <c r="E4609" s="65"/>
      <c r="F4609" s="65"/>
    </row>
    <row r="4610" spans="2:6">
      <c r="B4610" s="64"/>
      <c r="C4610" s="64"/>
      <c r="D4610" s="64"/>
      <c r="E4610" s="65"/>
      <c r="F4610" s="65"/>
    </row>
    <row r="4611" spans="2:6">
      <c r="B4611" s="64"/>
      <c r="C4611" s="64"/>
      <c r="D4611" s="64"/>
      <c r="E4611" s="65"/>
      <c r="F4611" s="65"/>
    </row>
    <row r="4612" spans="2:6">
      <c r="B4612" s="64"/>
      <c r="C4612" s="64"/>
      <c r="D4612" s="64"/>
      <c r="E4612" s="65"/>
      <c r="F4612" s="65"/>
    </row>
    <row r="4613" spans="2:6">
      <c r="B4613" s="64"/>
      <c r="C4613" s="64"/>
      <c r="D4613" s="64"/>
      <c r="E4613" s="65"/>
      <c r="F4613" s="65"/>
    </row>
    <row r="4614" spans="2:6">
      <c r="B4614" s="64"/>
      <c r="C4614" s="64"/>
      <c r="D4614" s="64"/>
      <c r="E4614" s="65"/>
      <c r="F4614" s="65"/>
    </row>
    <row r="4615" spans="2:6">
      <c r="B4615" s="64"/>
      <c r="C4615" s="64"/>
      <c r="D4615" s="64"/>
      <c r="E4615" s="65"/>
      <c r="F4615" s="65"/>
    </row>
    <row r="4616" spans="2:6">
      <c r="B4616" s="64"/>
      <c r="C4616" s="64"/>
      <c r="D4616" s="64"/>
      <c r="E4616" s="65"/>
      <c r="F4616" s="65"/>
    </row>
    <row r="4617" spans="2:6">
      <c r="B4617" s="64"/>
      <c r="C4617" s="64"/>
      <c r="D4617" s="64"/>
      <c r="E4617" s="65"/>
      <c r="F4617" s="65"/>
    </row>
    <row r="4618" spans="2:6">
      <c r="B4618" s="64"/>
      <c r="C4618" s="64"/>
      <c r="D4618" s="64"/>
      <c r="E4618" s="65"/>
      <c r="F4618" s="65"/>
    </row>
    <row r="4619" spans="2:6">
      <c r="B4619" s="64"/>
      <c r="C4619" s="64"/>
      <c r="D4619" s="64"/>
      <c r="E4619" s="65"/>
      <c r="F4619" s="65"/>
    </row>
    <row r="4620" spans="2:6">
      <c r="B4620" s="64"/>
      <c r="C4620" s="64"/>
      <c r="D4620" s="64"/>
      <c r="E4620" s="65"/>
      <c r="F4620" s="65"/>
    </row>
    <row r="4621" spans="2:6">
      <c r="B4621" s="64"/>
      <c r="C4621" s="64"/>
      <c r="D4621" s="64"/>
      <c r="E4621" s="65"/>
      <c r="F4621" s="65"/>
    </row>
    <row r="4622" spans="2:6">
      <c r="B4622" s="64"/>
      <c r="C4622" s="64"/>
      <c r="D4622" s="64"/>
      <c r="E4622" s="65"/>
      <c r="F4622" s="65"/>
    </row>
    <row r="4623" spans="2:6">
      <c r="B4623" s="64"/>
      <c r="C4623" s="64"/>
      <c r="D4623" s="64"/>
      <c r="E4623" s="65"/>
      <c r="F4623" s="65"/>
    </row>
    <row r="4624" spans="2:6">
      <c r="B4624" s="64"/>
      <c r="C4624" s="64"/>
      <c r="D4624" s="64"/>
      <c r="E4624" s="65"/>
      <c r="F4624" s="65"/>
    </row>
    <row r="4625" spans="2:6">
      <c r="B4625" s="64"/>
      <c r="C4625" s="64"/>
      <c r="D4625" s="64"/>
      <c r="E4625" s="65"/>
      <c r="F4625" s="65"/>
    </row>
    <row r="4626" spans="2:6">
      <c r="B4626" s="64"/>
      <c r="C4626" s="64"/>
      <c r="D4626" s="64"/>
      <c r="E4626" s="65"/>
      <c r="F4626" s="65"/>
    </row>
    <row r="4627" spans="2:6">
      <c r="B4627" s="64"/>
      <c r="C4627" s="64"/>
      <c r="D4627" s="64"/>
      <c r="E4627" s="65"/>
      <c r="F4627" s="65"/>
    </row>
    <row r="4628" spans="2:6">
      <c r="B4628" s="64"/>
      <c r="C4628" s="64"/>
      <c r="D4628" s="64"/>
      <c r="E4628" s="65"/>
      <c r="F4628" s="65"/>
    </row>
    <row r="4629" spans="2:6">
      <c r="B4629" s="64"/>
      <c r="C4629" s="64"/>
      <c r="D4629" s="64"/>
      <c r="E4629" s="65"/>
      <c r="F4629" s="65"/>
    </row>
    <row r="4630" spans="2:6">
      <c r="B4630" s="64"/>
      <c r="C4630" s="64"/>
      <c r="D4630" s="64"/>
      <c r="E4630" s="65"/>
      <c r="F4630" s="65"/>
    </row>
    <row r="4631" spans="2:6">
      <c r="B4631" s="64"/>
      <c r="C4631" s="64"/>
      <c r="D4631" s="64"/>
      <c r="E4631" s="65"/>
      <c r="F4631" s="65"/>
    </row>
    <row r="4632" spans="2:6">
      <c r="B4632" s="64"/>
      <c r="C4632" s="64"/>
      <c r="D4632" s="64"/>
      <c r="E4632" s="65"/>
      <c r="F4632" s="65"/>
    </row>
    <row r="4633" spans="2:6">
      <c r="B4633" s="64"/>
      <c r="C4633" s="64"/>
      <c r="D4633" s="64"/>
      <c r="E4633" s="65"/>
      <c r="F4633" s="65"/>
    </row>
    <row r="4634" spans="2:6">
      <c r="B4634" s="64"/>
      <c r="C4634" s="64"/>
      <c r="D4634" s="64"/>
      <c r="E4634" s="65"/>
      <c r="F4634" s="65"/>
    </row>
    <row r="4635" spans="2:6">
      <c r="B4635" s="64"/>
      <c r="C4635" s="64"/>
      <c r="D4635" s="64"/>
      <c r="E4635" s="65"/>
      <c r="F4635" s="65"/>
    </row>
    <row r="4636" spans="2:6">
      <c r="B4636" s="64"/>
      <c r="C4636" s="64"/>
      <c r="D4636" s="64"/>
      <c r="E4636" s="65"/>
      <c r="F4636" s="65"/>
    </row>
    <row r="4637" spans="2:6">
      <c r="B4637" s="64"/>
      <c r="C4637" s="64"/>
      <c r="D4637" s="64"/>
      <c r="E4637" s="65"/>
      <c r="F4637" s="65"/>
    </row>
    <row r="4638" spans="2:6">
      <c r="B4638" s="64"/>
      <c r="C4638" s="64"/>
      <c r="D4638" s="64"/>
      <c r="E4638" s="65"/>
      <c r="F4638" s="65"/>
    </row>
    <row r="4639" spans="2:6">
      <c r="B4639" s="64"/>
      <c r="C4639" s="64"/>
      <c r="D4639" s="64"/>
      <c r="E4639" s="65"/>
      <c r="F4639" s="65"/>
    </row>
    <row r="4640" spans="2:6">
      <c r="B4640" s="64"/>
      <c r="C4640" s="64"/>
      <c r="D4640" s="64"/>
      <c r="E4640" s="65"/>
      <c r="F4640" s="65"/>
    </row>
    <row r="4641" spans="2:6">
      <c r="B4641" s="64"/>
      <c r="C4641" s="64"/>
      <c r="D4641" s="64"/>
      <c r="E4641" s="65"/>
      <c r="F4641" s="65"/>
    </row>
    <row r="4642" spans="2:6">
      <c r="B4642" s="64"/>
      <c r="C4642" s="64"/>
      <c r="D4642" s="64"/>
      <c r="E4642" s="65"/>
      <c r="F4642" s="65"/>
    </row>
    <row r="4643" spans="2:6">
      <c r="B4643" s="64"/>
      <c r="C4643" s="64"/>
      <c r="D4643" s="64"/>
      <c r="E4643" s="65"/>
      <c r="F4643" s="65"/>
    </row>
    <row r="4644" spans="2:6">
      <c r="B4644" s="64"/>
      <c r="C4644" s="64"/>
      <c r="D4644" s="64"/>
      <c r="E4644" s="65"/>
      <c r="F4644" s="65"/>
    </row>
    <row r="4645" spans="2:6">
      <c r="B4645" s="64"/>
      <c r="C4645" s="64"/>
      <c r="D4645" s="64"/>
      <c r="E4645" s="65"/>
      <c r="F4645" s="65"/>
    </row>
    <row r="4646" spans="2:6">
      <c r="B4646" s="64"/>
      <c r="C4646" s="64"/>
      <c r="D4646" s="64"/>
      <c r="E4646" s="65"/>
      <c r="F4646" s="65"/>
    </row>
    <row r="4647" spans="2:6">
      <c r="B4647" s="64"/>
      <c r="C4647" s="64"/>
      <c r="D4647" s="64"/>
      <c r="E4647" s="65"/>
      <c r="F4647" s="65"/>
    </row>
    <row r="4648" spans="2:6">
      <c r="B4648" s="64"/>
      <c r="C4648" s="64"/>
      <c r="D4648" s="64"/>
      <c r="E4648" s="65"/>
      <c r="F4648" s="65"/>
    </row>
    <row r="4649" spans="2:6">
      <c r="B4649" s="64"/>
      <c r="C4649" s="64"/>
      <c r="D4649" s="64"/>
      <c r="E4649" s="65"/>
      <c r="F4649" s="65"/>
    </row>
    <row r="4650" spans="2:6">
      <c r="B4650" s="64"/>
      <c r="C4650" s="64"/>
      <c r="D4650" s="64"/>
      <c r="E4650" s="65"/>
      <c r="F4650" s="65"/>
    </row>
    <row r="4651" spans="2:6">
      <c r="B4651" s="64"/>
      <c r="C4651" s="64"/>
      <c r="D4651" s="64"/>
      <c r="E4651" s="65"/>
      <c r="F4651" s="65"/>
    </row>
    <row r="4652" spans="2:6">
      <c r="B4652" s="64"/>
      <c r="C4652" s="64"/>
      <c r="D4652" s="64"/>
      <c r="E4652" s="65"/>
      <c r="F4652" s="65"/>
    </row>
    <row r="4653" spans="2:6">
      <c r="B4653" s="64"/>
      <c r="C4653" s="64"/>
      <c r="D4653" s="64"/>
      <c r="E4653" s="65"/>
      <c r="F4653" s="65"/>
    </row>
    <row r="4654" spans="2:6">
      <c r="B4654" s="64"/>
      <c r="C4654" s="64"/>
      <c r="D4654" s="64"/>
      <c r="E4654" s="65"/>
      <c r="F4654" s="65"/>
    </row>
    <row r="4655" spans="2:6">
      <c r="B4655" s="64"/>
      <c r="C4655" s="64"/>
      <c r="D4655" s="64"/>
      <c r="E4655" s="65"/>
      <c r="F4655" s="65"/>
    </row>
    <row r="4656" spans="2:6">
      <c r="B4656" s="64"/>
      <c r="C4656" s="64"/>
      <c r="D4656" s="64"/>
      <c r="E4656" s="65"/>
      <c r="F4656" s="65"/>
    </row>
    <row r="4657" spans="2:6">
      <c r="B4657" s="64"/>
      <c r="C4657" s="64"/>
      <c r="D4657" s="64"/>
      <c r="E4657" s="65"/>
      <c r="F4657" s="65"/>
    </row>
    <row r="4658" spans="2:6">
      <c r="B4658" s="64"/>
      <c r="C4658" s="64"/>
      <c r="D4658" s="64"/>
      <c r="E4658" s="65"/>
      <c r="F4658" s="65"/>
    </row>
    <row r="4659" spans="2:6">
      <c r="B4659" s="64"/>
      <c r="C4659" s="64"/>
      <c r="D4659" s="64"/>
      <c r="E4659" s="65"/>
      <c r="F4659" s="65"/>
    </row>
    <row r="4660" spans="2:6">
      <c r="B4660" s="64"/>
      <c r="C4660" s="64"/>
      <c r="D4660" s="64"/>
      <c r="E4660" s="65"/>
      <c r="F4660" s="65"/>
    </row>
    <row r="4661" spans="2:6">
      <c r="B4661" s="64"/>
      <c r="C4661" s="64"/>
      <c r="D4661" s="64"/>
      <c r="E4661" s="65"/>
      <c r="F4661" s="65"/>
    </row>
    <row r="4662" spans="2:6">
      <c r="B4662" s="64"/>
      <c r="C4662" s="64"/>
      <c r="D4662" s="64"/>
      <c r="E4662" s="65"/>
      <c r="F4662" s="65"/>
    </row>
    <row r="4663" spans="2:6">
      <c r="B4663" s="64"/>
      <c r="C4663" s="64"/>
      <c r="D4663" s="64"/>
      <c r="E4663" s="65"/>
      <c r="F4663" s="65"/>
    </row>
    <row r="4664" spans="2:6">
      <c r="B4664" s="64"/>
      <c r="C4664" s="64"/>
      <c r="D4664" s="64"/>
      <c r="E4664" s="65"/>
      <c r="F4664" s="65"/>
    </row>
    <row r="4665" spans="2:6">
      <c r="B4665" s="64"/>
      <c r="C4665" s="64"/>
      <c r="D4665" s="64"/>
      <c r="E4665" s="65"/>
      <c r="F4665" s="65"/>
    </row>
    <row r="4666" spans="2:6">
      <c r="B4666" s="64"/>
      <c r="C4666" s="64"/>
      <c r="D4666" s="64"/>
      <c r="E4666" s="65"/>
      <c r="F4666" s="65"/>
    </row>
    <row r="4667" spans="2:6">
      <c r="B4667" s="64"/>
      <c r="C4667" s="64"/>
      <c r="D4667" s="64"/>
      <c r="E4667" s="65"/>
      <c r="F4667" s="65"/>
    </row>
    <row r="4668" spans="2:6">
      <c r="B4668" s="64"/>
      <c r="C4668" s="64"/>
      <c r="D4668" s="64"/>
      <c r="E4668" s="65"/>
      <c r="F4668" s="65"/>
    </row>
    <row r="4669" spans="2:6">
      <c r="B4669" s="64"/>
      <c r="C4669" s="64"/>
      <c r="D4669" s="64"/>
      <c r="E4669" s="65"/>
      <c r="F4669" s="65"/>
    </row>
    <row r="4670" spans="2:6">
      <c r="B4670" s="64"/>
      <c r="C4670" s="64"/>
      <c r="D4670" s="64"/>
      <c r="E4670" s="65"/>
      <c r="F4670" s="65"/>
    </row>
    <row r="4671" spans="2:6">
      <c r="B4671" s="64"/>
      <c r="C4671" s="64"/>
      <c r="D4671" s="64"/>
      <c r="E4671" s="65"/>
      <c r="F4671" s="65"/>
    </row>
    <row r="4672" spans="2:6">
      <c r="B4672" s="64"/>
      <c r="C4672" s="64"/>
      <c r="D4672" s="64"/>
      <c r="E4672" s="65"/>
      <c r="F4672" s="65"/>
    </row>
    <row r="4673" spans="2:6">
      <c r="B4673" s="64"/>
      <c r="C4673" s="64"/>
      <c r="D4673" s="64"/>
      <c r="E4673" s="65"/>
      <c r="F4673" s="65"/>
    </row>
    <row r="4674" spans="2:6">
      <c r="B4674" s="64"/>
      <c r="C4674" s="64"/>
      <c r="D4674" s="64"/>
      <c r="E4674" s="65"/>
      <c r="F4674" s="65"/>
    </row>
    <row r="4675" spans="2:6">
      <c r="B4675" s="64"/>
      <c r="C4675" s="64"/>
      <c r="D4675" s="64"/>
      <c r="E4675" s="65"/>
      <c r="F4675" s="65"/>
    </row>
    <row r="4676" spans="2:6">
      <c r="B4676" s="64"/>
      <c r="C4676" s="64"/>
      <c r="D4676" s="64"/>
      <c r="E4676" s="65"/>
      <c r="F4676" s="65"/>
    </row>
    <row r="4677" spans="2:6">
      <c r="B4677" s="64"/>
      <c r="C4677" s="64"/>
      <c r="D4677" s="64"/>
      <c r="E4677" s="65"/>
      <c r="F4677" s="65"/>
    </row>
    <row r="4678" spans="2:6">
      <c r="B4678" s="64"/>
      <c r="C4678" s="64"/>
      <c r="D4678" s="64"/>
      <c r="E4678" s="65"/>
      <c r="F4678" s="65"/>
    </row>
    <row r="4679" spans="2:6">
      <c r="B4679" s="64"/>
      <c r="C4679" s="64"/>
      <c r="D4679" s="64"/>
      <c r="E4679" s="65"/>
      <c r="F4679" s="65"/>
    </row>
    <row r="4680" spans="2:6">
      <c r="B4680" s="64"/>
      <c r="C4680" s="64"/>
      <c r="D4680" s="64"/>
      <c r="E4680" s="65"/>
      <c r="F4680" s="65"/>
    </row>
    <row r="4681" spans="2:6">
      <c r="B4681" s="64"/>
      <c r="C4681" s="64"/>
      <c r="D4681" s="64"/>
      <c r="E4681" s="65"/>
      <c r="F4681" s="65"/>
    </row>
    <row r="4682" spans="2:6">
      <c r="B4682" s="64"/>
      <c r="C4682" s="64"/>
      <c r="D4682" s="64"/>
      <c r="E4682" s="65"/>
      <c r="F4682" s="65"/>
    </row>
    <row r="4683" spans="2:6">
      <c r="B4683" s="64"/>
      <c r="C4683" s="64"/>
      <c r="D4683" s="64"/>
      <c r="E4683" s="65"/>
      <c r="F4683" s="65"/>
    </row>
    <row r="4684" spans="2:6">
      <c r="B4684" s="64"/>
      <c r="C4684" s="64"/>
      <c r="D4684" s="64"/>
      <c r="E4684" s="65"/>
      <c r="F4684" s="65"/>
    </row>
    <row r="4685" spans="2:6">
      <c r="B4685" s="64"/>
      <c r="C4685" s="64"/>
      <c r="D4685" s="64"/>
      <c r="E4685" s="65"/>
      <c r="F4685" s="65"/>
    </row>
    <row r="4686" spans="2:6">
      <c r="B4686" s="64"/>
      <c r="C4686" s="64"/>
      <c r="D4686" s="64"/>
      <c r="E4686" s="65"/>
      <c r="F4686" s="65"/>
    </row>
    <row r="4687" spans="2:6">
      <c r="B4687" s="64"/>
      <c r="C4687" s="64"/>
      <c r="D4687" s="64"/>
      <c r="E4687" s="65"/>
      <c r="F4687" s="65"/>
    </row>
    <row r="4688" spans="2:6">
      <c r="B4688" s="64"/>
      <c r="C4688" s="64"/>
      <c r="D4688" s="64"/>
      <c r="E4688" s="65"/>
      <c r="F4688" s="65"/>
    </row>
    <row r="4689" spans="2:6">
      <c r="B4689" s="64"/>
      <c r="C4689" s="64"/>
      <c r="D4689" s="64"/>
      <c r="E4689" s="65"/>
      <c r="F4689" s="65"/>
    </row>
    <row r="4690" spans="2:6">
      <c r="B4690" s="64"/>
      <c r="C4690" s="64"/>
      <c r="D4690" s="64"/>
      <c r="E4690" s="65"/>
      <c r="F4690" s="65"/>
    </row>
    <row r="4691" spans="2:6">
      <c r="B4691" s="64"/>
      <c r="C4691" s="64"/>
      <c r="D4691" s="64"/>
      <c r="E4691" s="65"/>
      <c r="F4691" s="65"/>
    </row>
    <row r="4692" spans="2:6">
      <c r="B4692" s="64"/>
      <c r="C4692" s="64"/>
      <c r="D4692" s="64"/>
      <c r="E4692" s="65"/>
      <c r="F4692" s="65"/>
    </row>
    <row r="4693" spans="2:6">
      <c r="B4693" s="64"/>
      <c r="C4693" s="64"/>
      <c r="D4693" s="64"/>
      <c r="E4693" s="65"/>
      <c r="F4693" s="65"/>
    </row>
    <row r="4694" spans="2:6">
      <c r="B4694" s="64"/>
      <c r="C4694" s="64"/>
      <c r="D4694" s="64"/>
      <c r="E4694" s="65"/>
      <c r="F4694" s="65"/>
    </row>
    <row r="4695" spans="2:6">
      <c r="B4695" s="64"/>
      <c r="C4695" s="64"/>
      <c r="D4695" s="64"/>
      <c r="E4695" s="65"/>
      <c r="F4695" s="65"/>
    </row>
    <row r="4696" spans="2:6">
      <c r="B4696" s="64"/>
      <c r="C4696" s="64"/>
      <c r="D4696" s="64"/>
      <c r="E4696" s="65"/>
      <c r="F4696" s="65"/>
    </row>
    <row r="4697" spans="2:6">
      <c r="B4697" s="64"/>
      <c r="C4697" s="64"/>
      <c r="D4697" s="64"/>
      <c r="E4697" s="65"/>
      <c r="F4697" s="65"/>
    </row>
    <row r="4698" spans="2:6">
      <c r="B4698" s="64"/>
      <c r="C4698" s="64"/>
      <c r="D4698" s="64"/>
      <c r="E4698" s="65"/>
      <c r="F4698" s="65"/>
    </row>
    <row r="4699" spans="2:6">
      <c r="B4699" s="64"/>
      <c r="C4699" s="64"/>
      <c r="D4699" s="64"/>
      <c r="E4699" s="65"/>
      <c r="F4699" s="65"/>
    </row>
    <row r="4700" spans="2:6">
      <c r="B4700" s="64"/>
      <c r="C4700" s="64"/>
      <c r="D4700" s="64"/>
      <c r="E4700" s="65"/>
      <c r="F4700" s="65"/>
    </row>
    <row r="4701" spans="2:6">
      <c r="B4701" s="64"/>
      <c r="C4701" s="64"/>
      <c r="D4701" s="64"/>
      <c r="E4701" s="65"/>
      <c r="F4701" s="65"/>
    </row>
    <row r="4702" spans="2:6">
      <c r="B4702" s="64"/>
      <c r="C4702" s="64"/>
      <c r="D4702" s="64"/>
      <c r="E4702" s="65"/>
      <c r="F4702" s="65"/>
    </row>
    <row r="4703" spans="2:6">
      <c r="B4703" s="64"/>
      <c r="C4703" s="64"/>
      <c r="D4703" s="64"/>
      <c r="E4703" s="65"/>
      <c r="F4703" s="65"/>
    </row>
    <row r="4704" spans="2:6">
      <c r="B4704" s="64"/>
      <c r="C4704" s="64"/>
      <c r="D4704" s="64"/>
      <c r="E4704" s="65"/>
      <c r="F4704" s="65"/>
    </row>
    <row r="4705" spans="2:6">
      <c r="B4705" s="64"/>
      <c r="C4705" s="64"/>
      <c r="D4705" s="64"/>
      <c r="E4705" s="65"/>
      <c r="F4705" s="65"/>
    </row>
    <row r="4706" spans="2:6">
      <c r="B4706" s="64"/>
      <c r="C4706" s="64"/>
      <c r="D4706" s="64"/>
      <c r="E4706" s="65"/>
      <c r="F4706" s="65"/>
    </row>
    <row r="4707" spans="2:6">
      <c r="B4707" s="64"/>
      <c r="C4707" s="64"/>
      <c r="D4707" s="64"/>
      <c r="E4707" s="65"/>
      <c r="F4707" s="65"/>
    </row>
    <row r="4708" spans="2:6">
      <c r="B4708" s="64"/>
      <c r="C4708" s="64"/>
      <c r="D4708" s="64"/>
      <c r="E4708" s="65"/>
      <c r="F4708" s="65"/>
    </row>
    <row r="4709" spans="2:6">
      <c r="B4709" s="64"/>
      <c r="C4709" s="64"/>
      <c r="D4709" s="64"/>
      <c r="E4709" s="65"/>
      <c r="F4709" s="65"/>
    </row>
    <row r="4710" spans="2:6">
      <c r="B4710" s="64"/>
      <c r="C4710" s="64"/>
      <c r="D4710" s="64"/>
      <c r="E4710" s="65"/>
      <c r="F4710" s="65"/>
    </row>
    <row r="4711" spans="2:6">
      <c r="B4711" s="64"/>
      <c r="C4711" s="64"/>
      <c r="D4711" s="64"/>
      <c r="E4711" s="65"/>
      <c r="F4711" s="65"/>
    </row>
    <row r="4712" spans="2:6">
      <c r="B4712" s="64"/>
      <c r="C4712" s="64"/>
      <c r="D4712" s="64"/>
      <c r="E4712" s="65"/>
      <c r="F4712" s="65"/>
    </row>
    <row r="4713" spans="2:6">
      <c r="B4713" s="64"/>
      <c r="C4713" s="64"/>
      <c r="D4713" s="64"/>
      <c r="E4713" s="65"/>
      <c r="F4713" s="65"/>
    </row>
    <row r="4714" spans="2:6">
      <c r="B4714" s="64"/>
      <c r="C4714" s="64"/>
      <c r="D4714" s="64"/>
      <c r="E4714" s="65"/>
      <c r="F4714" s="65"/>
    </row>
    <row r="4715" spans="2:6">
      <c r="B4715" s="64"/>
      <c r="C4715" s="64"/>
      <c r="D4715" s="64"/>
      <c r="E4715" s="65"/>
      <c r="F4715" s="65"/>
    </row>
    <row r="4716" spans="2:6">
      <c r="B4716" s="64"/>
      <c r="C4716" s="64"/>
      <c r="D4716" s="64"/>
      <c r="E4716" s="65"/>
      <c r="F4716" s="65"/>
    </row>
    <row r="4717" spans="2:6">
      <c r="B4717" s="64"/>
      <c r="C4717" s="64"/>
      <c r="D4717" s="64"/>
      <c r="E4717" s="65"/>
      <c r="F4717" s="65"/>
    </row>
    <row r="4718" spans="2:6">
      <c r="B4718" s="64"/>
      <c r="C4718" s="64"/>
      <c r="D4718" s="64"/>
      <c r="E4718" s="65"/>
      <c r="F4718" s="65"/>
    </row>
    <row r="4719" spans="2:6">
      <c r="B4719" s="64"/>
      <c r="C4719" s="64"/>
      <c r="D4719" s="64"/>
      <c r="E4719" s="65"/>
      <c r="F4719" s="65"/>
    </row>
    <row r="4720" spans="2:6">
      <c r="B4720" s="64"/>
      <c r="C4720" s="64"/>
      <c r="D4720" s="64"/>
      <c r="E4720" s="65"/>
      <c r="F4720" s="65"/>
    </row>
    <row r="4721" spans="2:6">
      <c r="B4721" s="64"/>
      <c r="C4721" s="64"/>
      <c r="D4721" s="64"/>
      <c r="E4721" s="65"/>
      <c r="F4721" s="65"/>
    </row>
    <row r="4722" spans="2:6">
      <c r="B4722" s="64"/>
      <c r="C4722" s="64"/>
      <c r="D4722" s="64"/>
      <c r="E4722" s="65"/>
      <c r="F4722" s="65"/>
    </row>
    <row r="4723" spans="2:6">
      <c r="B4723" s="64"/>
      <c r="C4723" s="64"/>
      <c r="D4723" s="64"/>
      <c r="E4723" s="65"/>
      <c r="F4723" s="65"/>
    </row>
    <row r="4724" spans="2:6">
      <c r="B4724" s="64"/>
      <c r="C4724" s="64"/>
      <c r="D4724" s="64"/>
      <c r="E4724" s="65"/>
      <c r="F4724" s="65"/>
    </row>
    <row r="4725" spans="2:6">
      <c r="B4725" s="64"/>
      <c r="C4725" s="64"/>
      <c r="D4725" s="64"/>
      <c r="E4725" s="65"/>
      <c r="F4725" s="65"/>
    </row>
    <row r="4726" spans="2:6">
      <c r="B4726" s="64"/>
      <c r="C4726" s="64"/>
      <c r="D4726" s="64"/>
      <c r="E4726" s="65"/>
      <c r="F4726" s="65"/>
    </row>
    <row r="4727" spans="2:6">
      <c r="B4727" s="64"/>
      <c r="C4727" s="64"/>
      <c r="D4727" s="64"/>
      <c r="E4727" s="65"/>
      <c r="F4727" s="65"/>
    </row>
    <row r="4728" spans="2:6">
      <c r="B4728" s="64"/>
      <c r="C4728" s="64"/>
      <c r="D4728" s="64"/>
      <c r="E4728" s="65"/>
      <c r="F4728" s="65"/>
    </row>
    <row r="4729" spans="2:6">
      <c r="B4729" s="64"/>
      <c r="C4729" s="64"/>
      <c r="D4729" s="64"/>
      <c r="E4729" s="65"/>
      <c r="F4729" s="65"/>
    </row>
    <row r="4730" spans="2:6">
      <c r="B4730" s="64"/>
      <c r="C4730" s="64"/>
      <c r="D4730" s="64"/>
      <c r="E4730" s="65"/>
      <c r="F4730" s="65"/>
    </row>
    <row r="4731" spans="2:6">
      <c r="B4731" s="64"/>
      <c r="C4731" s="64"/>
      <c r="D4731" s="64"/>
      <c r="E4731" s="65"/>
      <c r="F4731" s="65"/>
    </row>
    <row r="4732" spans="2:6">
      <c r="B4732" s="64"/>
      <c r="C4732" s="64"/>
      <c r="D4732" s="64"/>
      <c r="E4732" s="65"/>
      <c r="F4732" s="65"/>
    </row>
    <row r="4733" spans="2:6">
      <c r="B4733" s="64"/>
      <c r="C4733" s="64"/>
      <c r="D4733" s="64"/>
      <c r="E4733" s="65"/>
      <c r="F4733" s="65"/>
    </row>
    <row r="4734" spans="2:6">
      <c r="B4734" s="64"/>
      <c r="C4734" s="64"/>
      <c r="D4734" s="64"/>
      <c r="E4734" s="65"/>
      <c r="F4734" s="65"/>
    </row>
    <row r="4735" spans="2:6">
      <c r="B4735" s="64"/>
      <c r="C4735" s="64"/>
      <c r="D4735" s="64"/>
      <c r="E4735" s="65"/>
      <c r="F4735" s="65"/>
    </row>
    <row r="4736" spans="2:6">
      <c r="B4736" s="64"/>
      <c r="C4736" s="64"/>
      <c r="D4736" s="64"/>
      <c r="E4736" s="65"/>
      <c r="F4736" s="65"/>
    </row>
    <row r="4737" spans="2:6">
      <c r="B4737" s="64"/>
      <c r="C4737" s="64"/>
      <c r="D4737" s="64"/>
      <c r="E4737" s="65"/>
      <c r="F4737" s="65"/>
    </row>
    <row r="4738" spans="2:6">
      <c r="B4738" s="64"/>
      <c r="C4738" s="64"/>
      <c r="D4738" s="64"/>
      <c r="E4738" s="65"/>
      <c r="F4738" s="65"/>
    </row>
    <row r="4739" spans="2:6">
      <c r="B4739" s="64"/>
      <c r="C4739" s="64"/>
      <c r="D4739" s="64"/>
      <c r="E4739" s="65"/>
      <c r="F4739" s="65"/>
    </row>
    <row r="4740" spans="2:6">
      <c r="B4740" s="64"/>
      <c r="C4740" s="64"/>
      <c r="D4740" s="64"/>
      <c r="E4740" s="65"/>
      <c r="F4740" s="65"/>
    </row>
    <row r="4741" spans="2:6">
      <c r="B4741" s="64"/>
      <c r="C4741" s="64"/>
      <c r="D4741" s="64"/>
      <c r="E4741" s="65"/>
      <c r="F4741" s="65"/>
    </row>
    <row r="4742" spans="2:6">
      <c r="B4742" s="64"/>
      <c r="C4742" s="64"/>
      <c r="D4742" s="64"/>
      <c r="E4742" s="65"/>
      <c r="F4742" s="65"/>
    </row>
    <row r="4743" spans="2:6">
      <c r="B4743" s="64"/>
      <c r="C4743" s="64"/>
      <c r="D4743" s="64"/>
      <c r="E4743" s="65"/>
      <c r="F4743" s="65"/>
    </row>
    <row r="4744" spans="2:6">
      <c r="B4744" s="64"/>
      <c r="C4744" s="64"/>
      <c r="D4744" s="64"/>
      <c r="E4744" s="65"/>
      <c r="F4744" s="65"/>
    </row>
    <row r="4745" spans="2:6">
      <c r="B4745" s="64"/>
      <c r="C4745" s="64"/>
      <c r="D4745" s="64"/>
      <c r="E4745" s="65"/>
      <c r="F4745" s="65"/>
    </row>
    <row r="4746" spans="2:6">
      <c r="B4746" s="64"/>
      <c r="C4746" s="64"/>
      <c r="D4746" s="64"/>
      <c r="E4746" s="65"/>
      <c r="F4746" s="65"/>
    </row>
    <row r="4747" spans="2:6">
      <c r="B4747" s="64"/>
      <c r="C4747" s="64"/>
      <c r="D4747" s="64"/>
      <c r="E4747" s="65"/>
      <c r="F4747" s="65"/>
    </row>
    <row r="4748" spans="2:6">
      <c r="B4748" s="64"/>
      <c r="C4748" s="64"/>
      <c r="D4748" s="64"/>
      <c r="E4748" s="65"/>
      <c r="F4748" s="65"/>
    </row>
    <row r="4749" spans="2:6">
      <c r="B4749" s="64"/>
      <c r="C4749" s="64"/>
      <c r="D4749" s="64"/>
      <c r="E4749" s="65"/>
      <c r="F4749" s="65"/>
    </row>
    <row r="4750" spans="2:6">
      <c r="B4750" s="64"/>
      <c r="C4750" s="64"/>
      <c r="D4750" s="64"/>
      <c r="E4750" s="65"/>
      <c r="F4750" s="65"/>
    </row>
    <row r="4751" spans="2:6">
      <c r="B4751" s="64"/>
      <c r="C4751" s="64"/>
      <c r="D4751" s="64"/>
      <c r="E4751" s="65"/>
      <c r="F4751" s="65"/>
    </row>
    <row r="4752" spans="2:6">
      <c r="B4752" s="64"/>
      <c r="C4752" s="64"/>
      <c r="D4752" s="64"/>
      <c r="E4752" s="65"/>
      <c r="F4752" s="65"/>
    </row>
    <row r="4753" spans="2:6">
      <c r="B4753" s="64"/>
      <c r="C4753" s="64"/>
      <c r="D4753" s="64"/>
      <c r="E4753" s="65"/>
      <c r="F4753" s="65"/>
    </row>
    <row r="4754" spans="2:6">
      <c r="B4754" s="64"/>
      <c r="C4754" s="64"/>
      <c r="D4754" s="64"/>
      <c r="E4754" s="65"/>
      <c r="F4754" s="65"/>
    </row>
    <row r="4755" spans="2:6">
      <c r="B4755" s="64"/>
      <c r="C4755" s="64"/>
      <c r="D4755" s="64"/>
      <c r="E4755" s="65"/>
      <c r="F4755" s="65"/>
    </row>
    <row r="4756" spans="2:6">
      <c r="B4756" s="64"/>
      <c r="C4756" s="64"/>
      <c r="D4756" s="64"/>
      <c r="E4756" s="65"/>
      <c r="F4756" s="65"/>
    </row>
    <row r="4757" spans="2:6">
      <c r="B4757" s="64"/>
      <c r="C4757" s="64"/>
      <c r="D4757" s="64"/>
      <c r="E4757" s="65"/>
      <c r="F4757" s="65"/>
    </row>
    <row r="4758" spans="2:6">
      <c r="B4758" s="64"/>
      <c r="C4758" s="64"/>
      <c r="D4758" s="64"/>
      <c r="E4758" s="65"/>
      <c r="F4758" s="65"/>
    </row>
    <row r="4759" spans="2:6">
      <c r="B4759" s="64"/>
      <c r="C4759" s="64"/>
      <c r="D4759" s="64"/>
      <c r="E4759" s="65"/>
      <c r="F4759" s="65"/>
    </row>
    <row r="4760" spans="2:6">
      <c r="B4760" s="64"/>
      <c r="C4760" s="64"/>
      <c r="D4760" s="64"/>
      <c r="E4760" s="65"/>
      <c r="F4760" s="65"/>
    </row>
    <row r="4761" spans="2:6">
      <c r="B4761" s="64"/>
      <c r="C4761" s="64"/>
      <c r="D4761" s="64"/>
      <c r="E4761" s="65"/>
      <c r="F4761" s="65"/>
    </row>
    <row r="4762" spans="2:6">
      <c r="B4762" s="64"/>
      <c r="C4762" s="64"/>
      <c r="D4762" s="64"/>
      <c r="E4762" s="65"/>
      <c r="F4762" s="65"/>
    </row>
    <row r="4763" spans="2:6">
      <c r="B4763" s="64"/>
      <c r="C4763" s="64"/>
      <c r="D4763" s="64"/>
      <c r="E4763" s="65"/>
      <c r="F4763" s="65"/>
    </row>
    <row r="4764" spans="2:6">
      <c r="B4764" s="64"/>
      <c r="C4764" s="64"/>
      <c r="D4764" s="64"/>
      <c r="E4764" s="65"/>
      <c r="F4764" s="65"/>
    </row>
    <row r="4765" spans="2:6">
      <c r="B4765" s="64"/>
      <c r="C4765" s="64"/>
      <c r="D4765" s="64"/>
      <c r="E4765" s="65"/>
      <c r="F4765" s="65"/>
    </row>
    <row r="4766" spans="2:6">
      <c r="B4766" s="64"/>
      <c r="C4766" s="64"/>
      <c r="D4766" s="64"/>
      <c r="E4766" s="65"/>
      <c r="F4766" s="65"/>
    </row>
    <row r="4767" spans="2:6">
      <c r="B4767" s="64"/>
      <c r="C4767" s="64"/>
      <c r="D4767" s="64"/>
      <c r="E4767" s="65"/>
      <c r="F4767" s="65"/>
    </row>
    <row r="4768" spans="2:6">
      <c r="B4768" s="64"/>
      <c r="C4768" s="64"/>
      <c r="D4768" s="64"/>
      <c r="E4768" s="65"/>
      <c r="F4768" s="65"/>
    </row>
    <row r="4769" spans="2:6">
      <c r="B4769" s="64"/>
      <c r="C4769" s="64"/>
      <c r="D4769" s="64"/>
      <c r="E4769" s="65"/>
      <c r="F4769" s="65"/>
    </row>
    <row r="4770" spans="2:6">
      <c r="B4770" s="64"/>
      <c r="C4770" s="64"/>
      <c r="D4770" s="64"/>
      <c r="E4770" s="65"/>
      <c r="F4770" s="65"/>
    </row>
    <row r="4771" spans="2:6">
      <c r="B4771" s="64"/>
      <c r="C4771" s="64"/>
      <c r="D4771" s="64"/>
      <c r="E4771" s="65"/>
      <c r="F4771" s="65"/>
    </row>
    <row r="4772" spans="2:6">
      <c r="B4772" s="64"/>
      <c r="C4772" s="64"/>
      <c r="D4772" s="64"/>
      <c r="E4772" s="65"/>
      <c r="F4772" s="65"/>
    </row>
    <row r="4773" spans="2:6">
      <c r="B4773" s="64"/>
      <c r="C4773" s="64"/>
      <c r="D4773" s="64"/>
      <c r="E4773" s="65"/>
      <c r="F4773" s="65"/>
    </row>
    <row r="4774" spans="2:6">
      <c r="B4774" s="64"/>
      <c r="C4774" s="64"/>
      <c r="D4774" s="64"/>
      <c r="E4774" s="65"/>
      <c r="F4774" s="65"/>
    </row>
    <row r="4775" spans="2:6">
      <c r="B4775" s="64"/>
      <c r="C4775" s="64"/>
      <c r="D4775" s="64"/>
      <c r="E4775" s="65"/>
      <c r="F4775" s="65"/>
    </row>
    <row r="4776" spans="2:6">
      <c r="B4776" s="64"/>
      <c r="C4776" s="64"/>
      <c r="D4776" s="64"/>
      <c r="E4776" s="65"/>
      <c r="F4776" s="65"/>
    </row>
    <row r="4777" spans="2:6">
      <c r="B4777" s="64"/>
      <c r="C4777" s="64"/>
      <c r="D4777" s="64"/>
      <c r="E4777" s="65"/>
      <c r="F4777" s="65"/>
    </row>
    <row r="4778" spans="2:6">
      <c r="B4778" s="64"/>
      <c r="C4778" s="64"/>
      <c r="D4778" s="64"/>
      <c r="E4778" s="65"/>
      <c r="F4778" s="65"/>
    </row>
    <row r="4779" spans="2:6">
      <c r="B4779" s="64"/>
      <c r="C4779" s="64"/>
      <c r="D4779" s="64"/>
      <c r="E4779" s="65"/>
      <c r="F4779" s="65"/>
    </row>
    <row r="4780" spans="2:6">
      <c r="B4780" s="64"/>
      <c r="C4780" s="64"/>
      <c r="D4780" s="64"/>
      <c r="E4780" s="65"/>
      <c r="F4780" s="65"/>
    </row>
    <row r="4781" spans="2:6">
      <c r="B4781" s="64"/>
      <c r="C4781" s="64"/>
      <c r="D4781" s="64"/>
      <c r="E4781" s="65"/>
      <c r="F4781" s="65"/>
    </row>
    <row r="4782" spans="2:6">
      <c r="B4782" s="64"/>
      <c r="C4782" s="64"/>
      <c r="D4782" s="64"/>
      <c r="E4782" s="65"/>
      <c r="F4782" s="65"/>
    </row>
    <row r="4783" spans="2:6">
      <c r="B4783" s="64"/>
      <c r="C4783" s="64"/>
      <c r="D4783" s="64"/>
      <c r="E4783" s="65"/>
      <c r="F4783" s="65"/>
    </row>
    <row r="4784" spans="2:6">
      <c r="B4784" s="64"/>
      <c r="C4784" s="64"/>
      <c r="D4784" s="64"/>
      <c r="E4784" s="65"/>
      <c r="F4784" s="65"/>
    </row>
    <row r="4785" spans="2:6">
      <c r="B4785" s="64"/>
      <c r="C4785" s="64"/>
      <c r="D4785" s="64"/>
      <c r="E4785" s="65"/>
      <c r="F4785" s="65"/>
    </row>
    <row r="4786" spans="2:6">
      <c r="B4786" s="64"/>
      <c r="C4786" s="64"/>
      <c r="D4786" s="64"/>
      <c r="E4786" s="65"/>
      <c r="F4786" s="65"/>
    </row>
    <row r="4787" spans="2:6">
      <c r="B4787" s="64"/>
      <c r="C4787" s="64"/>
      <c r="D4787" s="64"/>
      <c r="E4787" s="65"/>
      <c r="F4787" s="65"/>
    </row>
    <row r="4788" spans="2:6">
      <c r="B4788" s="64"/>
      <c r="C4788" s="64"/>
      <c r="D4788" s="64"/>
      <c r="E4788" s="65"/>
      <c r="F4788" s="65"/>
    </row>
    <row r="4789" spans="2:6">
      <c r="B4789" s="64"/>
      <c r="C4789" s="64"/>
      <c r="D4789" s="64"/>
      <c r="E4789" s="65"/>
      <c r="F4789" s="65"/>
    </row>
    <row r="4790" spans="2:6">
      <c r="B4790" s="64"/>
      <c r="C4790" s="64"/>
      <c r="D4790" s="64"/>
      <c r="E4790" s="65"/>
      <c r="F4790" s="65"/>
    </row>
    <row r="4791" spans="2:6">
      <c r="B4791" s="64"/>
      <c r="C4791" s="64"/>
      <c r="D4791" s="64"/>
      <c r="E4791" s="65"/>
      <c r="F4791" s="65"/>
    </row>
    <row r="4792" spans="2:6">
      <c r="B4792" s="64"/>
      <c r="C4792" s="64"/>
      <c r="D4792" s="64"/>
      <c r="E4792" s="65"/>
      <c r="F4792" s="65"/>
    </row>
    <row r="4793" spans="2:6">
      <c r="B4793" s="64"/>
      <c r="C4793" s="64"/>
      <c r="D4793" s="64"/>
      <c r="E4793" s="65"/>
      <c r="F4793" s="65"/>
    </row>
    <row r="4794" spans="2:6">
      <c r="B4794" s="64"/>
      <c r="C4794" s="64"/>
      <c r="D4794" s="64"/>
      <c r="E4794" s="65"/>
      <c r="F4794" s="65"/>
    </row>
    <row r="4795" spans="2:6">
      <c r="B4795" s="64"/>
      <c r="C4795" s="64"/>
      <c r="D4795" s="64"/>
      <c r="E4795" s="65"/>
      <c r="F4795" s="65"/>
    </row>
    <row r="4796" spans="2:6">
      <c r="B4796" s="64"/>
      <c r="C4796" s="64"/>
      <c r="D4796" s="64"/>
      <c r="E4796" s="65"/>
      <c r="F4796" s="65"/>
    </row>
    <row r="4797" spans="2:6">
      <c r="B4797" s="64"/>
      <c r="C4797" s="64"/>
      <c r="D4797" s="64"/>
      <c r="E4797" s="65"/>
      <c r="F4797" s="65"/>
    </row>
    <row r="4798" spans="2:6">
      <c r="B4798" s="64"/>
      <c r="C4798" s="64"/>
      <c r="D4798" s="64"/>
      <c r="E4798" s="65"/>
      <c r="F4798" s="65"/>
    </row>
    <row r="4799" spans="2:6">
      <c r="B4799" s="64"/>
      <c r="C4799" s="64"/>
      <c r="D4799" s="64"/>
      <c r="E4799" s="65"/>
      <c r="F4799" s="65"/>
    </row>
    <row r="4800" spans="2:6">
      <c r="B4800" s="64"/>
      <c r="C4800" s="64"/>
      <c r="D4800" s="64"/>
      <c r="E4800" s="65"/>
      <c r="F4800" s="65"/>
    </row>
    <row r="4801" spans="2:6">
      <c r="B4801" s="64"/>
      <c r="C4801" s="64"/>
      <c r="D4801" s="64"/>
      <c r="E4801" s="65"/>
      <c r="F4801" s="65"/>
    </row>
    <row r="4802" spans="2:6">
      <c r="B4802" s="64"/>
      <c r="C4802" s="64"/>
      <c r="D4802" s="64"/>
      <c r="E4802" s="65"/>
      <c r="F4802" s="65"/>
    </row>
    <row r="4803" spans="2:6">
      <c r="B4803" s="64"/>
      <c r="C4803" s="64"/>
      <c r="D4803" s="64"/>
      <c r="E4803" s="65"/>
      <c r="F4803" s="65"/>
    </row>
    <row r="4804" spans="2:6">
      <c r="B4804" s="64"/>
      <c r="C4804" s="64"/>
      <c r="D4804" s="64"/>
      <c r="E4804" s="65"/>
      <c r="F4804" s="65"/>
    </row>
    <row r="4805" spans="2:6">
      <c r="B4805" s="64"/>
      <c r="C4805" s="64"/>
      <c r="D4805" s="64"/>
      <c r="E4805" s="65"/>
      <c r="F4805" s="65"/>
    </row>
    <row r="4806" spans="2:6">
      <c r="B4806" s="64"/>
      <c r="C4806" s="64"/>
      <c r="D4806" s="64"/>
      <c r="E4806" s="65"/>
      <c r="F4806" s="65"/>
    </row>
    <row r="4807" spans="2:6">
      <c r="B4807" s="64"/>
      <c r="C4807" s="64"/>
      <c r="D4807" s="64"/>
      <c r="E4807" s="65"/>
      <c r="F4807" s="65"/>
    </row>
    <row r="4808" spans="2:6">
      <c r="B4808" s="64"/>
      <c r="C4808" s="64"/>
      <c r="D4808" s="64"/>
      <c r="E4808" s="65"/>
      <c r="F4808" s="65"/>
    </row>
    <row r="4809" spans="2:6">
      <c r="B4809" s="64"/>
      <c r="C4809" s="64"/>
      <c r="D4809" s="64"/>
      <c r="E4809" s="65"/>
      <c r="F4809" s="65"/>
    </row>
    <row r="4810" spans="2:6">
      <c r="B4810" s="64"/>
      <c r="C4810" s="64"/>
      <c r="D4810" s="64"/>
      <c r="E4810" s="65"/>
      <c r="F4810" s="65"/>
    </row>
    <row r="4811" spans="2:6">
      <c r="B4811" s="64"/>
      <c r="C4811" s="64"/>
      <c r="D4811" s="64"/>
      <c r="E4811" s="65"/>
      <c r="F4811" s="65"/>
    </row>
    <row r="4812" spans="2:6">
      <c r="B4812" s="64"/>
      <c r="C4812" s="64"/>
      <c r="D4812" s="64"/>
      <c r="E4812" s="65"/>
      <c r="F4812" s="65"/>
    </row>
    <row r="4813" spans="2:6">
      <c r="B4813" s="64"/>
      <c r="C4813" s="64"/>
      <c r="D4813" s="64"/>
      <c r="E4813" s="65"/>
      <c r="F4813" s="65"/>
    </row>
    <row r="4814" spans="2:6">
      <c r="B4814" s="64"/>
      <c r="C4814" s="64"/>
      <c r="D4814" s="64"/>
      <c r="E4814" s="65"/>
      <c r="F4814" s="65"/>
    </row>
    <row r="4815" spans="2:6">
      <c r="B4815" s="64"/>
      <c r="C4815" s="64"/>
      <c r="D4815" s="64"/>
      <c r="E4815" s="65"/>
      <c r="F4815" s="65"/>
    </row>
    <row r="4816" spans="2:6">
      <c r="B4816" s="64"/>
      <c r="C4816" s="64"/>
      <c r="D4816" s="64"/>
      <c r="E4816" s="65"/>
      <c r="F4816" s="65"/>
    </row>
    <row r="4817" spans="2:6">
      <c r="B4817" s="64"/>
      <c r="C4817" s="64"/>
      <c r="D4817" s="64"/>
      <c r="E4817" s="65"/>
      <c r="F4817" s="65"/>
    </row>
    <row r="4818" spans="2:6">
      <c r="B4818" s="64"/>
      <c r="C4818" s="64"/>
      <c r="D4818" s="64"/>
      <c r="E4818" s="65"/>
      <c r="F4818" s="65"/>
    </row>
    <row r="4819" spans="2:6">
      <c r="B4819" s="64"/>
      <c r="C4819" s="64"/>
      <c r="D4819" s="64"/>
      <c r="E4819" s="65"/>
      <c r="F4819" s="65"/>
    </row>
    <row r="4820" spans="2:6">
      <c r="B4820" s="64"/>
      <c r="C4820" s="64"/>
      <c r="D4820" s="64"/>
      <c r="E4820" s="65"/>
      <c r="F4820" s="65"/>
    </row>
    <row r="4821" spans="2:6">
      <c r="B4821" s="64"/>
      <c r="C4821" s="64"/>
      <c r="D4821" s="64"/>
      <c r="E4821" s="65"/>
      <c r="F4821" s="65"/>
    </row>
    <row r="4822" spans="2:6">
      <c r="B4822" s="64"/>
      <c r="C4822" s="64"/>
      <c r="D4822" s="64"/>
      <c r="E4822" s="65"/>
      <c r="F4822" s="65"/>
    </row>
    <row r="4823" spans="2:6">
      <c r="B4823" s="64"/>
      <c r="C4823" s="64"/>
      <c r="D4823" s="64"/>
      <c r="E4823" s="65"/>
      <c r="F4823" s="65"/>
    </row>
    <row r="4824" spans="2:6">
      <c r="B4824" s="64"/>
      <c r="C4824" s="64"/>
      <c r="D4824" s="64"/>
      <c r="E4824" s="65"/>
      <c r="F4824" s="65"/>
    </row>
    <row r="4825" spans="2:6">
      <c r="B4825" s="64"/>
      <c r="C4825" s="64"/>
      <c r="D4825" s="64"/>
      <c r="E4825" s="65"/>
      <c r="F4825" s="65"/>
    </row>
    <row r="4826" spans="2:6">
      <c r="B4826" s="64"/>
      <c r="C4826" s="64"/>
      <c r="D4826" s="64"/>
      <c r="E4826" s="65"/>
      <c r="F4826" s="65"/>
    </row>
    <row r="4827" spans="2:6">
      <c r="B4827" s="64"/>
      <c r="C4827" s="64"/>
      <c r="D4827" s="64"/>
      <c r="E4827" s="65"/>
      <c r="F4827" s="65"/>
    </row>
    <row r="4828" spans="2:6">
      <c r="B4828" s="64"/>
      <c r="C4828" s="64"/>
      <c r="D4828" s="64"/>
      <c r="E4828" s="65"/>
      <c r="F4828" s="65"/>
    </row>
    <row r="4829" spans="2:6">
      <c r="B4829" s="64"/>
      <c r="C4829" s="64"/>
      <c r="D4829" s="64"/>
      <c r="E4829" s="65"/>
      <c r="F4829" s="65"/>
    </row>
    <row r="4830" spans="2:6">
      <c r="B4830" s="64"/>
      <c r="C4830" s="64"/>
      <c r="D4830" s="64"/>
      <c r="E4830" s="65"/>
      <c r="F4830" s="65"/>
    </row>
    <row r="4831" spans="2:6">
      <c r="B4831" s="64"/>
      <c r="C4831" s="64"/>
      <c r="D4831" s="64"/>
      <c r="E4831" s="65"/>
      <c r="F4831" s="65"/>
    </row>
    <row r="4832" spans="2:6">
      <c r="B4832" s="64"/>
      <c r="C4832" s="64"/>
      <c r="D4832" s="64"/>
      <c r="E4832" s="65"/>
      <c r="F4832" s="65"/>
    </row>
    <row r="4833" spans="2:6">
      <c r="B4833" s="64"/>
      <c r="C4833" s="64"/>
      <c r="D4833" s="64"/>
      <c r="E4833" s="65"/>
      <c r="F4833" s="65"/>
    </row>
    <row r="4834" spans="2:6">
      <c r="B4834" s="64"/>
      <c r="C4834" s="64"/>
      <c r="D4834" s="64"/>
      <c r="E4834" s="65"/>
      <c r="F4834" s="65"/>
    </row>
    <row r="4835" spans="2:6">
      <c r="B4835" s="64"/>
      <c r="C4835" s="64"/>
      <c r="D4835" s="64"/>
      <c r="E4835" s="65"/>
      <c r="F4835" s="65"/>
    </row>
    <row r="4836" spans="2:6">
      <c r="B4836" s="64"/>
      <c r="C4836" s="64"/>
      <c r="D4836" s="64"/>
      <c r="E4836" s="65"/>
      <c r="F4836" s="65"/>
    </row>
    <row r="4837" spans="2:6">
      <c r="B4837" s="64"/>
      <c r="C4837" s="64"/>
      <c r="D4837" s="64"/>
      <c r="E4837" s="65"/>
      <c r="F4837" s="65"/>
    </row>
    <row r="4838" spans="2:6">
      <c r="B4838" s="64"/>
      <c r="C4838" s="64"/>
      <c r="D4838" s="64"/>
      <c r="E4838" s="65"/>
      <c r="F4838" s="65"/>
    </row>
    <row r="4839" spans="2:6">
      <c r="B4839" s="64"/>
      <c r="C4839" s="64"/>
      <c r="D4839" s="64"/>
      <c r="E4839" s="65"/>
      <c r="F4839" s="65"/>
    </row>
    <row r="4840" spans="2:6">
      <c r="B4840" s="64"/>
      <c r="C4840" s="64"/>
      <c r="D4840" s="64"/>
      <c r="E4840" s="65"/>
      <c r="F4840" s="65"/>
    </row>
    <row r="4841" spans="2:6">
      <c r="B4841" s="64"/>
      <c r="C4841" s="64"/>
      <c r="D4841" s="64"/>
      <c r="E4841" s="65"/>
      <c r="F4841" s="65"/>
    </row>
    <row r="4842" spans="2:6">
      <c r="B4842" s="64"/>
      <c r="C4842" s="64"/>
      <c r="D4842" s="64"/>
      <c r="E4842" s="65"/>
      <c r="F4842" s="65"/>
    </row>
    <row r="4843" spans="2:6">
      <c r="B4843" s="64"/>
      <c r="C4843" s="64"/>
      <c r="D4843" s="64"/>
      <c r="E4843" s="65"/>
      <c r="F4843" s="65"/>
    </row>
    <row r="4844" spans="2:6">
      <c r="B4844" s="64"/>
      <c r="C4844" s="64"/>
      <c r="D4844" s="64"/>
      <c r="E4844" s="65"/>
      <c r="F4844" s="65"/>
    </row>
    <row r="4845" spans="2:6">
      <c r="B4845" s="64"/>
      <c r="C4845" s="64"/>
      <c r="D4845" s="64"/>
      <c r="E4845" s="65"/>
      <c r="F4845" s="65"/>
    </row>
    <row r="4846" spans="2:6">
      <c r="B4846" s="64"/>
      <c r="C4846" s="64"/>
      <c r="D4846" s="64"/>
      <c r="E4846" s="65"/>
      <c r="F4846" s="65"/>
    </row>
    <row r="4847" spans="2:6">
      <c r="B4847" s="64"/>
      <c r="C4847" s="64"/>
      <c r="D4847" s="64"/>
      <c r="E4847" s="65"/>
      <c r="F4847" s="65"/>
    </row>
    <row r="4848" spans="2:6">
      <c r="B4848" s="64"/>
      <c r="C4848" s="64"/>
      <c r="D4848" s="64"/>
      <c r="E4848" s="65"/>
      <c r="F4848" s="65"/>
    </row>
    <row r="4849" spans="2:6">
      <c r="B4849" s="64"/>
      <c r="C4849" s="64"/>
      <c r="D4849" s="64"/>
      <c r="E4849" s="65"/>
      <c r="F4849" s="65"/>
    </row>
    <row r="4850" spans="2:6">
      <c r="B4850" s="64"/>
      <c r="C4850" s="64"/>
      <c r="D4850" s="64"/>
      <c r="E4850" s="65"/>
      <c r="F4850" s="65"/>
    </row>
    <row r="4851" spans="2:6">
      <c r="B4851" s="64"/>
      <c r="C4851" s="64"/>
      <c r="D4851" s="64"/>
      <c r="E4851" s="65"/>
      <c r="F4851" s="65"/>
    </row>
    <row r="4852" spans="2:6">
      <c r="B4852" s="64"/>
      <c r="C4852" s="64"/>
      <c r="D4852" s="64"/>
      <c r="E4852" s="65"/>
      <c r="F4852" s="65"/>
    </row>
    <row r="4853" spans="2:6">
      <c r="B4853" s="64"/>
      <c r="C4853" s="64"/>
      <c r="D4853" s="64"/>
      <c r="E4853" s="65"/>
      <c r="F4853" s="65"/>
    </row>
    <row r="4854" spans="2:6">
      <c r="B4854" s="64"/>
      <c r="C4854" s="64"/>
      <c r="D4854" s="64"/>
      <c r="E4854" s="65"/>
      <c r="F4854" s="65"/>
    </row>
    <row r="4855" spans="2:6">
      <c r="B4855" s="64"/>
      <c r="C4855" s="64"/>
      <c r="D4855" s="64"/>
      <c r="E4855" s="65"/>
      <c r="F4855" s="65"/>
    </row>
    <row r="4856" spans="2:6">
      <c r="B4856" s="64"/>
      <c r="C4856" s="64"/>
      <c r="D4856" s="64"/>
      <c r="E4856" s="65"/>
      <c r="F4856" s="65"/>
    </row>
    <row r="4857" spans="2:6">
      <c r="B4857" s="64"/>
      <c r="C4857" s="64"/>
      <c r="D4857" s="64"/>
      <c r="E4857" s="65"/>
      <c r="F4857" s="65"/>
    </row>
    <row r="4858" spans="2:6">
      <c r="B4858" s="64"/>
      <c r="C4858" s="64"/>
      <c r="D4858" s="64"/>
      <c r="E4858" s="65"/>
      <c r="F4858" s="65"/>
    </row>
    <row r="4859" spans="2:6">
      <c r="B4859" s="64"/>
      <c r="C4859" s="64"/>
      <c r="D4859" s="64"/>
      <c r="E4859" s="65"/>
      <c r="F4859" s="65"/>
    </row>
    <row r="4860" spans="2:6">
      <c r="B4860" s="64"/>
      <c r="C4860" s="64"/>
      <c r="D4860" s="64"/>
      <c r="E4860" s="65"/>
      <c r="F4860" s="65"/>
    </row>
    <row r="4861" spans="2:6">
      <c r="B4861" s="64"/>
      <c r="C4861" s="64"/>
      <c r="D4861" s="64"/>
      <c r="E4861" s="65"/>
      <c r="F4861" s="65"/>
    </row>
    <row r="4862" spans="2:6">
      <c r="B4862" s="64"/>
      <c r="C4862" s="64"/>
      <c r="D4862" s="64"/>
      <c r="E4862" s="65"/>
      <c r="F4862" s="65"/>
    </row>
    <row r="4863" spans="2:6">
      <c r="B4863" s="64"/>
      <c r="C4863" s="64"/>
      <c r="D4863" s="64"/>
      <c r="E4863" s="65"/>
      <c r="F4863" s="65"/>
    </row>
    <row r="4864" spans="2:6">
      <c r="B4864" s="64"/>
      <c r="C4864" s="64"/>
      <c r="D4864" s="64"/>
      <c r="E4864" s="65"/>
      <c r="F4864" s="65"/>
    </row>
    <row r="4865" spans="2:6">
      <c r="B4865" s="64"/>
      <c r="C4865" s="64"/>
      <c r="D4865" s="64"/>
      <c r="E4865" s="65"/>
      <c r="F4865" s="65"/>
    </row>
    <row r="4866" spans="2:6">
      <c r="B4866" s="64"/>
      <c r="C4866" s="64"/>
      <c r="D4866" s="64"/>
      <c r="E4866" s="65"/>
      <c r="F4866" s="65"/>
    </row>
    <row r="4867" spans="2:6">
      <c r="B4867" s="64"/>
      <c r="C4867" s="64"/>
      <c r="D4867" s="64"/>
      <c r="E4867" s="65"/>
      <c r="F4867" s="65"/>
    </row>
    <row r="4868" spans="2:6">
      <c r="B4868" s="64"/>
      <c r="C4868" s="64"/>
      <c r="D4868" s="64"/>
      <c r="E4868" s="65"/>
      <c r="F4868" s="65"/>
    </row>
    <row r="4869" spans="2:6">
      <c r="B4869" s="64"/>
      <c r="C4869" s="64"/>
      <c r="D4869" s="64"/>
      <c r="E4869" s="65"/>
      <c r="F4869" s="65"/>
    </row>
    <row r="4870" spans="2:6">
      <c r="B4870" s="64"/>
      <c r="C4870" s="64"/>
      <c r="D4870" s="64"/>
      <c r="E4870" s="65"/>
      <c r="F4870" s="65"/>
    </row>
    <row r="4871" spans="2:6">
      <c r="B4871" s="64"/>
      <c r="C4871" s="64"/>
      <c r="D4871" s="64"/>
      <c r="E4871" s="65"/>
      <c r="F4871" s="65"/>
    </row>
    <row r="4872" spans="2:6">
      <c r="B4872" s="64"/>
      <c r="C4872" s="64"/>
      <c r="D4872" s="64"/>
      <c r="E4872" s="65"/>
      <c r="F4872" s="65"/>
    </row>
    <row r="4873" spans="2:6">
      <c r="B4873" s="64"/>
      <c r="C4873" s="64"/>
      <c r="D4873" s="64"/>
      <c r="E4873" s="65"/>
      <c r="F4873" s="65"/>
    </row>
    <row r="4874" spans="2:6">
      <c r="B4874" s="64"/>
      <c r="C4874" s="64"/>
      <c r="D4874" s="64"/>
      <c r="E4874" s="65"/>
      <c r="F4874" s="65"/>
    </row>
    <row r="4875" spans="2:6">
      <c r="B4875" s="64"/>
      <c r="C4875" s="64"/>
      <c r="D4875" s="64"/>
      <c r="E4875" s="65"/>
      <c r="F4875" s="65"/>
    </row>
    <row r="4876" spans="2:6">
      <c r="B4876" s="64"/>
      <c r="C4876" s="64"/>
      <c r="D4876" s="64"/>
      <c r="E4876" s="65"/>
      <c r="F4876" s="65"/>
    </row>
    <row r="4877" spans="2:6">
      <c r="B4877" s="64"/>
      <c r="C4877" s="64"/>
      <c r="D4877" s="64"/>
      <c r="E4877" s="65"/>
      <c r="F4877" s="65"/>
    </row>
    <row r="4878" spans="2:6">
      <c r="B4878" s="64"/>
      <c r="C4878" s="64"/>
      <c r="D4878" s="64"/>
      <c r="E4878" s="65"/>
      <c r="F4878" s="65"/>
    </row>
    <row r="4879" spans="2:6">
      <c r="B4879" s="64"/>
      <c r="C4879" s="64"/>
      <c r="D4879" s="64"/>
      <c r="E4879" s="65"/>
      <c r="F4879" s="65"/>
    </row>
    <row r="4880" spans="2:6">
      <c r="B4880" s="64"/>
      <c r="C4880" s="64"/>
      <c r="D4880" s="64"/>
      <c r="E4880" s="65"/>
      <c r="F4880" s="65"/>
    </row>
    <row r="4881" spans="2:6">
      <c r="B4881" s="64"/>
      <c r="C4881" s="64"/>
      <c r="D4881" s="64"/>
      <c r="E4881" s="65"/>
      <c r="F4881" s="65"/>
    </row>
    <row r="4882" spans="2:6">
      <c r="B4882" s="64"/>
      <c r="C4882" s="64"/>
      <c r="D4882" s="64"/>
      <c r="E4882" s="65"/>
      <c r="F4882" s="65"/>
    </row>
    <row r="4883" spans="2:6">
      <c r="B4883" s="64"/>
      <c r="C4883" s="64"/>
      <c r="D4883" s="64"/>
      <c r="E4883" s="65"/>
      <c r="F4883" s="65"/>
    </row>
    <row r="4884" spans="2:6">
      <c r="B4884" s="64"/>
      <c r="C4884" s="64"/>
      <c r="D4884" s="64"/>
      <c r="E4884" s="65"/>
      <c r="F4884" s="65"/>
    </row>
    <row r="4885" spans="2:6">
      <c r="B4885" s="64"/>
      <c r="C4885" s="64"/>
      <c r="D4885" s="64"/>
      <c r="E4885" s="65"/>
      <c r="F4885" s="65"/>
    </row>
    <row r="4886" spans="2:6">
      <c r="B4886" s="64"/>
      <c r="C4886" s="64"/>
      <c r="D4886" s="64"/>
      <c r="E4886" s="65"/>
      <c r="F4886" s="65"/>
    </row>
    <row r="4887" spans="2:6">
      <c r="B4887" s="64"/>
      <c r="C4887" s="64"/>
      <c r="D4887" s="64"/>
      <c r="E4887" s="65"/>
      <c r="F4887" s="65"/>
    </row>
    <row r="4888" spans="2:6">
      <c r="B4888" s="64"/>
      <c r="C4888" s="64"/>
      <c r="D4888" s="64"/>
      <c r="E4888" s="65"/>
      <c r="F4888" s="65"/>
    </row>
    <row r="4889" spans="2:6">
      <c r="B4889" s="64"/>
      <c r="C4889" s="64"/>
      <c r="D4889" s="64"/>
      <c r="E4889" s="65"/>
      <c r="F4889" s="65"/>
    </row>
    <row r="4890" spans="2:6">
      <c r="B4890" s="64"/>
      <c r="C4890" s="64"/>
      <c r="D4890" s="64"/>
      <c r="E4890" s="65"/>
      <c r="F4890" s="65"/>
    </row>
    <row r="4891" spans="2:6">
      <c r="B4891" s="64"/>
      <c r="C4891" s="64"/>
      <c r="D4891" s="64"/>
      <c r="E4891" s="65"/>
      <c r="F4891" s="65"/>
    </row>
    <row r="4892" spans="2:6">
      <c r="B4892" s="64"/>
      <c r="C4892" s="64"/>
      <c r="D4892" s="64"/>
      <c r="E4892" s="65"/>
      <c r="F4892" s="65"/>
    </row>
    <row r="4893" spans="2:6">
      <c r="B4893" s="64"/>
      <c r="C4893" s="64"/>
      <c r="D4893" s="64"/>
      <c r="E4893" s="65"/>
      <c r="F4893" s="65"/>
    </row>
    <row r="4894" spans="2:6">
      <c r="B4894" s="64"/>
      <c r="C4894" s="64"/>
      <c r="D4894" s="64"/>
      <c r="E4894" s="65"/>
      <c r="F4894" s="65"/>
    </row>
    <row r="4895" spans="2:6">
      <c r="B4895" s="64"/>
      <c r="C4895" s="64"/>
      <c r="D4895" s="64"/>
      <c r="E4895" s="65"/>
      <c r="F4895" s="65"/>
    </row>
    <row r="4896" spans="2:6">
      <c r="B4896" s="64"/>
      <c r="C4896" s="64"/>
      <c r="D4896" s="64"/>
      <c r="E4896" s="65"/>
      <c r="F4896" s="65"/>
    </row>
    <row r="4897" spans="2:6">
      <c r="B4897" s="64"/>
      <c r="C4897" s="64"/>
      <c r="D4897" s="64"/>
      <c r="E4897" s="65"/>
      <c r="F4897" s="65"/>
    </row>
    <row r="4898" spans="2:6">
      <c r="B4898" s="64"/>
      <c r="C4898" s="64"/>
      <c r="D4898" s="64"/>
      <c r="E4898" s="65"/>
      <c r="F4898" s="65"/>
    </row>
    <row r="4899" spans="2:6">
      <c r="B4899" s="64"/>
      <c r="C4899" s="64"/>
      <c r="D4899" s="64"/>
      <c r="E4899" s="65"/>
      <c r="F4899" s="65"/>
    </row>
    <row r="4900" spans="2:6">
      <c r="B4900" s="64"/>
      <c r="C4900" s="64"/>
      <c r="D4900" s="64"/>
      <c r="E4900" s="65"/>
      <c r="F4900" s="65"/>
    </row>
    <row r="4901" spans="2:6">
      <c r="B4901" s="64"/>
      <c r="C4901" s="64"/>
      <c r="D4901" s="64"/>
      <c r="E4901" s="65"/>
      <c r="F4901" s="65"/>
    </row>
    <row r="4902" spans="2:6">
      <c r="B4902" s="64"/>
      <c r="C4902" s="64"/>
      <c r="D4902" s="64"/>
      <c r="E4902" s="65"/>
      <c r="F4902" s="65"/>
    </row>
    <row r="4903" spans="2:6">
      <c r="B4903" s="64"/>
      <c r="C4903" s="64"/>
      <c r="D4903" s="64"/>
      <c r="E4903" s="65"/>
      <c r="F4903" s="65"/>
    </row>
    <row r="4904" spans="2:6">
      <c r="B4904" s="64"/>
      <c r="C4904" s="64"/>
      <c r="D4904" s="64"/>
      <c r="E4904" s="65"/>
      <c r="F4904" s="65"/>
    </row>
    <row r="4905" spans="2:6">
      <c r="B4905" s="64"/>
      <c r="C4905" s="64"/>
      <c r="D4905" s="64"/>
      <c r="E4905" s="65"/>
      <c r="F4905" s="65"/>
    </row>
    <row r="4906" spans="2:6">
      <c r="B4906" s="64"/>
      <c r="C4906" s="64"/>
      <c r="D4906" s="64"/>
      <c r="E4906" s="65"/>
      <c r="F4906" s="65"/>
    </row>
    <row r="4907" spans="2:6">
      <c r="B4907" s="64"/>
      <c r="C4907" s="64"/>
      <c r="D4907" s="64"/>
      <c r="E4907" s="65"/>
      <c r="F4907" s="65"/>
    </row>
    <row r="4908" spans="2:6">
      <c r="B4908" s="64"/>
      <c r="C4908" s="64"/>
      <c r="D4908" s="64"/>
      <c r="E4908" s="65"/>
      <c r="F4908" s="65"/>
    </row>
    <row r="4909" spans="2:6">
      <c r="B4909" s="64"/>
      <c r="C4909" s="64"/>
      <c r="D4909" s="64"/>
      <c r="E4909" s="65"/>
      <c r="F4909" s="65"/>
    </row>
    <row r="4910" spans="2:6">
      <c r="B4910" s="64"/>
      <c r="C4910" s="64"/>
      <c r="D4910" s="64"/>
      <c r="E4910" s="65"/>
      <c r="F4910" s="65"/>
    </row>
    <row r="4911" spans="2:6">
      <c r="B4911" s="64"/>
      <c r="C4911" s="64"/>
      <c r="D4911" s="64"/>
      <c r="E4911" s="65"/>
      <c r="F4911" s="65"/>
    </row>
    <row r="4912" spans="2:6">
      <c r="B4912" s="64"/>
      <c r="C4912" s="64"/>
      <c r="D4912" s="64"/>
      <c r="E4912" s="65"/>
      <c r="F4912" s="65"/>
    </row>
    <row r="4913" spans="2:6">
      <c r="B4913" s="64"/>
      <c r="C4913" s="64"/>
      <c r="D4913" s="64"/>
      <c r="E4913" s="65"/>
      <c r="F4913" s="65"/>
    </row>
    <row r="4914" spans="2:6">
      <c r="B4914" s="64"/>
      <c r="C4914" s="64"/>
      <c r="D4914" s="64"/>
      <c r="E4914" s="65"/>
      <c r="F4914" s="65"/>
    </row>
    <row r="4915" spans="2:6">
      <c r="B4915" s="64"/>
      <c r="C4915" s="64"/>
      <c r="D4915" s="64"/>
      <c r="E4915" s="65"/>
      <c r="F4915" s="65"/>
    </row>
    <row r="4916" spans="2:6">
      <c r="B4916" s="64"/>
      <c r="C4916" s="64"/>
      <c r="D4916" s="64"/>
      <c r="E4916" s="65"/>
      <c r="F4916" s="65"/>
    </row>
    <row r="4917" spans="2:6">
      <c r="B4917" s="64"/>
      <c r="C4917" s="64"/>
      <c r="D4917" s="64"/>
      <c r="E4917" s="65"/>
      <c r="F4917" s="65"/>
    </row>
    <row r="4918" spans="2:6">
      <c r="B4918" s="64"/>
      <c r="C4918" s="64"/>
      <c r="D4918" s="64"/>
      <c r="E4918" s="65"/>
      <c r="F4918" s="65"/>
    </row>
    <row r="4919" spans="2:6">
      <c r="B4919" s="64"/>
      <c r="C4919" s="64"/>
      <c r="D4919" s="64"/>
      <c r="E4919" s="65"/>
      <c r="F4919" s="65"/>
    </row>
    <row r="4920" spans="2:6">
      <c r="B4920" s="64"/>
      <c r="C4920" s="64"/>
      <c r="D4920" s="64"/>
      <c r="E4920" s="65"/>
      <c r="F4920" s="65"/>
    </row>
    <row r="4921" spans="2:6">
      <c r="B4921" s="64"/>
      <c r="C4921" s="64"/>
      <c r="D4921" s="64"/>
      <c r="E4921" s="65"/>
      <c r="F4921" s="65"/>
    </row>
    <row r="4922" spans="2:6">
      <c r="B4922" s="64"/>
      <c r="C4922" s="64"/>
      <c r="D4922" s="64"/>
      <c r="E4922" s="65"/>
      <c r="F4922" s="65"/>
    </row>
    <row r="4923" spans="2:6">
      <c r="B4923" s="64"/>
      <c r="C4923" s="64"/>
      <c r="D4923" s="64"/>
      <c r="E4923" s="65"/>
      <c r="F4923" s="65"/>
    </row>
    <row r="4924" spans="2:6">
      <c r="B4924" s="64"/>
      <c r="C4924" s="64"/>
      <c r="D4924" s="64"/>
      <c r="E4924" s="65"/>
      <c r="F4924" s="65"/>
    </row>
    <row r="4925" spans="2:6">
      <c r="B4925" s="64"/>
      <c r="C4925" s="64"/>
      <c r="D4925" s="64"/>
      <c r="E4925" s="65"/>
      <c r="F4925" s="65"/>
    </row>
    <row r="4926" spans="2:6">
      <c r="B4926" s="64"/>
      <c r="C4926" s="64"/>
      <c r="D4926" s="64"/>
      <c r="E4926" s="65"/>
      <c r="F4926" s="65"/>
    </row>
    <row r="4927" spans="2:6">
      <c r="B4927" s="64"/>
      <c r="C4927" s="64"/>
      <c r="D4927" s="64"/>
      <c r="E4927" s="65"/>
      <c r="F4927" s="65"/>
    </row>
    <row r="4928" spans="2:6">
      <c r="B4928" s="64"/>
      <c r="C4928" s="64"/>
      <c r="D4928" s="64"/>
      <c r="E4928" s="65"/>
      <c r="F4928" s="65"/>
    </row>
    <row r="4929" spans="2:6">
      <c r="B4929" s="64"/>
      <c r="C4929" s="64"/>
      <c r="D4929" s="64"/>
      <c r="E4929" s="65"/>
      <c r="F4929" s="65"/>
    </row>
    <row r="4930" spans="2:6">
      <c r="B4930" s="64"/>
      <c r="C4930" s="64"/>
      <c r="D4930" s="64"/>
      <c r="E4930" s="65"/>
      <c r="F4930" s="65"/>
    </row>
    <row r="4931" spans="2:6">
      <c r="B4931" s="64"/>
      <c r="C4931" s="64"/>
      <c r="D4931" s="64"/>
      <c r="E4931" s="65"/>
      <c r="F4931" s="65"/>
    </row>
    <row r="4932" spans="2:6">
      <c r="B4932" s="64"/>
      <c r="C4932" s="64"/>
      <c r="D4932" s="64"/>
      <c r="E4932" s="65"/>
      <c r="F4932" s="65"/>
    </row>
    <row r="4933" spans="2:6">
      <c r="B4933" s="64"/>
      <c r="C4933" s="64"/>
      <c r="D4933" s="64"/>
      <c r="E4933" s="65"/>
      <c r="F4933" s="65"/>
    </row>
    <row r="4934" spans="2:6">
      <c r="B4934" s="64"/>
      <c r="C4934" s="64"/>
      <c r="D4934" s="64"/>
      <c r="E4934" s="65"/>
      <c r="F4934" s="65"/>
    </row>
    <row r="4935" spans="2:6">
      <c r="B4935" s="64"/>
      <c r="C4935" s="64"/>
      <c r="D4935" s="64"/>
      <c r="E4935" s="65"/>
      <c r="F4935" s="65"/>
    </row>
    <row r="4936" spans="2:6">
      <c r="B4936" s="64"/>
      <c r="C4936" s="64"/>
      <c r="D4936" s="64"/>
      <c r="E4936" s="65"/>
      <c r="F4936" s="65"/>
    </row>
    <row r="4937" spans="2:6">
      <c r="B4937" s="64"/>
      <c r="C4937" s="64"/>
      <c r="D4937" s="64"/>
      <c r="E4937" s="65"/>
      <c r="F4937" s="65"/>
    </row>
    <row r="4938" spans="2:6">
      <c r="B4938" s="64"/>
      <c r="C4938" s="64"/>
      <c r="D4938" s="64"/>
      <c r="E4938" s="65"/>
      <c r="F4938" s="65"/>
    </row>
    <row r="4939" spans="2:6">
      <c r="B4939" s="64"/>
      <c r="C4939" s="64"/>
      <c r="D4939" s="64"/>
      <c r="E4939" s="65"/>
      <c r="F4939" s="65"/>
    </row>
    <row r="4940" spans="2:6">
      <c r="B4940" s="64"/>
      <c r="C4940" s="64"/>
      <c r="D4940" s="64"/>
      <c r="E4940" s="65"/>
      <c r="F4940" s="65"/>
    </row>
    <row r="4941" spans="2:6">
      <c r="B4941" s="64"/>
      <c r="C4941" s="64"/>
      <c r="D4941" s="64"/>
      <c r="E4941" s="65"/>
      <c r="F4941" s="65"/>
    </row>
    <row r="4942" spans="2:6">
      <c r="B4942" s="64"/>
      <c r="C4942" s="64"/>
      <c r="D4942" s="64"/>
      <c r="E4942" s="65"/>
      <c r="F4942" s="65"/>
    </row>
    <row r="4943" spans="2:6">
      <c r="B4943" s="64"/>
      <c r="C4943" s="64"/>
      <c r="D4943" s="64"/>
      <c r="E4943" s="65"/>
      <c r="F4943" s="65"/>
    </row>
    <row r="4944" spans="2:6">
      <c r="B4944" s="64"/>
      <c r="C4944" s="64"/>
      <c r="D4944" s="64"/>
      <c r="E4944" s="65"/>
      <c r="F4944" s="65"/>
    </row>
    <row r="4945" spans="2:6">
      <c r="B4945" s="64"/>
      <c r="C4945" s="64"/>
      <c r="D4945" s="64"/>
      <c r="E4945" s="65"/>
      <c r="F4945" s="65"/>
    </row>
    <row r="4946" spans="2:6">
      <c r="B4946" s="64"/>
      <c r="C4946" s="64"/>
      <c r="D4946" s="64"/>
      <c r="E4946" s="65"/>
      <c r="F4946" s="65"/>
    </row>
    <row r="4947" spans="2:6">
      <c r="B4947" s="64"/>
      <c r="C4947" s="64"/>
      <c r="D4947" s="64"/>
      <c r="E4947" s="65"/>
      <c r="F4947" s="65"/>
    </row>
    <row r="4948" spans="2:6">
      <c r="B4948" s="64"/>
      <c r="C4948" s="64"/>
      <c r="D4948" s="64"/>
      <c r="E4948" s="65"/>
      <c r="F4948" s="65"/>
    </row>
    <row r="4949" spans="2:6">
      <c r="B4949" s="64"/>
      <c r="C4949" s="64"/>
      <c r="D4949" s="64"/>
      <c r="E4949" s="65"/>
      <c r="F4949" s="65"/>
    </row>
    <row r="4950" spans="2:6">
      <c r="B4950" s="64"/>
      <c r="C4950" s="64"/>
      <c r="D4950" s="64"/>
      <c r="E4950" s="65"/>
      <c r="F4950" s="65"/>
    </row>
    <row r="4951" spans="2:6">
      <c r="B4951" s="64"/>
      <c r="C4951" s="64"/>
      <c r="D4951" s="64"/>
      <c r="E4951" s="65"/>
      <c r="F4951" s="65"/>
    </row>
    <row r="4952" spans="2:6">
      <c r="B4952" s="64"/>
      <c r="C4952" s="64"/>
      <c r="D4952" s="64"/>
      <c r="E4952" s="65"/>
      <c r="F4952" s="65"/>
    </row>
    <row r="4953" spans="2:6">
      <c r="B4953" s="64"/>
      <c r="C4953" s="64"/>
      <c r="D4953" s="64"/>
      <c r="E4953" s="65"/>
      <c r="F4953" s="65"/>
    </row>
    <row r="4954" spans="2:6">
      <c r="B4954" s="64"/>
      <c r="C4954" s="64"/>
      <c r="D4954" s="64"/>
      <c r="E4954" s="65"/>
      <c r="F4954" s="65"/>
    </row>
    <row r="4955" spans="2:6">
      <c r="B4955" s="64"/>
      <c r="C4955" s="64"/>
      <c r="D4955" s="64"/>
      <c r="E4955" s="65"/>
      <c r="F4955" s="65"/>
    </row>
    <row r="4956" spans="2:6">
      <c r="B4956" s="64"/>
      <c r="C4956" s="64"/>
      <c r="D4956" s="64"/>
      <c r="E4956" s="65"/>
      <c r="F4956" s="65"/>
    </row>
    <row r="4957" spans="2:6">
      <c r="B4957" s="64"/>
      <c r="C4957" s="64"/>
      <c r="D4957" s="64"/>
      <c r="E4957" s="65"/>
      <c r="F4957" s="65"/>
    </row>
    <row r="4958" spans="2:6">
      <c r="B4958" s="64"/>
      <c r="C4958" s="64"/>
      <c r="D4958" s="64"/>
      <c r="E4958" s="65"/>
      <c r="F4958" s="65"/>
    </row>
    <row r="4959" spans="2:6">
      <c r="B4959" s="64"/>
      <c r="C4959" s="64"/>
      <c r="D4959" s="64"/>
      <c r="E4959" s="65"/>
      <c r="F4959" s="65"/>
    </row>
    <row r="4960" spans="2:6">
      <c r="B4960" s="64"/>
      <c r="C4960" s="64"/>
      <c r="D4960" s="64"/>
      <c r="E4960" s="65"/>
      <c r="F4960" s="65"/>
    </row>
    <row r="4961" spans="2:6">
      <c r="B4961" s="64"/>
      <c r="C4961" s="64"/>
      <c r="D4961" s="64"/>
      <c r="E4961" s="65"/>
      <c r="F4961" s="65"/>
    </row>
    <row r="4962" spans="2:6">
      <c r="B4962" s="64"/>
      <c r="C4962" s="64"/>
      <c r="D4962" s="64"/>
      <c r="E4962" s="65"/>
      <c r="F4962" s="65"/>
    </row>
    <row r="4963" spans="2:6">
      <c r="B4963" s="64"/>
      <c r="C4963" s="64"/>
      <c r="D4963" s="64"/>
      <c r="E4963" s="65"/>
      <c r="F4963" s="65"/>
    </row>
    <row r="4964" spans="2:6">
      <c r="B4964" s="64"/>
      <c r="C4964" s="64"/>
      <c r="D4964" s="64"/>
      <c r="E4964" s="65"/>
      <c r="F4964" s="65"/>
    </row>
    <row r="4965" spans="2:6">
      <c r="B4965" s="64"/>
      <c r="C4965" s="64"/>
      <c r="D4965" s="64"/>
      <c r="E4965" s="65"/>
      <c r="F4965" s="65"/>
    </row>
    <row r="4966" spans="2:6">
      <c r="B4966" s="64"/>
      <c r="C4966" s="64"/>
      <c r="D4966" s="64"/>
      <c r="E4966" s="65"/>
      <c r="F4966" s="65"/>
    </row>
    <row r="4967" spans="2:6">
      <c r="B4967" s="64"/>
      <c r="C4967" s="64"/>
      <c r="D4967" s="64"/>
      <c r="E4967" s="65"/>
      <c r="F4967" s="65"/>
    </row>
    <row r="4968" spans="2:6">
      <c r="B4968" s="64"/>
      <c r="C4968" s="64"/>
      <c r="D4968" s="64"/>
      <c r="E4968" s="65"/>
      <c r="F4968" s="65"/>
    </row>
    <row r="4969" spans="2:6">
      <c r="B4969" s="64"/>
      <c r="C4969" s="64"/>
      <c r="D4969" s="64"/>
      <c r="E4969" s="65"/>
      <c r="F4969" s="65"/>
    </row>
    <row r="4970" spans="2:6">
      <c r="B4970" s="64"/>
      <c r="C4970" s="64"/>
      <c r="D4970" s="64"/>
      <c r="E4970" s="65"/>
      <c r="F4970" s="65"/>
    </row>
    <row r="4971" spans="2:6">
      <c r="B4971" s="64"/>
      <c r="C4971" s="64"/>
      <c r="D4971" s="64"/>
      <c r="E4971" s="65"/>
      <c r="F4971" s="65"/>
    </row>
    <row r="4972" spans="2:6">
      <c r="B4972" s="64"/>
      <c r="C4972" s="64"/>
      <c r="D4972" s="64"/>
      <c r="E4972" s="65"/>
      <c r="F4972" s="65"/>
    </row>
    <row r="4973" spans="2:6">
      <c r="B4973" s="64"/>
      <c r="C4973" s="64"/>
      <c r="D4973" s="64"/>
      <c r="E4973" s="65"/>
      <c r="F4973" s="65"/>
    </row>
    <row r="4974" spans="2:6">
      <c r="B4974" s="64"/>
      <c r="C4974" s="64"/>
      <c r="D4974" s="64"/>
      <c r="E4974" s="65"/>
      <c r="F4974" s="65"/>
    </row>
    <row r="4975" spans="2:6">
      <c r="B4975" s="64"/>
      <c r="C4975" s="64"/>
      <c r="D4975" s="64"/>
      <c r="E4975" s="65"/>
      <c r="F4975" s="65"/>
    </row>
    <row r="4976" spans="2:6">
      <c r="B4976" s="64"/>
      <c r="C4976" s="64"/>
      <c r="D4976" s="64"/>
      <c r="E4976" s="65"/>
      <c r="F4976" s="65"/>
    </row>
    <row r="4977" spans="2:6">
      <c r="B4977" s="64"/>
      <c r="C4977" s="64"/>
      <c r="D4977" s="64"/>
      <c r="E4977" s="65"/>
      <c r="F4977" s="65"/>
    </row>
    <row r="4978" spans="2:6">
      <c r="B4978" s="64"/>
      <c r="C4978" s="64"/>
      <c r="D4978" s="64"/>
      <c r="E4978" s="65"/>
      <c r="F4978" s="65"/>
    </row>
    <row r="4979" spans="2:6">
      <c r="B4979" s="64"/>
      <c r="C4979" s="64"/>
      <c r="D4979" s="64"/>
      <c r="E4979" s="65"/>
      <c r="F4979" s="65"/>
    </row>
    <row r="4980" spans="2:6">
      <c r="B4980" s="64"/>
      <c r="C4980" s="64"/>
      <c r="D4980" s="64"/>
      <c r="E4980" s="65"/>
      <c r="F4980" s="65"/>
    </row>
    <row r="4981" spans="2:6">
      <c r="B4981" s="64"/>
      <c r="C4981" s="64"/>
      <c r="D4981" s="64"/>
      <c r="E4981" s="65"/>
      <c r="F4981" s="65"/>
    </row>
    <row r="4982" spans="2:6">
      <c r="B4982" s="64"/>
      <c r="C4982" s="64"/>
      <c r="D4982" s="64"/>
      <c r="E4982" s="65"/>
      <c r="F4982" s="65"/>
    </row>
    <row r="4983" spans="2:6">
      <c r="B4983" s="64"/>
      <c r="C4983" s="64"/>
      <c r="D4983" s="64"/>
      <c r="E4983" s="65"/>
      <c r="F4983" s="65"/>
    </row>
    <row r="4984" spans="2:6">
      <c r="B4984" s="64"/>
      <c r="C4984" s="64"/>
      <c r="D4984" s="64"/>
      <c r="E4984" s="65"/>
      <c r="F4984" s="65"/>
    </row>
    <row r="4985" spans="2:6">
      <c r="B4985" s="64"/>
      <c r="C4985" s="64"/>
      <c r="D4985" s="64"/>
      <c r="E4985" s="65"/>
      <c r="F4985" s="65"/>
    </row>
    <row r="4986" spans="2:6">
      <c r="B4986" s="64"/>
      <c r="C4986" s="64"/>
      <c r="D4986" s="64"/>
      <c r="E4986" s="65"/>
      <c r="F4986" s="65"/>
    </row>
    <row r="4987" spans="2:6">
      <c r="B4987" s="64"/>
      <c r="C4987" s="64"/>
      <c r="D4987" s="64"/>
      <c r="E4987" s="65"/>
      <c r="F4987" s="65"/>
    </row>
    <row r="4988" spans="2:6">
      <c r="B4988" s="64"/>
      <c r="C4988" s="64"/>
      <c r="D4988" s="64"/>
      <c r="E4988" s="65"/>
      <c r="F4988" s="65"/>
    </row>
    <row r="4989" spans="2:6">
      <c r="B4989" s="64"/>
      <c r="C4989" s="64"/>
      <c r="D4989" s="64"/>
      <c r="E4989" s="65"/>
      <c r="F4989" s="65"/>
    </row>
    <row r="4990" spans="2:6">
      <c r="B4990" s="64"/>
      <c r="C4990" s="64"/>
      <c r="D4990" s="64"/>
      <c r="E4990" s="65"/>
      <c r="F4990" s="65"/>
    </row>
    <row r="4991" spans="2:6">
      <c r="B4991" s="64"/>
      <c r="C4991" s="64"/>
      <c r="D4991" s="64"/>
      <c r="E4991" s="65"/>
      <c r="F4991" s="65"/>
    </row>
    <row r="4992" spans="2:6">
      <c r="B4992" s="64"/>
      <c r="C4992" s="64"/>
      <c r="D4992" s="64"/>
      <c r="E4992" s="65"/>
      <c r="F4992" s="65"/>
    </row>
    <row r="4993" spans="2:6">
      <c r="B4993" s="64"/>
      <c r="C4993" s="64"/>
      <c r="D4993" s="64"/>
      <c r="E4993" s="65"/>
      <c r="F4993" s="65"/>
    </row>
    <row r="4994" spans="2:6">
      <c r="B4994" s="64"/>
      <c r="C4994" s="64"/>
      <c r="D4994" s="64"/>
      <c r="E4994" s="65"/>
      <c r="F4994" s="65"/>
    </row>
    <row r="4995" spans="2:6">
      <c r="B4995" s="64"/>
      <c r="C4995" s="64"/>
      <c r="D4995" s="64"/>
      <c r="E4995" s="65"/>
      <c r="F4995" s="65"/>
    </row>
    <row r="4996" spans="2:6">
      <c r="B4996" s="64"/>
      <c r="C4996" s="64"/>
      <c r="D4996" s="64"/>
      <c r="E4996" s="65"/>
      <c r="F4996" s="65"/>
    </row>
    <row r="4997" spans="2:6">
      <c r="B4997" s="64"/>
      <c r="C4997" s="64"/>
      <c r="D4997" s="64"/>
      <c r="E4997" s="65"/>
      <c r="F4997" s="65"/>
    </row>
    <row r="4998" spans="2:6">
      <c r="B4998" s="64"/>
      <c r="C4998" s="64"/>
      <c r="D4998" s="64"/>
      <c r="E4998" s="65"/>
      <c r="F4998" s="65"/>
    </row>
    <row r="4999" spans="2:6">
      <c r="B4999" s="64"/>
      <c r="C4999" s="64"/>
      <c r="D4999" s="64"/>
      <c r="E4999" s="65"/>
      <c r="F4999" s="65"/>
    </row>
    <row r="5000" spans="2:6">
      <c r="B5000" s="64"/>
      <c r="C5000" s="64"/>
      <c r="D5000" s="64"/>
      <c r="E5000" s="65"/>
      <c r="F5000" s="65"/>
    </row>
    <row r="5001" spans="2:6">
      <c r="B5001" s="64"/>
      <c r="C5001" s="64"/>
      <c r="D5001" s="64"/>
      <c r="E5001" s="65"/>
      <c r="F5001" s="65"/>
    </row>
    <row r="5002" spans="2:6">
      <c r="B5002" s="64"/>
      <c r="C5002" s="64"/>
      <c r="D5002" s="64"/>
      <c r="E5002" s="65"/>
      <c r="F5002" s="65"/>
    </row>
    <row r="5003" spans="2:6">
      <c r="B5003" s="64"/>
      <c r="C5003" s="64"/>
      <c r="D5003" s="64"/>
      <c r="E5003" s="65"/>
      <c r="F5003" s="65"/>
    </row>
    <row r="5004" spans="2:6">
      <c r="B5004" s="64"/>
      <c r="C5004" s="64"/>
      <c r="D5004" s="64"/>
      <c r="E5004" s="65"/>
      <c r="F5004" s="65"/>
    </row>
    <row r="5005" spans="2:6">
      <c r="B5005" s="64"/>
      <c r="C5005" s="64"/>
      <c r="D5005" s="64"/>
      <c r="E5005" s="65"/>
      <c r="F5005" s="65"/>
    </row>
    <row r="5006" spans="2:6">
      <c r="B5006" s="64"/>
      <c r="C5006" s="64"/>
      <c r="D5006" s="64"/>
      <c r="E5006" s="65"/>
      <c r="F5006" s="65"/>
    </row>
    <row r="5007" spans="2:6">
      <c r="B5007" s="64"/>
      <c r="C5007" s="64"/>
      <c r="D5007" s="64"/>
      <c r="E5007" s="65"/>
      <c r="F5007" s="65"/>
    </row>
    <row r="5008" spans="2:6">
      <c r="B5008" s="64"/>
      <c r="C5008" s="64"/>
      <c r="D5008" s="64"/>
      <c r="E5008" s="65"/>
      <c r="F5008" s="65"/>
    </row>
    <row r="5009" spans="2:6">
      <c r="B5009" s="64"/>
      <c r="C5009" s="64"/>
      <c r="D5009" s="64"/>
      <c r="E5009" s="65"/>
      <c r="F5009" s="65"/>
    </row>
    <row r="5010" spans="2:6">
      <c r="B5010" s="64"/>
      <c r="C5010" s="64"/>
      <c r="D5010" s="64"/>
      <c r="E5010" s="65"/>
      <c r="F5010" s="65"/>
    </row>
    <row r="5011" spans="2:6">
      <c r="B5011" s="64"/>
      <c r="C5011" s="64"/>
      <c r="D5011" s="64"/>
      <c r="E5011" s="65"/>
      <c r="F5011" s="65"/>
    </row>
    <row r="5012" spans="2:6">
      <c r="B5012" s="64"/>
      <c r="C5012" s="64"/>
      <c r="D5012" s="64"/>
      <c r="E5012" s="65"/>
      <c r="F5012" s="65"/>
    </row>
    <row r="5013" spans="2:6">
      <c r="B5013" s="64"/>
      <c r="C5013" s="64"/>
      <c r="D5013" s="64"/>
      <c r="E5013" s="65"/>
      <c r="F5013" s="65"/>
    </row>
    <row r="5014" spans="2:6">
      <c r="B5014" s="64"/>
      <c r="C5014" s="64"/>
      <c r="D5014" s="64"/>
      <c r="E5014" s="65"/>
      <c r="F5014" s="65"/>
    </row>
    <row r="5015" spans="2:6">
      <c r="B5015" s="64"/>
      <c r="C5015" s="64"/>
      <c r="D5015" s="64"/>
      <c r="E5015" s="65"/>
      <c r="F5015" s="65"/>
    </row>
    <row r="5016" spans="2:6">
      <c r="B5016" s="64"/>
      <c r="C5016" s="64"/>
      <c r="D5016" s="64"/>
      <c r="E5016" s="65"/>
      <c r="F5016" s="65"/>
    </row>
    <row r="5017" spans="2:6">
      <c r="B5017" s="64"/>
      <c r="C5017" s="64"/>
      <c r="D5017" s="64"/>
      <c r="E5017" s="65"/>
      <c r="F5017" s="65"/>
    </row>
    <row r="5018" spans="2:6">
      <c r="B5018" s="64"/>
      <c r="C5018" s="64"/>
      <c r="D5018" s="64"/>
      <c r="E5018" s="65"/>
      <c r="F5018" s="65"/>
    </row>
    <row r="5019" spans="2:6">
      <c r="B5019" s="64"/>
      <c r="C5019" s="64"/>
      <c r="D5019" s="64"/>
      <c r="E5019" s="65"/>
      <c r="F5019" s="65"/>
    </row>
    <row r="5020" spans="2:6">
      <c r="B5020" s="64"/>
      <c r="C5020" s="64"/>
      <c r="D5020" s="64"/>
      <c r="E5020" s="65"/>
      <c r="F5020" s="65"/>
    </row>
    <row r="5021" spans="2:6">
      <c r="B5021" s="64"/>
      <c r="C5021" s="64"/>
      <c r="D5021" s="64"/>
      <c r="E5021" s="65"/>
      <c r="F5021" s="65"/>
    </row>
    <row r="5022" spans="2:6">
      <c r="B5022" s="64"/>
      <c r="C5022" s="64"/>
      <c r="D5022" s="64"/>
      <c r="E5022" s="65"/>
      <c r="F5022" s="65"/>
    </row>
    <row r="5023" spans="2:6">
      <c r="B5023" s="64"/>
      <c r="C5023" s="64"/>
      <c r="D5023" s="64"/>
      <c r="E5023" s="65"/>
      <c r="F5023" s="65"/>
    </row>
    <row r="5024" spans="2:6">
      <c r="B5024" s="64"/>
      <c r="C5024" s="64"/>
      <c r="D5024" s="64"/>
      <c r="E5024" s="65"/>
      <c r="F5024" s="65"/>
    </row>
    <row r="5025" spans="2:6">
      <c r="B5025" s="64"/>
      <c r="C5025" s="64"/>
      <c r="D5025" s="64"/>
      <c r="E5025" s="65"/>
      <c r="F5025" s="65"/>
    </row>
    <row r="5026" spans="2:6">
      <c r="B5026" s="64"/>
      <c r="C5026" s="64"/>
      <c r="D5026" s="64"/>
      <c r="E5026" s="65"/>
      <c r="F5026" s="65"/>
    </row>
    <row r="5027" spans="2:6">
      <c r="B5027" s="64"/>
      <c r="C5027" s="64"/>
      <c r="D5027" s="64"/>
      <c r="E5027" s="65"/>
      <c r="F5027" s="65"/>
    </row>
    <row r="5028" spans="2:6">
      <c r="B5028" s="64"/>
      <c r="C5028" s="64"/>
      <c r="D5028" s="64"/>
      <c r="E5028" s="65"/>
      <c r="F5028" s="65"/>
    </row>
    <row r="5029" spans="2:6">
      <c r="B5029" s="64"/>
      <c r="C5029" s="64"/>
      <c r="D5029" s="64"/>
      <c r="E5029" s="65"/>
      <c r="F5029" s="65"/>
    </row>
    <row r="5030" spans="2:6">
      <c r="B5030" s="64"/>
      <c r="C5030" s="64"/>
      <c r="D5030" s="64"/>
      <c r="E5030" s="65"/>
      <c r="F5030" s="65"/>
    </row>
    <row r="5031" spans="2:6">
      <c r="B5031" s="64"/>
      <c r="C5031" s="64"/>
      <c r="D5031" s="64"/>
      <c r="E5031" s="65"/>
      <c r="F5031" s="65"/>
    </row>
    <row r="5032" spans="2:6">
      <c r="B5032" s="64"/>
      <c r="C5032" s="64"/>
      <c r="D5032" s="64"/>
      <c r="E5032" s="65"/>
      <c r="F5032" s="65"/>
    </row>
    <row r="5033" spans="2:6">
      <c r="B5033" s="64"/>
      <c r="C5033" s="64"/>
      <c r="D5033" s="64"/>
      <c r="E5033" s="65"/>
      <c r="F5033" s="65"/>
    </row>
    <row r="5034" spans="2:6">
      <c r="B5034" s="64"/>
      <c r="C5034" s="64"/>
      <c r="D5034" s="64"/>
      <c r="E5034" s="65"/>
      <c r="F5034" s="65"/>
    </row>
    <row r="5035" spans="2:6">
      <c r="B5035" s="64"/>
      <c r="C5035" s="64"/>
      <c r="D5035" s="64"/>
      <c r="E5035" s="65"/>
      <c r="F5035" s="65"/>
    </row>
    <row r="5036" spans="2:6">
      <c r="B5036" s="64"/>
      <c r="C5036" s="64"/>
      <c r="D5036" s="64"/>
      <c r="E5036" s="65"/>
      <c r="F5036" s="65"/>
    </row>
    <row r="5037" spans="2:6">
      <c r="B5037" s="64"/>
      <c r="C5037" s="64"/>
      <c r="D5037" s="64"/>
      <c r="E5037" s="65"/>
      <c r="F5037" s="65"/>
    </row>
    <row r="5038" spans="2:6">
      <c r="B5038" s="64"/>
      <c r="C5038" s="64"/>
      <c r="D5038" s="64"/>
      <c r="E5038" s="65"/>
      <c r="F5038" s="65"/>
    </row>
    <row r="5039" spans="2:6">
      <c r="B5039" s="64"/>
      <c r="C5039" s="64"/>
      <c r="D5039" s="64"/>
      <c r="E5039" s="65"/>
      <c r="F5039" s="65"/>
    </row>
    <row r="5040" spans="2:6">
      <c r="B5040" s="64"/>
      <c r="C5040" s="64"/>
      <c r="D5040" s="64"/>
      <c r="E5040" s="65"/>
      <c r="F5040" s="65"/>
    </row>
    <row r="5041" spans="2:6">
      <c r="B5041" s="64"/>
      <c r="C5041" s="64"/>
      <c r="D5041" s="64"/>
      <c r="E5041" s="65"/>
      <c r="F5041" s="65"/>
    </row>
    <row r="5042" spans="2:6">
      <c r="B5042" s="64"/>
      <c r="C5042" s="64"/>
      <c r="D5042" s="64"/>
      <c r="E5042" s="65"/>
      <c r="F5042" s="65"/>
    </row>
    <row r="5043" spans="2:6">
      <c r="B5043" s="64"/>
      <c r="C5043" s="64"/>
      <c r="D5043" s="64"/>
      <c r="E5043" s="65"/>
      <c r="F5043" s="65"/>
    </row>
    <row r="5044" spans="2:6">
      <c r="B5044" s="64"/>
      <c r="C5044" s="64"/>
      <c r="D5044" s="64"/>
      <c r="E5044" s="65"/>
      <c r="F5044" s="65"/>
    </row>
    <row r="5045" spans="2:6">
      <c r="B5045" s="64"/>
      <c r="C5045" s="64"/>
      <c r="D5045" s="64"/>
      <c r="E5045" s="65"/>
      <c r="F5045" s="65"/>
    </row>
    <row r="5046" spans="2:6">
      <c r="B5046" s="64"/>
      <c r="C5046" s="64"/>
      <c r="D5046" s="64"/>
      <c r="E5046" s="65"/>
      <c r="F5046" s="65"/>
    </row>
    <row r="5047" spans="2:6">
      <c r="B5047" s="64"/>
      <c r="C5047" s="64"/>
      <c r="D5047" s="64"/>
      <c r="E5047" s="65"/>
      <c r="F5047" s="65"/>
    </row>
    <row r="5048" spans="2:6">
      <c r="B5048" s="64"/>
      <c r="C5048" s="64"/>
      <c r="D5048" s="64"/>
      <c r="E5048" s="65"/>
      <c r="F5048" s="65"/>
    </row>
    <row r="5049" spans="2:6">
      <c r="B5049" s="64"/>
      <c r="C5049" s="64"/>
      <c r="D5049" s="64"/>
      <c r="E5049" s="65"/>
      <c r="F5049" s="65"/>
    </row>
    <row r="5050" spans="2:6">
      <c r="B5050" s="64"/>
      <c r="C5050" s="64"/>
      <c r="D5050" s="64"/>
      <c r="E5050" s="65"/>
      <c r="F5050" s="65"/>
    </row>
    <row r="5051" spans="2:6">
      <c r="B5051" s="64"/>
      <c r="C5051" s="64"/>
      <c r="D5051" s="64"/>
      <c r="E5051" s="65"/>
      <c r="F5051" s="65"/>
    </row>
    <row r="5052" spans="2:6">
      <c r="B5052" s="64"/>
      <c r="C5052" s="64"/>
      <c r="D5052" s="64"/>
      <c r="E5052" s="65"/>
      <c r="F5052" s="65"/>
    </row>
    <row r="5053" spans="2:6">
      <c r="B5053" s="64"/>
      <c r="C5053" s="64"/>
      <c r="D5053" s="64"/>
      <c r="E5053" s="65"/>
      <c r="F5053" s="65"/>
    </row>
    <row r="5054" spans="2:6">
      <c r="B5054" s="64"/>
      <c r="C5054" s="64"/>
      <c r="D5054" s="64"/>
      <c r="E5054" s="65"/>
      <c r="F5054" s="65"/>
    </row>
    <row r="5055" spans="2:6">
      <c r="B5055" s="64"/>
      <c r="C5055" s="64"/>
      <c r="D5055" s="64"/>
      <c r="E5055" s="65"/>
      <c r="F5055" s="65"/>
    </row>
    <row r="5056" spans="2:6">
      <c r="B5056" s="64"/>
      <c r="C5056" s="64"/>
      <c r="D5056" s="64"/>
      <c r="E5056" s="65"/>
      <c r="F5056" s="65"/>
    </row>
    <row r="5057" spans="2:6">
      <c r="B5057" s="64"/>
      <c r="C5057" s="64"/>
      <c r="D5057" s="64"/>
      <c r="E5057" s="65"/>
      <c r="F5057" s="65"/>
    </row>
    <row r="5058" spans="2:6">
      <c r="B5058" s="64"/>
      <c r="C5058" s="64"/>
      <c r="D5058" s="64"/>
      <c r="E5058" s="65"/>
      <c r="F5058" s="65"/>
    </row>
    <row r="5059" spans="2:6">
      <c r="B5059" s="64"/>
      <c r="C5059" s="64"/>
      <c r="D5059" s="64"/>
      <c r="E5059" s="65"/>
      <c r="F5059" s="65"/>
    </row>
    <row r="5060" spans="2:6">
      <c r="B5060" s="64"/>
      <c r="C5060" s="64"/>
      <c r="D5060" s="64"/>
      <c r="E5060" s="65"/>
      <c r="F5060" s="65"/>
    </row>
    <row r="5061" spans="2:6">
      <c r="B5061" s="64"/>
      <c r="C5061" s="64"/>
      <c r="D5061" s="64"/>
      <c r="E5061" s="65"/>
      <c r="F5061" s="65"/>
    </row>
    <row r="5062" spans="2:6">
      <c r="B5062" s="64"/>
      <c r="C5062" s="64"/>
      <c r="D5062" s="64"/>
      <c r="E5062" s="65"/>
      <c r="F5062" s="65"/>
    </row>
    <row r="5063" spans="2:6">
      <c r="B5063" s="64"/>
      <c r="C5063" s="64"/>
      <c r="D5063" s="64"/>
      <c r="E5063" s="65"/>
      <c r="F5063" s="65"/>
    </row>
    <row r="5064" spans="2:6">
      <c r="B5064" s="64"/>
      <c r="C5064" s="64"/>
      <c r="D5064" s="64"/>
      <c r="E5064" s="65"/>
      <c r="F5064" s="65"/>
    </row>
    <row r="5065" spans="2:6">
      <c r="B5065" s="64"/>
      <c r="C5065" s="64"/>
      <c r="D5065" s="64"/>
      <c r="E5065" s="65"/>
      <c r="F5065" s="65"/>
    </row>
    <row r="5066" spans="2:6">
      <c r="B5066" s="64"/>
      <c r="C5066" s="64"/>
      <c r="D5066" s="64"/>
      <c r="E5066" s="65"/>
      <c r="F5066" s="65"/>
    </row>
    <row r="5067" spans="2:6">
      <c r="B5067" s="64"/>
      <c r="C5067" s="64"/>
      <c r="D5067" s="64"/>
      <c r="E5067" s="65"/>
      <c r="F5067" s="65"/>
    </row>
    <row r="5068" spans="2:6">
      <c r="B5068" s="64"/>
      <c r="C5068" s="64"/>
      <c r="D5068" s="64"/>
      <c r="E5068" s="65"/>
      <c r="F5068" s="65"/>
    </row>
    <row r="5069" spans="2:6">
      <c r="B5069" s="64"/>
      <c r="C5069" s="64"/>
      <c r="D5069" s="64"/>
      <c r="E5069" s="65"/>
      <c r="F5069" s="65"/>
    </row>
    <row r="5070" spans="2:6">
      <c r="B5070" s="64"/>
      <c r="C5070" s="64"/>
      <c r="D5070" s="64"/>
      <c r="E5070" s="65"/>
      <c r="F5070" s="65"/>
    </row>
    <row r="5071" spans="2:6">
      <c r="B5071" s="64"/>
      <c r="C5071" s="64"/>
      <c r="D5071" s="64"/>
      <c r="E5071" s="65"/>
      <c r="F5071" s="65"/>
    </row>
    <row r="5072" spans="2:6">
      <c r="B5072" s="64"/>
      <c r="C5072" s="64"/>
      <c r="D5072" s="64"/>
      <c r="E5072" s="65"/>
      <c r="F5072" s="65"/>
    </row>
    <row r="5073" spans="2:6">
      <c r="B5073" s="64"/>
      <c r="C5073" s="64"/>
      <c r="D5073" s="64"/>
      <c r="E5073" s="65"/>
      <c r="F5073" s="65"/>
    </row>
    <row r="5074" spans="2:6">
      <c r="B5074" s="64"/>
      <c r="C5074" s="64"/>
      <c r="D5074" s="64"/>
      <c r="E5074" s="65"/>
      <c r="F5074" s="65"/>
    </row>
    <row r="5075" spans="2:6">
      <c r="B5075" s="64"/>
      <c r="C5075" s="64"/>
      <c r="D5075" s="64"/>
      <c r="E5075" s="65"/>
      <c r="F5075" s="65"/>
    </row>
    <row r="5076" spans="2:6">
      <c r="B5076" s="64"/>
      <c r="C5076" s="64"/>
      <c r="D5076" s="64"/>
      <c r="E5076" s="65"/>
      <c r="F5076" s="65"/>
    </row>
    <row r="5077" spans="2:6">
      <c r="B5077" s="64"/>
      <c r="C5077" s="64"/>
      <c r="D5077" s="64"/>
      <c r="E5077" s="65"/>
      <c r="F5077" s="65"/>
    </row>
    <row r="5078" spans="2:6">
      <c r="B5078" s="64"/>
      <c r="C5078" s="64"/>
      <c r="D5078" s="64"/>
      <c r="E5078" s="65"/>
      <c r="F5078" s="65"/>
    </row>
    <row r="5079" spans="2:6">
      <c r="B5079" s="64"/>
      <c r="C5079" s="64"/>
      <c r="D5079" s="64"/>
      <c r="E5079" s="65"/>
      <c r="F5079" s="65"/>
    </row>
    <row r="5080" spans="2:6">
      <c r="B5080" s="64"/>
      <c r="C5080" s="64"/>
      <c r="D5080" s="64"/>
      <c r="E5080" s="65"/>
      <c r="F5080" s="65"/>
    </row>
    <row r="5081" spans="2:6">
      <c r="B5081" s="64"/>
      <c r="C5081" s="64"/>
      <c r="D5081" s="64"/>
      <c r="E5081" s="65"/>
      <c r="F5081" s="65"/>
    </row>
    <row r="5082" spans="2:6">
      <c r="B5082" s="64"/>
      <c r="C5082" s="64"/>
      <c r="D5082" s="64"/>
      <c r="E5082" s="65"/>
      <c r="F5082" s="65"/>
    </row>
    <row r="5083" spans="2:6">
      <c r="B5083" s="64"/>
      <c r="C5083" s="64"/>
      <c r="D5083" s="64"/>
      <c r="E5083" s="65"/>
      <c r="F5083" s="65"/>
    </row>
    <row r="5084" spans="2:6">
      <c r="B5084" s="64"/>
      <c r="C5084" s="64"/>
      <c r="D5084" s="64"/>
      <c r="E5084" s="65"/>
      <c r="F5084" s="65"/>
    </row>
    <row r="5085" spans="2:6">
      <c r="B5085" s="64"/>
      <c r="C5085" s="64"/>
      <c r="D5085" s="64"/>
      <c r="E5085" s="65"/>
      <c r="F5085" s="65"/>
    </row>
    <row r="5086" spans="2:6">
      <c r="B5086" s="64"/>
      <c r="C5086" s="64"/>
      <c r="D5086" s="64"/>
      <c r="E5086" s="65"/>
      <c r="F5086" s="65"/>
    </row>
    <row r="5087" spans="2:6">
      <c r="B5087" s="64"/>
      <c r="C5087" s="64"/>
      <c r="D5087" s="64"/>
      <c r="E5087" s="65"/>
      <c r="F5087" s="65"/>
    </row>
    <row r="5088" spans="2:6">
      <c r="B5088" s="64"/>
      <c r="C5088" s="64"/>
      <c r="D5088" s="64"/>
      <c r="E5088" s="65"/>
      <c r="F5088" s="65"/>
    </row>
    <row r="5089" spans="2:6">
      <c r="B5089" s="64"/>
      <c r="C5089" s="64"/>
      <c r="D5089" s="64"/>
      <c r="E5089" s="65"/>
      <c r="F5089" s="65"/>
    </row>
    <row r="5090" spans="2:6">
      <c r="B5090" s="64"/>
      <c r="C5090" s="64"/>
      <c r="D5090" s="64"/>
      <c r="E5090" s="65"/>
      <c r="F5090" s="65"/>
    </row>
    <row r="5091" spans="2:6">
      <c r="B5091" s="64"/>
      <c r="C5091" s="64"/>
      <c r="D5091" s="64"/>
      <c r="E5091" s="65"/>
      <c r="F5091" s="65"/>
    </row>
    <row r="5092" spans="2:6">
      <c r="B5092" s="64"/>
      <c r="C5092" s="64"/>
      <c r="D5092" s="64"/>
      <c r="E5092" s="65"/>
      <c r="F5092" s="65"/>
    </row>
    <row r="5093" spans="2:6">
      <c r="B5093" s="64"/>
      <c r="C5093" s="64"/>
      <c r="D5093" s="64"/>
      <c r="E5093" s="65"/>
      <c r="F5093" s="65"/>
    </row>
    <row r="5094" spans="2:6">
      <c r="B5094" s="64"/>
      <c r="C5094" s="64"/>
      <c r="D5094" s="64"/>
      <c r="E5094" s="65"/>
      <c r="F5094" s="65"/>
    </row>
    <row r="5095" spans="2:6">
      <c r="B5095" s="64"/>
      <c r="C5095" s="64"/>
      <c r="D5095" s="64"/>
      <c r="E5095" s="65"/>
      <c r="F5095" s="65"/>
    </row>
    <row r="5096" spans="2:6">
      <c r="B5096" s="64"/>
      <c r="C5096" s="64"/>
      <c r="D5096" s="64"/>
      <c r="E5096" s="65"/>
      <c r="F5096" s="65"/>
    </row>
    <row r="5097" spans="2:6">
      <c r="B5097" s="64"/>
      <c r="C5097" s="64"/>
      <c r="D5097" s="64"/>
      <c r="E5097" s="65"/>
      <c r="F5097" s="65"/>
    </row>
    <row r="5098" spans="2:6">
      <c r="B5098" s="64"/>
      <c r="C5098" s="64"/>
      <c r="D5098" s="64"/>
      <c r="E5098" s="65"/>
      <c r="F5098" s="65"/>
    </row>
    <row r="5099" spans="2:6">
      <c r="B5099" s="64"/>
      <c r="C5099" s="64"/>
      <c r="D5099" s="64"/>
      <c r="E5099" s="65"/>
      <c r="F5099" s="65"/>
    </row>
    <row r="5100" spans="2:6">
      <c r="B5100" s="64"/>
      <c r="C5100" s="64"/>
      <c r="D5100" s="64"/>
      <c r="E5100" s="65"/>
      <c r="F5100" s="65"/>
    </row>
    <row r="5101" spans="2:6">
      <c r="B5101" s="64"/>
      <c r="C5101" s="64"/>
      <c r="D5101" s="64"/>
      <c r="E5101" s="65"/>
      <c r="F5101" s="65"/>
    </row>
    <row r="5102" spans="2:6">
      <c r="B5102" s="64"/>
      <c r="C5102" s="64"/>
      <c r="D5102" s="64"/>
      <c r="E5102" s="65"/>
      <c r="F5102" s="65"/>
    </row>
    <row r="5103" spans="2:6">
      <c r="B5103" s="64"/>
      <c r="C5103" s="64"/>
      <c r="D5103" s="64"/>
      <c r="E5103" s="65"/>
      <c r="F5103" s="65"/>
    </row>
    <row r="5104" spans="2:6">
      <c r="B5104" s="64"/>
      <c r="C5104" s="64"/>
      <c r="D5104" s="64"/>
      <c r="E5104" s="65"/>
      <c r="F5104" s="65"/>
    </row>
    <row r="5105" spans="2:6">
      <c r="B5105" s="64"/>
      <c r="C5105" s="64"/>
      <c r="D5105" s="64"/>
      <c r="E5105" s="65"/>
      <c r="F5105" s="65"/>
    </row>
    <row r="5106" spans="2:6">
      <c r="B5106" s="64"/>
      <c r="C5106" s="64"/>
      <c r="D5106" s="64"/>
      <c r="E5106" s="65"/>
      <c r="F5106" s="65"/>
    </row>
    <row r="5107" spans="2:6">
      <c r="B5107" s="64"/>
      <c r="C5107" s="64"/>
      <c r="D5107" s="64"/>
      <c r="E5107" s="65"/>
      <c r="F5107" s="65"/>
    </row>
    <row r="5108" spans="2:6">
      <c r="B5108" s="64"/>
      <c r="C5108" s="64"/>
      <c r="D5108" s="64"/>
      <c r="E5108" s="65"/>
      <c r="F5108" s="65"/>
    </row>
    <row r="5109" spans="2:6">
      <c r="B5109" s="64"/>
      <c r="C5109" s="64"/>
      <c r="D5109" s="64"/>
      <c r="E5109" s="65"/>
      <c r="F5109" s="65"/>
    </row>
    <row r="5110" spans="2:6">
      <c r="B5110" s="64"/>
      <c r="C5110" s="64"/>
      <c r="D5110" s="64"/>
      <c r="E5110" s="65"/>
      <c r="F5110" s="65"/>
    </row>
    <row r="5111" spans="2:6">
      <c r="B5111" s="64"/>
      <c r="C5111" s="64"/>
      <c r="D5111" s="64"/>
      <c r="E5111" s="65"/>
      <c r="F5111" s="65"/>
    </row>
    <row r="5112" spans="2:6">
      <c r="B5112" s="64"/>
      <c r="C5112" s="64"/>
      <c r="D5112" s="64"/>
      <c r="E5112" s="65"/>
      <c r="F5112" s="65"/>
    </row>
    <row r="5113" spans="2:6">
      <c r="B5113" s="64"/>
      <c r="C5113" s="64"/>
      <c r="D5113" s="64"/>
      <c r="E5113" s="65"/>
      <c r="F5113" s="65"/>
    </row>
    <row r="5114" spans="2:6">
      <c r="B5114" s="64"/>
      <c r="C5114" s="64"/>
      <c r="D5114" s="64"/>
      <c r="E5114" s="65"/>
      <c r="F5114" s="65"/>
    </row>
    <row r="5115" spans="2:6">
      <c r="B5115" s="64"/>
      <c r="C5115" s="64"/>
      <c r="D5115" s="64"/>
      <c r="E5115" s="65"/>
      <c r="F5115" s="65"/>
    </row>
    <row r="5116" spans="2:6">
      <c r="B5116" s="64"/>
      <c r="C5116" s="64"/>
      <c r="D5116" s="64"/>
      <c r="E5116" s="65"/>
      <c r="F5116" s="65"/>
    </row>
    <row r="5117" spans="2:6">
      <c r="B5117" s="64"/>
      <c r="C5117" s="64"/>
      <c r="D5117" s="64"/>
      <c r="E5117" s="65"/>
      <c r="F5117" s="65"/>
    </row>
    <row r="5118" spans="2:6">
      <c r="B5118" s="64"/>
      <c r="C5118" s="64"/>
      <c r="D5118" s="64"/>
      <c r="E5118" s="65"/>
      <c r="F5118" s="65"/>
    </row>
    <row r="5119" spans="2:6">
      <c r="B5119" s="64"/>
      <c r="C5119" s="64"/>
      <c r="D5119" s="64"/>
      <c r="E5119" s="65"/>
      <c r="F5119" s="65"/>
    </row>
    <row r="5120" spans="2:6">
      <c r="B5120" s="64"/>
      <c r="C5120" s="64"/>
      <c r="D5120" s="64"/>
      <c r="E5120" s="65"/>
      <c r="F5120" s="65"/>
    </row>
    <row r="5121" spans="2:6">
      <c r="B5121" s="64"/>
      <c r="C5121" s="64"/>
      <c r="D5121" s="64"/>
      <c r="E5121" s="65"/>
      <c r="F5121" s="65"/>
    </row>
    <row r="5122" spans="2:6">
      <c r="B5122" s="64"/>
      <c r="C5122" s="64"/>
      <c r="D5122" s="64"/>
      <c r="E5122" s="65"/>
      <c r="F5122" s="65"/>
    </row>
    <row r="5123" spans="2:6">
      <c r="B5123" s="64"/>
      <c r="C5123" s="64"/>
      <c r="D5123" s="64"/>
      <c r="E5123" s="65"/>
      <c r="F5123" s="65"/>
    </row>
    <row r="5124" spans="2:6">
      <c r="B5124" s="64"/>
      <c r="C5124" s="64"/>
      <c r="D5124" s="64"/>
      <c r="E5124" s="65"/>
      <c r="F5124" s="65"/>
    </row>
    <row r="5125" spans="2:6">
      <c r="B5125" s="64"/>
      <c r="C5125" s="64"/>
      <c r="D5125" s="64"/>
      <c r="E5125" s="65"/>
      <c r="F5125" s="65"/>
    </row>
    <row r="5126" spans="2:6">
      <c r="B5126" s="64"/>
      <c r="C5126" s="64"/>
      <c r="D5126" s="64"/>
      <c r="E5126" s="65"/>
      <c r="F5126" s="65"/>
    </row>
    <row r="5127" spans="2:6">
      <c r="B5127" s="64"/>
      <c r="C5127" s="64"/>
      <c r="D5127" s="64"/>
      <c r="E5127" s="65"/>
      <c r="F5127" s="65"/>
    </row>
    <row r="5128" spans="2:6">
      <c r="B5128" s="64"/>
      <c r="C5128" s="64"/>
      <c r="D5128" s="64"/>
      <c r="E5128" s="65"/>
      <c r="F5128" s="65"/>
    </row>
    <row r="5129" spans="2:6">
      <c r="B5129" s="64"/>
      <c r="C5129" s="64"/>
      <c r="D5129" s="64"/>
      <c r="E5129" s="65"/>
      <c r="F5129" s="65"/>
    </row>
    <row r="5130" spans="2:6">
      <c r="B5130" s="64"/>
      <c r="C5130" s="64"/>
      <c r="D5130" s="64"/>
      <c r="E5130" s="65"/>
      <c r="F5130" s="65"/>
    </row>
    <row r="5131" spans="2:6">
      <c r="B5131" s="64"/>
      <c r="C5131" s="64"/>
      <c r="D5131" s="64"/>
      <c r="E5131" s="65"/>
      <c r="F5131" s="65"/>
    </row>
    <row r="5132" spans="2:6">
      <c r="B5132" s="64"/>
      <c r="C5132" s="64"/>
      <c r="D5132" s="64"/>
      <c r="E5132" s="65"/>
      <c r="F5132" s="65"/>
    </row>
    <row r="5133" spans="2:6">
      <c r="B5133" s="64"/>
      <c r="C5133" s="64"/>
      <c r="D5133" s="64"/>
      <c r="E5133" s="65"/>
      <c r="F5133" s="65"/>
    </row>
    <row r="5134" spans="2:6">
      <c r="B5134" s="64"/>
      <c r="C5134" s="64"/>
      <c r="D5134" s="64"/>
      <c r="E5134" s="65"/>
      <c r="F5134" s="65"/>
    </row>
    <row r="5135" spans="2:6">
      <c r="B5135" s="64"/>
      <c r="C5135" s="64"/>
      <c r="D5135" s="64"/>
      <c r="E5135" s="65"/>
      <c r="F5135" s="65"/>
    </row>
    <row r="5136" spans="2:6">
      <c r="B5136" s="64"/>
      <c r="C5136" s="64"/>
      <c r="D5136" s="64"/>
      <c r="E5136" s="65"/>
      <c r="F5136" s="65"/>
    </row>
    <row r="5137" spans="2:6">
      <c r="B5137" s="64"/>
      <c r="C5137" s="64"/>
      <c r="D5137" s="64"/>
      <c r="E5137" s="65"/>
      <c r="F5137" s="65"/>
    </row>
    <row r="5138" spans="2:6">
      <c r="B5138" s="64"/>
      <c r="C5138" s="64"/>
      <c r="D5138" s="64"/>
      <c r="E5138" s="65"/>
      <c r="F5138" s="65"/>
    </row>
    <row r="5139" spans="2:6">
      <c r="B5139" s="64"/>
      <c r="C5139" s="64"/>
      <c r="D5139" s="64"/>
      <c r="E5139" s="65"/>
      <c r="F5139" s="65"/>
    </row>
    <row r="5140" spans="2:6">
      <c r="B5140" s="64"/>
      <c r="C5140" s="64"/>
      <c r="D5140" s="64"/>
      <c r="E5140" s="65"/>
      <c r="F5140" s="65"/>
    </row>
    <row r="5141" spans="2:6">
      <c r="B5141" s="64"/>
      <c r="C5141" s="64"/>
      <c r="D5141" s="64"/>
      <c r="E5141" s="65"/>
      <c r="F5141" s="65"/>
    </row>
    <row r="5142" spans="2:6">
      <c r="B5142" s="64"/>
      <c r="C5142" s="64"/>
      <c r="D5142" s="64"/>
      <c r="E5142" s="65"/>
      <c r="F5142" s="65"/>
    </row>
    <row r="5143" spans="2:6">
      <c r="B5143" s="64"/>
      <c r="C5143" s="64"/>
      <c r="D5143" s="64"/>
      <c r="E5143" s="65"/>
      <c r="F5143" s="65"/>
    </row>
    <row r="5144" spans="2:6">
      <c r="B5144" s="64"/>
      <c r="C5144" s="64"/>
      <c r="D5144" s="64"/>
      <c r="E5144" s="65"/>
      <c r="F5144" s="65"/>
    </row>
    <row r="5145" spans="2:6">
      <c r="B5145" s="64"/>
      <c r="C5145" s="64"/>
      <c r="D5145" s="64"/>
      <c r="E5145" s="65"/>
      <c r="F5145" s="65"/>
    </row>
    <row r="5146" spans="2:6">
      <c r="B5146" s="64"/>
      <c r="C5146" s="64"/>
      <c r="D5146" s="64"/>
      <c r="E5146" s="65"/>
      <c r="F5146" s="65"/>
    </row>
    <row r="5147" spans="2:6">
      <c r="B5147" s="64"/>
      <c r="C5147" s="64"/>
      <c r="D5147" s="64"/>
      <c r="E5147" s="65"/>
      <c r="F5147" s="65"/>
    </row>
    <row r="5148" spans="2:6">
      <c r="B5148" s="64"/>
      <c r="C5148" s="64"/>
      <c r="D5148" s="64"/>
      <c r="E5148" s="65"/>
      <c r="F5148" s="65"/>
    </row>
    <row r="5149" spans="2:6">
      <c r="B5149" s="64"/>
      <c r="C5149" s="64"/>
      <c r="D5149" s="64"/>
      <c r="E5149" s="65"/>
      <c r="F5149" s="65"/>
    </row>
    <row r="5150" spans="2:6">
      <c r="B5150" s="64"/>
      <c r="C5150" s="64"/>
      <c r="D5150" s="64"/>
      <c r="E5150" s="65"/>
      <c r="F5150" s="65"/>
    </row>
    <row r="5151" spans="2:6">
      <c r="B5151" s="64"/>
      <c r="C5151" s="64"/>
      <c r="D5151" s="64"/>
      <c r="E5151" s="65"/>
      <c r="F5151" s="65"/>
    </row>
    <row r="5152" spans="2:6">
      <c r="B5152" s="64"/>
      <c r="C5152" s="64"/>
      <c r="D5152" s="64"/>
      <c r="E5152" s="65"/>
      <c r="F5152" s="65"/>
    </row>
    <row r="5153" spans="2:6">
      <c r="B5153" s="64"/>
      <c r="C5153" s="64"/>
      <c r="D5153" s="64"/>
      <c r="E5153" s="65"/>
      <c r="F5153" s="65"/>
    </row>
    <row r="5154" spans="2:6">
      <c r="B5154" s="64"/>
      <c r="C5154" s="64"/>
      <c r="D5154" s="64"/>
      <c r="E5154" s="65"/>
      <c r="F5154" s="65"/>
    </row>
    <row r="5155" spans="2:6">
      <c r="B5155" s="64"/>
      <c r="C5155" s="64"/>
      <c r="D5155" s="64"/>
      <c r="E5155" s="65"/>
      <c r="F5155" s="65"/>
    </row>
    <row r="5156" spans="2:6">
      <c r="B5156" s="64"/>
      <c r="C5156" s="64"/>
      <c r="D5156" s="64"/>
      <c r="E5156" s="65"/>
      <c r="F5156" s="65"/>
    </row>
    <row r="5157" spans="2:6">
      <c r="B5157" s="64"/>
      <c r="C5157" s="64"/>
      <c r="D5157" s="64"/>
      <c r="E5157" s="65"/>
      <c r="F5157" s="65"/>
    </row>
    <row r="5158" spans="2:6">
      <c r="B5158" s="64"/>
      <c r="C5158" s="64"/>
      <c r="D5158" s="64"/>
      <c r="E5158" s="65"/>
      <c r="F5158" s="65"/>
    </row>
    <row r="5159" spans="2:6">
      <c r="B5159" s="64"/>
      <c r="C5159" s="64"/>
      <c r="D5159" s="64"/>
      <c r="E5159" s="65"/>
      <c r="F5159" s="65"/>
    </row>
    <row r="5160" spans="2:6">
      <c r="B5160" s="64"/>
      <c r="C5160" s="64"/>
      <c r="D5160" s="64"/>
      <c r="E5160" s="65"/>
      <c r="F5160" s="65"/>
    </row>
    <row r="5161" spans="2:6">
      <c r="B5161" s="64"/>
      <c r="C5161" s="64"/>
      <c r="D5161" s="64"/>
      <c r="E5161" s="65"/>
      <c r="F5161" s="65"/>
    </row>
    <row r="5162" spans="2:6">
      <c r="B5162" s="64"/>
      <c r="C5162" s="64"/>
      <c r="D5162" s="64"/>
      <c r="E5162" s="65"/>
      <c r="F5162" s="65"/>
    </row>
    <row r="5163" spans="2:6">
      <c r="B5163" s="64"/>
      <c r="C5163" s="64"/>
      <c r="D5163" s="64"/>
      <c r="E5163" s="65"/>
      <c r="F5163" s="65"/>
    </row>
    <row r="5164" spans="2:6">
      <c r="B5164" s="64"/>
      <c r="C5164" s="64"/>
      <c r="D5164" s="64"/>
      <c r="E5164" s="65"/>
      <c r="F5164" s="65"/>
    </row>
    <row r="5165" spans="2:6">
      <c r="B5165" s="64"/>
      <c r="C5165" s="64"/>
      <c r="D5165" s="64"/>
      <c r="E5165" s="65"/>
      <c r="F5165" s="65"/>
    </row>
    <row r="5166" spans="2:6">
      <c r="B5166" s="64"/>
      <c r="C5166" s="64"/>
      <c r="D5166" s="64"/>
      <c r="E5166" s="65"/>
      <c r="F5166" s="65"/>
    </row>
    <row r="5167" spans="2:6">
      <c r="B5167" s="64"/>
      <c r="C5167" s="64"/>
      <c r="D5167" s="64"/>
      <c r="E5167" s="65"/>
      <c r="F5167" s="65"/>
    </row>
    <row r="5168" spans="2:6">
      <c r="B5168" s="64"/>
      <c r="C5168" s="64"/>
      <c r="D5168" s="64"/>
      <c r="E5168" s="65"/>
      <c r="F5168" s="65"/>
    </row>
    <row r="5169" spans="2:6">
      <c r="B5169" s="64"/>
      <c r="C5169" s="64"/>
      <c r="D5169" s="64"/>
      <c r="E5169" s="65"/>
      <c r="F5169" s="65"/>
    </row>
    <row r="5170" spans="2:6">
      <c r="B5170" s="64"/>
      <c r="C5170" s="64"/>
      <c r="D5170" s="64"/>
      <c r="E5170" s="65"/>
      <c r="F5170" s="65"/>
    </row>
    <row r="5171" spans="2:6">
      <c r="B5171" s="64"/>
      <c r="C5171" s="64"/>
      <c r="D5171" s="64"/>
      <c r="E5171" s="65"/>
      <c r="F5171" s="65"/>
    </row>
    <row r="5172" spans="2:6">
      <c r="B5172" s="64"/>
      <c r="C5172" s="64"/>
      <c r="D5172" s="64"/>
      <c r="E5172" s="65"/>
      <c r="F5172" s="65"/>
    </row>
    <row r="5173" spans="2:6">
      <c r="B5173" s="64"/>
      <c r="C5173" s="64"/>
      <c r="D5173" s="64"/>
      <c r="E5173" s="65"/>
      <c r="F5173" s="65"/>
    </row>
    <row r="5174" spans="2:6">
      <c r="B5174" s="64"/>
      <c r="C5174" s="64"/>
      <c r="D5174" s="64"/>
      <c r="E5174" s="65"/>
      <c r="F5174" s="65"/>
    </row>
    <row r="5175" spans="2:6">
      <c r="B5175" s="64"/>
      <c r="C5175" s="64"/>
      <c r="D5175" s="64"/>
      <c r="E5175" s="65"/>
      <c r="F5175" s="65"/>
    </row>
    <row r="5176" spans="2:6">
      <c r="B5176" s="64"/>
      <c r="C5176" s="64"/>
      <c r="D5176" s="64"/>
      <c r="E5176" s="65"/>
      <c r="F5176" s="65"/>
    </row>
    <row r="5177" spans="2:6">
      <c r="B5177" s="64"/>
      <c r="C5177" s="64"/>
      <c r="D5177" s="64"/>
      <c r="E5177" s="65"/>
      <c r="F5177" s="65"/>
    </row>
    <row r="5178" spans="2:6">
      <c r="B5178" s="64"/>
      <c r="C5178" s="64"/>
      <c r="D5178" s="64"/>
      <c r="E5178" s="65"/>
      <c r="F5178" s="65"/>
    </row>
    <row r="5179" spans="2:6">
      <c r="B5179" s="64"/>
      <c r="C5179" s="64"/>
      <c r="D5179" s="64"/>
      <c r="E5179" s="65"/>
      <c r="F5179" s="65"/>
    </row>
    <row r="5180" spans="2:6">
      <c r="B5180" s="64"/>
      <c r="C5180" s="64"/>
      <c r="D5180" s="64"/>
      <c r="E5180" s="65"/>
      <c r="F5180" s="65"/>
    </row>
    <row r="5181" spans="2:6">
      <c r="B5181" s="64"/>
      <c r="C5181" s="64"/>
      <c r="D5181" s="64"/>
      <c r="E5181" s="65"/>
      <c r="F5181" s="65"/>
    </row>
    <row r="5182" spans="2:6">
      <c r="B5182" s="64"/>
      <c r="C5182" s="64"/>
      <c r="D5182" s="64"/>
      <c r="E5182" s="65"/>
      <c r="F5182" s="65"/>
    </row>
    <row r="5183" spans="2:6">
      <c r="B5183" s="64"/>
      <c r="C5183" s="64"/>
      <c r="D5183" s="64"/>
      <c r="E5183" s="65"/>
      <c r="F5183" s="65"/>
    </row>
    <row r="5184" spans="2:6">
      <c r="B5184" s="64"/>
      <c r="C5184" s="64"/>
      <c r="D5184" s="64"/>
      <c r="E5184" s="65"/>
      <c r="F5184" s="65"/>
    </row>
    <row r="5185" spans="2:6">
      <c r="B5185" s="64"/>
      <c r="C5185" s="64"/>
      <c r="D5185" s="64"/>
      <c r="E5185" s="65"/>
      <c r="F5185" s="65"/>
    </row>
    <row r="5186" spans="2:6">
      <c r="B5186" s="64"/>
      <c r="C5186" s="64"/>
      <c r="D5186" s="64"/>
      <c r="E5186" s="65"/>
      <c r="F5186" s="65"/>
    </row>
    <row r="5187" spans="2:6">
      <c r="B5187" s="64"/>
      <c r="C5187" s="64"/>
      <c r="D5187" s="64"/>
      <c r="E5187" s="65"/>
      <c r="F5187" s="65"/>
    </row>
    <row r="5188" spans="2:6">
      <c r="B5188" s="64"/>
      <c r="C5188" s="64"/>
      <c r="D5188" s="64"/>
      <c r="E5188" s="65"/>
      <c r="F5188" s="65"/>
    </row>
    <row r="5189" spans="2:6">
      <c r="B5189" s="64"/>
      <c r="C5189" s="64"/>
      <c r="D5189" s="64"/>
      <c r="E5189" s="65"/>
      <c r="F5189" s="65"/>
    </row>
    <row r="5190" spans="2:6">
      <c r="B5190" s="64"/>
      <c r="C5190" s="64"/>
      <c r="D5190" s="64"/>
      <c r="E5190" s="65"/>
      <c r="F5190" s="65"/>
    </row>
    <row r="5191" spans="2:6">
      <c r="B5191" s="64"/>
      <c r="C5191" s="64"/>
      <c r="D5191" s="64"/>
      <c r="E5191" s="65"/>
      <c r="F5191" s="65"/>
    </row>
    <row r="5192" spans="2:6">
      <c r="B5192" s="64"/>
      <c r="C5192" s="64"/>
      <c r="D5192" s="64"/>
      <c r="E5192" s="65"/>
      <c r="F5192" s="65"/>
    </row>
    <row r="5193" spans="2:6">
      <c r="B5193" s="64"/>
      <c r="C5193" s="64"/>
      <c r="D5193" s="64"/>
      <c r="E5193" s="65"/>
      <c r="F5193" s="65"/>
    </row>
    <row r="5194" spans="2:6">
      <c r="B5194" s="64"/>
      <c r="C5194" s="64"/>
      <c r="D5194" s="64"/>
      <c r="E5194" s="65"/>
      <c r="F5194" s="65"/>
    </row>
    <row r="5195" spans="2:6">
      <c r="B5195" s="64"/>
      <c r="C5195" s="64"/>
      <c r="D5195" s="64"/>
      <c r="E5195" s="65"/>
      <c r="F5195" s="65"/>
    </row>
    <row r="5196" spans="2:6">
      <c r="B5196" s="64"/>
      <c r="C5196" s="64"/>
      <c r="D5196" s="64"/>
      <c r="E5196" s="65"/>
      <c r="F5196" s="65"/>
    </row>
    <row r="5197" spans="2:6">
      <c r="B5197" s="64"/>
      <c r="C5197" s="64"/>
      <c r="D5197" s="64"/>
      <c r="E5197" s="65"/>
      <c r="F5197" s="65"/>
    </row>
    <row r="5198" spans="2:6">
      <c r="B5198" s="64"/>
      <c r="C5198" s="64"/>
      <c r="D5198" s="64"/>
      <c r="E5198" s="65"/>
      <c r="F5198" s="65"/>
    </row>
    <row r="5199" spans="2:6">
      <c r="B5199" s="64"/>
      <c r="C5199" s="64"/>
      <c r="D5199" s="64"/>
      <c r="E5199" s="65"/>
      <c r="F5199" s="65"/>
    </row>
    <row r="5200" spans="2:6">
      <c r="B5200" s="64"/>
      <c r="C5200" s="64"/>
      <c r="D5200" s="64"/>
      <c r="E5200" s="65"/>
      <c r="F5200" s="65"/>
    </row>
    <row r="5201" spans="2:6">
      <c r="B5201" s="64"/>
      <c r="C5201" s="64"/>
      <c r="D5201" s="64"/>
      <c r="E5201" s="65"/>
      <c r="F5201" s="65"/>
    </row>
    <row r="5202" spans="2:6">
      <c r="B5202" s="64"/>
      <c r="C5202" s="64"/>
      <c r="D5202" s="64"/>
      <c r="E5202" s="65"/>
      <c r="F5202" s="65"/>
    </row>
    <row r="5203" spans="2:6">
      <c r="B5203" s="64"/>
      <c r="C5203" s="64"/>
      <c r="D5203" s="64"/>
      <c r="E5203" s="65"/>
      <c r="F5203" s="65"/>
    </row>
    <row r="5204" spans="2:6">
      <c r="B5204" s="64"/>
      <c r="C5204" s="64"/>
      <c r="D5204" s="64"/>
      <c r="E5204" s="65"/>
      <c r="F5204" s="65"/>
    </row>
    <row r="5205" spans="2:6">
      <c r="B5205" s="64"/>
      <c r="C5205" s="64"/>
      <c r="D5205" s="64"/>
      <c r="E5205" s="65"/>
      <c r="F5205" s="65"/>
    </row>
    <row r="5206" spans="2:6">
      <c r="B5206" s="64"/>
      <c r="C5206" s="64"/>
      <c r="D5206" s="64"/>
      <c r="E5206" s="65"/>
      <c r="F5206" s="65"/>
    </row>
    <row r="5207" spans="2:6">
      <c r="B5207" s="64"/>
      <c r="C5207" s="64"/>
      <c r="D5207" s="64"/>
      <c r="E5207" s="65"/>
      <c r="F5207" s="65"/>
    </row>
    <row r="5208" spans="2:6">
      <c r="B5208" s="64"/>
      <c r="C5208" s="64"/>
      <c r="D5208" s="64"/>
      <c r="E5208" s="65"/>
      <c r="F5208" s="65"/>
    </row>
    <row r="5209" spans="2:6">
      <c r="B5209" s="64"/>
      <c r="C5209" s="64"/>
      <c r="D5209" s="64"/>
      <c r="E5209" s="65"/>
      <c r="F5209" s="65"/>
    </row>
    <row r="5210" spans="2:6">
      <c r="B5210" s="64"/>
      <c r="C5210" s="64"/>
      <c r="D5210" s="64"/>
      <c r="E5210" s="65"/>
      <c r="F5210" s="65"/>
    </row>
    <row r="5211" spans="2:6">
      <c r="B5211" s="64"/>
      <c r="C5211" s="64"/>
      <c r="D5211" s="64"/>
      <c r="E5211" s="65"/>
      <c r="F5211" s="65"/>
    </row>
    <row r="5212" spans="2:6">
      <c r="B5212" s="64"/>
      <c r="C5212" s="64"/>
      <c r="D5212" s="64"/>
      <c r="E5212" s="65"/>
      <c r="F5212" s="65"/>
    </row>
    <row r="5213" spans="2:6">
      <c r="B5213" s="64"/>
      <c r="C5213" s="64"/>
      <c r="D5213" s="64"/>
      <c r="E5213" s="65"/>
      <c r="F5213" s="65"/>
    </row>
    <row r="5214" spans="2:6">
      <c r="B5214" s="64"/>
      <c r="C5214" s="64"/>
      <c r="D5214" s="64"/>
      <c r="E5214" s="65"/>
      <c r="F5214" s="65"/>
    </row>
    <row r="5215" spans="2:6">
      <c r="B5215" s="64"/>
      <c r="C5215" s="64"/>
      <c r="D5215" s="64"/>
      <c r="E5215" s="65"/>
      <c r="F5215" s="65"/>
    </row>
    <row r="5216" spans="2:6">
      <c r="B5216" s="64"/>
      <c r="C5216" s="64"/>
      <c r="D5216" s="64"/>
      <c r="E5216" s="65"/>
      <c r="F5216" s="65"/>
    </row>
    <row r="5217" spans="2:6">
      <c r="B5217" s="64"/>
      <c r="C5217" s="64"/>
      <c r="D5217" s="64"/>
      <c r="E5217" s="65"/>
      <c r="F5217" s="65"/>
    </row>
    <row r="5218" spans="2:6">
      <c r="B5218" s="64"/>
      <c r="C5218" s="64"/>
      <c r="D5218" s="64"/>
      <c r="E5218" s="65"/>
      <c r="F5218" s="65"/>
    </row>
    <row r="5219" spans="2:6">
      <c r="B5219" s="64"/>
      <c r="C5219" s="64"/>
      <c r="D5219" s="64"/>
      <c r="E5219" s="65"/>
      <c r="F5219" s="65"/>
    </row>
    <row r="5220" spans="2:6">
      <c r="B5220" s="64"/>
      <c r="C5220" s="64"/>
      <c r="D5220" s="64"/>
      <c r="E5220" s="65"/>
      <c r="F5220" s="65"/>
    </row>
    <row r="5221" spans="2:6">
      <c r="B5221" s="64"/>
      <c r="C5221" s="64"/>
      <c r="D5221" s="64"/>
      <c r="E5221" s="65"/>
      <c r="F5221" s="65"/>
    </row>
    <row r="5222" spans="2:6">
      <c r="B5222" s="64"/>
      <c r="C5222" s="64"/>
      <c r="D5222" s="64"/>
      <c r="E5222" s="65"/>
      <c r="F5222" s="65"/>
    </row>
    <row r="5223" spans="2:6">
      <c r="B5223" s="64"/>
      <c r="C5223" s="64"/>
      <c r="D5223" s="64"/>
      <c r="E5223" s="65"/>
      <c r="F5223" s="65"/>
    </row>
    <row r="5224" spans="2:6">
      <c r="B5224" s="64"/>
      <c r="C5224" s="64"/>
      <c r="D5224" s="64"/>
      <c r="E5224" s="65"/>
      <c r="F5224" s="65"/>
    </row>
    <row r="5225" spans="2:6">
      <c r="B5225" s="64"/>
      <c r="C5225" s="64"/>
      <c r="D5225" s="64"/>
      <c r="E5225" s="65"/>
      <c r="F5225" s="65"/>
    </row>
    <row r="5226" spans="2:6">
      <c r="B5226" s="64"/>
      <c r="C5226" s="64"/>
      <c r="D5226" s="64"/>
      <c r="E5226" s="65"/>
      <c r="F5226" s="65"/>
    </row>
    <row r="5227" spans="2:6">
      <c r="B5227" s="64"/>
      <c r="C5227" s="64"/>
      <c r="D5227" s="64"/>
      <c r="E5227" s="65"/>
      <c r="F5227" s="65"/>
    </row>
    <row r="5228" spans="2:6">
      <c r="B5228" s="64"/>
      <c r="C5228" s="64"/>
      <c r="D5228" s="64"/>
      <c r="E5228" s="65"/>
      <c r="F5228" s="65"/>
    </row>
    <row r="5229" spans="2:6">
      <c r="B5229" s="64"/>
      <c r="C5229" s="64"/>
      <c r="D5229" s="64"/>
      <c r="E5229" s="65"/>
      <c r="F5229" s="65"/>
    </row>
    <row r="5230" spans="2:6">
      <c r="B5230" s="64"/>
      <c r="C5230" s="64"/>
      <c r="D5230" s="64"/>
      <c r="E5230" s="65"/>
      <c r="F5230" s="65"/>
    </row>
    <row r="5231" spans="2:6">
      <c r="B5231" s="64"/>
      <c r="C5231" s="64"/>
      <c r="D5231" s="64"/>
      <c r="E5231" s="65"/>
      <c r="F5231" s="65"/>
    </row>
    <row r="5232" spans="2:6">
      <c r="B5232" s="64"/>
      <c r="C5232" s="64"/>
      <c r="D5232" s="64"/>
      <c r="E5232" s="65"/>
      <c r="F5232" s="65"/>
    </row>
    <row r="5233" spans="2:6">
      <c r="B5233" s="64"/>
      <c r="C5233" s="64"/>
      <c r="D5233" s="64"/>
      <c r="E5233" s="65"/>
      <c r="F5233" s="65"/>
    </row>
    <row r="5234" spans="2:6">
      <c r="B5234" s="64"/>
      <c r="C5234" s="64"/>
      <c r="D5234" s="64"/>
      <c r="E5234" s="65"/>
      <c r="F5234" s="65"/>
    </row>
    <row r="5235" spans="2:6">
      <c r="B5235" s="64"/>
      <c r="C5235" s="64"/>
      <c r="D5235" s="64"/>
      <c r="E5235" s="65"/>
      <c r="F5235" s="65"/>
    </row>
    <row r="5236" spans="2:6">
      <c r="B5236" s="64"/>
      <c r="C5236" s="64"/>
      <c r="D5236" s="64"/>
      <c r="E5236" s="65"/>
      <c r="F5236" s="65"/>
    </row>
    <row r="5237" spans="2:6">
      <c r="B5237" s="64"/>
      <c r="C5237" s="64"/>
      <c r="D5237" s="64"/>
      <c r="E5237" s="65"/>
      <c r="F5237" s="65"/>
    </row>
    <row r="5238" spans="2:6">
      <c r="B5238" s="64"/>
      <c r="C5238" s="64"/>
      <c r="D5238" s="64"/>
      <c r="E5238" s="65"/>
      <c r="F5238" s="65"/>
    </row>
    <row r="5239" spans="2:6">
      <c r="B5239" s="64"/>
      <c r="C5239" s="64"/>
      <c r="D5239" s="64"/>
      <c r="E5239" s="65"/>
      <c r="F5239" s="65"/>
    </row>
    <row r="5240" spans="2:6">
      <c r="B5240" s="64"/>
      <c r="C5240" s="64"/>
      <c r="D5240" s="64"/>
      <c r="E5240" s="65"/>
      <c r="F5240" s="65"/>
    </row>
    <row r="5241" spans="2:6">
      <c r="B5241" s="64"/>
      <c r="C5241" s="64"/>
      <c r="D5241" s="64"/>
      <c r="E5241" s="65"/>
      <c r="F5241" s="65"/>
    </row>
    <row r="5242" spans="2:6">
      <c r="B5242" s="64"/>
      <c r="C5242" s="64"/>
      <c r="D5242" s="64"/>
      <c r="E5242" s="65"/>
      <c r="F5242" s="65"/>
    </row>
    <row r="5243" spans="2:6">
      <c r="B5243" s="64"/>
      <c r="C5243" s="64"/>
      <c r="D5243" s="64"/>
      <c r="E5243" s="65"/>
      <c r="F5243" s="65"/>
    </row>
    <row r="5244" spans="2:6">
      <c r="B5244" s="64"/>
      <c r="C5244" s="64"/>
      <c r="D5244" s="64"/>
      <c r="E5244" s="65"/>
      <c r="F5244" s="65"/>
    </row>
    <row r="5245" spans="2:6">
      <c r="B5245" s="64"/>
      <c r="C5245" s="64"/>
      <c r="D5245" s="64"/>
      <c r="E5245" s="65"/>
      <c r="F5245" s="65"/>
    </row>
    <row r="5246" spans="2:6">
      <c r="B5246" s="64"/>
      <c r="C5246" s="64"/>
      <c r="D5246" s="64"/>
      <c r="E5246" s="65"/>
      <c r="F5246" s="65"/>
    </row>
    <row r="5247" spans="2:6">
      <c r="B5247" s="64"/>
      <c r="C5247" s="64"/>
      <c r="D5247" s="64"/>
      <c r="E5247" s="65"/>
      <c r="F5247" s="65"/>
    </row>
    <row r="5248" spans="2:6">
      <c r="B5248" s="64"/>
      <c r="C5248" s="64"/>
      <c r="D5248" s="64"/>
      <c r="E5248" s="65"/>
      <c r="F5248" s="65"/>
    </row>
    <row r="5249" spans="2:6">
      <c r="B5249" s="64"/>
      <c r="C5249" s="64"/>
      <c r="D5249" s="64"/>
      <c r="E5249" s="65"/>
      <c r="F5249" s="65"/>
    </row>
    <row r="5250" spans="2:6">
      <c r="B5250" s="64"/>
      <c r="C5250" s="64"/>
      <c r="D5250" s="64"/>
      <c r="E5250" s="65"/>
      <c r="F5250" s="65"/>
    </row>
    <row r="5251" spans="2:6">
      <c r="B5251" s="64"/>
      <c r="C5251" s="64"/>
      <c r="D5251" s="64"/>
      <c r="E5251" s="65"/>
      <c r="F5251" s="65"/>
    </row>
    <row r="5252" spans="2:6">
      <c r="B5252" s="64"/>
      <c r="C5252" s="64"/>
      <c r="D5252" s="64"/>
      <c r="E5252" s="65"/>
      <c r="F5252" s="65"/>
    </row>
    <row r="5253" spans="2:6">
      <c r="B5253" s="64"/>
      <c r="C5253" s="64"/>
      <c r="D5253" s="64"/>
      <c r="E5253" s="65"/>
      <c r="F5253" s="65"/>
    </row>
    <row r="5254" spans="2:6">
      <c r="B5254" s="64"/>
      <c r="C5254" s="64"/>
      <c r="D5254" s="64"/>
      <c r="E5254" s="65"/>
      <c r="F5254" s="65"/>
    </row>
    <row r="5255" spans="2:6">
      <c r="B5255" s="64"/>
      <c r="C5255" s="64"/>
      <c r="D5255" s="64"/>
      <c r="E5255" s="65"/>
      <c r="F5255" s="65"/>
    </row>
    <row r="5256" spans="2:6">
      <c r="B5256" s="64"/>
      <c r="C5256" s="64"/>
      <c r="D5256" s="64"/>
      <c r="E5256" s="65"/>
      <c r="F5256" s="65"/>
    </row>
    <row r="5257" spans="2:6">
      <c r="B5257" s="64"/>
      <c r="C5257" s="64"/>
      <c r="D5257" s="64"/>
      <c r="E5257" s="65"/>
      <c r="F5257" s="65"/>
    </row>
    <row r="5258" spans="2:6">
      <c r="B5258" s="64"/>
      <c r="C5258" s="64"/>
      <c r="D5258" s="64"/>
      <c r="E5258" s="65"/>
      <c r="F5258" s="65"/>
    </row>
    <row r="5259" spans="2:6">
      <c r="B5259" s="64"/>
      <c r="C5259" s="64"/>
      <c r="D5259" s="64"/>
      <c r="E5259" s="65"/>
      <c r="F5259" s="65"/>
    </row>
    <row r="5260" spans="2:6">
      <c r="B5260" s="64"/>
      <c r="C5260" s="64"/>
      <c r="D5260" s="64"/>
      <c r="E5260" s="65"/>
      <c r="F5260" s="65"/>
    </row>
    <row r="5261" spans="2:6">
      <c r="B5261" s="64"/>
      <c r="C5261" s="64"/>
      <c r="D5261" s="64"/>
      <c r="E5261" s="65"/>
      <c r="F5261" s="65"/>
    </row>
    <row r="5262" spans="2:6">
      <c r="B5262" s="64"/>
      <c r="C5262" s="64"/>
      <c r="D5262" s="64"/>
      <c r="E5262" s="65"/>
      <c r="F5262" s="65"/>
    </row>
    <row r="5263" spans="2:6">
      <c r="B5263" s="64"/>
      <c r="C5263" s="64"/>
      <c r="D5263" s="64"/>
      <c r="E5263" s="65"/>
      <c r="F5263" s="65"/>
    </row>
    <row r="5264" spans="2:6">
      <c r="B5264" s="64"/>
      <c r="C5264" s="64"/>
      <c r="D5264" s="64"/>
      <c r="E5264" s="65"/>
      <c r="F5264" s="65"/>
    </row>
    <row r="5265" spans="2:6">
      <c r="B5265" s="64"/>
      <c r="C5265" s="64"/>
      <c r="D5265" s="64"/>
      <c r="E5265" s="65"/>
      <c r="F5265" s="65"/>
    </row>
    <row r="5266" spans="2:6">
      <c r="B5266" s="64"/>
      <c r="C5266" s="64"/>
      <c r="D5266" s="64"/>
      <c r="E5266" s="65"/>
      <c r="F5266" s="65"/>
    </row>
    <row r="5267" spans="2:6">
      <c r="B5267" s="64"/>
      <c r="C5267" s="64"/>
      <c r="D5267" s="64"/>
      <c r="E5267" s="65"/>
      <c r="F5267" s="65"/>
    </row>
    <row r="5268" spans="2:6">
      <c r="B5268" s="64"/>
      <c r="C5268" s="64"/>
      <c r="D5268" s="64"/>
      <c r="E5268" s="65"/>
      <c r="F5268" s="65"/>
    </row>
    <row r="5269" spans="2:6">
      <c r="B5269" s="64"/>
      <c r="C5269" s="64"/>
      <c r="D5269" s="64"/>
      <c r="E5269" s="65"/>
      <c r="F5269" s="65"/>
    </row>
    <row r="5270" spans="2:6">
      <c r="B5270" s="64"/>
      <c r="C5270" s="64"/>
      <c r="D5270" s="64"/>
      <c r="E5270" s="65"/>
      <c r="F5270" s="65"/>
    </row>
    <row r="5271" spans="2:6">
      <c r="B5271" s="64"/>
      <c r="C5271" s="64"/>
      <c r="D5271" s="64"/>
      <c r="E5271" s="65"/>
      <c r="F5271" s="65"/>
    </row>
    <row r="5272" spans="2:6">
      <c r="B5272" s="64"/>
      <c r="C5272" s="64"/>
      <c r="D5272" s="64"/>
      <c r="E5272" s="65"/>
      <c r="F5272" s="65"/>
    </row>
    <row r="5273" spans="2:6">
      <c r="B5273" s="64"/>
      <c r="C5273" s="64"/>
      <c r="D5273" s="64"/>
      <c r="E5273" s="65"/>
      <c r="F5273" s="65"/>
    </row>
    <row r="5274" spans="2:6">
      <c r="B5274" s="64"/>
      <c r="C5274" s="64"/>
      <c r="D5274" s="64"/>
      <c r="E5274" s="65"/>
      <c r="F5274" s="65"/>
    </row>
    <row r="5275" spans="2:6">
      <c r="B5275" s="64"/>
      <c r="C5275" s="64"/>
      <c r="D5275" s="64"/>
      <c r="E5275" s="65"/>
      <c r="F5275" s="65"/>
    </row>
    <row r="5276" spans="2:6">
      <c r="B5276" s="64"/>
      <c r="C5276" s="64"/>
      <c r="D5276" s="64"/>
      <c r="E5276" s="65"/>
      <c r="F5276" s="65"/>
    </row>
    <row r="5277" spans="2:6">
      <c r="B5277" s="64"/>
      <c r="C5277" s="64"/>
      <c r="D5277" s="64"/>
      <c r="E5277" s="65"/>
      <c r="F5277" s="65"/>
    </row>
    <row r="5278" spans="2:6">
      <c r="B5278" s="64"/>
      <c r="C5278" s="64"/>
      <c r="D5278" s="64"/>
      <c r="E5278" s="65"/>
      <c r="F5278" s="65"/>
    </row>
    <row r="5279" spans="2:6">
      <c r="B5279" s="64"/>
      <c r="C5279" s="64"/>
      <c r="D5279" s="64"/>
      <c r="E5279" s="65"/>
      <c r="F5279" s="65"/>
    </row>
    <row r="5280" spans="2:6">
      <c r="B5280" s="64"/>
      <c r="C5280" s="64"/>
      <c r="D5280" s="64"/>
      <c r="E5280" s="65"/>
      <c r="F5280" s="65"/>
    </row>
    <row r="5281" spans="2:6">
      <c r="B5281" s="64"/>
      <c r="C5281" s="64"/>
      <c r="D5281" s="64"/>
      <c r="E5281" s="65"/>
      <c r="F5281" s="65"/>
    </row>
    <row r="5282" spans="2:6">
      <c r="B5282" s="64"/>
      <c r="C5282" s="64"/>
      <c r="D5282" s="64"/>
      <c r="E5282" s="65"/>
      <c r="F5282" s="65"/>
    </row>
    <row r="5283" spans="2:6">
      <c r="B5283" s="64"/>
      <c r="C5283" s="64"/>
      <c r="D5283" s="64"/>
      <c r="E5283" s="65"/>
      <c r="F5283" s="65"/>
    </row>
    <row r="5284" spans="2:6">
      <c r="B5284" s="64"/>
      <c r="C5284" s="64"/>
      <c r="D5284" s="64"/>
      <c r="E5284" s="65"/>
      <c r="F5284" s="65"/>
    </row>
    <row r="5285" spans="2:6">
      <c r="B5285" s="64"/>
      <c r="C5285" s="64"/>
      <c r="D5285" s="64"/>
      <c r="E5285" s="65"/>
      <c r="F5285" s="65"/>
    </row>
    <row r="5286" spans="2:6">
      <c r="B5286" s="64"/>
      <c r="C5286" s="64"/>
      <c r="D5286" s="64"/>
      <c r="E5286" s="65"/>
      <c r="F5286" s="65"/>
    </row>
    <row r="5287" spans="2:6">
      <c r="B5287" s="64"/>
      <c r="C5287" s="64"/>
      <c r="D5287" s="64"/>
      <c r="E5287" s="65"/>
      <c r="F5287" s="65"/>
    </row>
    <row r="5288" spans="2:6">
      <c r="B5288" s="64"/>
      <c r="C5288" s="64"/>
      <c r="D5288" s="64"/>
      <c r="E5288" s="65"/>
      <c r="F5288" s="65"/>
    </row>
    <row r="5289" spans="2:6">
      <c r="B5289" s="64"/>
      <c r="C5289" s="64"/>
      <c r="D5289" s="64"/>
      <c r="E5289" s="65"/>
      <c r="F5289" s="65"/>
    </row>
    <row r="5290" spans="2:6">
      <c r="B5290" s="64"/>
      <c r="C5290" s="64"/>
      <c r="D5290" s="64"/>
      <c r="E5290" s="65"/>
      <c r="F5290" s="65"/>
    </row>
    <row r="5291" spans="2:6">
      <c r="B5291" s="64"/>
      <c r="C5291" s="64"/>
      <c r="D5291" s="64"/>
      <c r="E5291" s="65"/>
      <c r="F5291" s="65"/>
    </row>
    <row r="5292" spans="2:6">
      <c r="B5292" s="64"/>
      <c r="C5292" s="64"/>
      <c r="D5292" s="64"/>
      <c r="E5292" s="65"/>
      <c r="F5292" s="65"/>
    </row>
    <row r="5293" spans="2:6">
      <c r="B5293" s="64"/>
      <c r="C5293" s="64"/>
      <c r="D5293" s="64"/>
      <c r="E5293" s="65"/>
      <c r="F5293" s="65"/>
    </row>
    <row r="5294" spans="2:6">
      <c r="B5294" s="64"/>
      <c r="C5294" s="64"/>
      <c r="D5294" s="64"/>
      <c r="E5294" s="65"/>
      <c r="F5294" s="65"/>
    </row>
    <row r="5295" spans="2:6">
      <c r="B5295" s="64"/>
      <c r="C5295" s="64"/>
      <c r="D5295" s="64"/>
      <c r="E5295" s="65"/>
      <c r="F5295" s="65"/>
    </row>
    <row r="5296" spans="2:6">
      <c r="B5296" s="64"/>
      <c r="C5296" s="64"/>
      <c r="D5296" s="64"/>
      <c r="E5296" s="65"/>
      <c r="F5296" s="65"/>
    </row>
    <row r="5297" spans="2:6">
      <c r="B5297" s="64"/>
      <c r="C5297" s="64"/>
      <c r="D5297" s="64"/>
      <c r="E5297" s="65"/>
      <c r="F5297" s="65"/>
    </row>
    <row r="5298" spans="2:6">
      <c r="B5298" s="64"/>
      <c r="C5298" s="64"/>
      <c r="D5298" s="64"/>
      <c r="E5298" s="65"/>
      <c r="F5298" s="65"/>
    </row>
    <row r="5299" spans="2:6">
      <c r="B5299" s="64"/>
      <c r="C5299" s="64"/>
      <c r="D5299" s="64"/>
      <c r="E5299" s="65"/>
      <c r="F5299" s="65"/>
    </row>
    <row r="5300" spans="2:6">
      <c r="B5300" s="64"/>
      <c r="C5300" s="64"/>
      <c r="D5300" s="64"/>
      <c r="E5300" s="65"/>
      <c r="F5300" s="65"/>
    </row>
    <row r="5301" spans="2:6">
      <c r="B5301" s="64"/>
      <c r="C5301" s="64"/>
      <c r="D5301" s="64"/>
      <c r="E5301" s="65"/>
      <c r="F5301" s="65"/>
    </row>
    <row r="5302" spans="2:6">
      <c r="B5302" s="64"/>
      <c r="C5302" s="64"/>
      <c r="D5302" s="64"/>
      <c r="E5302" s="65"/>
      <c r="F5302" s="65"/>
    </row>
    <row r="5303" spans="2:6">
      <c r="B5303" s="64"/>
      <c r="C5303" s="64"/>
      <c r="D5303" s="64"/>
      <c r="E5303" s="65"/>
      <c r="F5303" s="65"/>
    </row>
    <row r="5304" spans="2:6">
      <c r="B5304" s="64"/>
      <c r="C5304" s="64"/>
      <c r="D5304" s="64"/>
      <c r="E5304" s="65"/>
      <c r="F5304" s="65"/>
    </row>
    <row r="5305" spans="2:6">
      <c r="B5305" s="64"/>
      <c r="C5305" s="64"/>
      <c r="D5305" s="64"/>
      <c r="E5305" s="65"/>
      <c r="F5305" s="65"/>
    </row>
    <row r="5306" spans="2:6">
      <c r="B5306" s="64"/>
      <c r="C5306" s="64"/>
      <c r="D5306" s="64"/>
      <c r="E5306" s="65"/>
      <c r="F5306" s="65"/>
    </row>
    <row r="5307" spans="2:6">
      <c r="B5307" s="64"/>
      <c r="C5307" s="64"/>
      <c r="D5307" s="64"/>
      <c r="E5307" s="65"/>
      <c r="F5307" s="65"/>
    </row>
    <row r="5308" spans="2:6">
      <c r="B5308" s="64"/>
      <c r="C5308" s="64"/>
      <c r="D5308" s="64"/>
      <c r="E5308" s="65"/>
      <c r="F5308" s="65"/>
    </row>
    <row r="5309" spans="2:6">
      <c r="B5309" s="64"/>
      <c r="C5309" s="64"/>
      <c r="D5309" s="64"/>
      <c r="E5309" s="65"/>
      <c r="F5309" s="65"/>
    </row>
    <row r="5310" spans="2:6">
      <c r="B5310" s="64"/>
      <c r="C5310" s="64"/>
      <c r="D5310" s="64"/>
      <c r="E5310" s="65"/>
      <c r="F5310" s="65"/>
    </row>
    <row r="5311" spans="2:6">
      <c r="B5311" s="64"/>
      <c r="C5311" s="64"/>
      <c r="D5311" s="64"/>
      <c r="E5311" s="65"/>
      <c r="F5311" s="65"/>
    </row>
    <row r="5312" spans="2:6">
      <c r="B5312" s="64"/>
      <c r="C5312" s="64"/>
      <c r="D5312" s="64"/>
      <c r="E5312" s="65"/>
      <c r="F5312" s="65"/>
    </row>
    <row r="5313" spans="2:6">
      <c r="B5313" s="64"/>
      <c r="C5313" s="64"/>
      <c r="D5313" s="64"/>
      <c r="E5313" s="65"/>
      <c r="F5313" s="65"/>
    </row>
    <row r="5314" spans="2:6">
      <c r="B5314" s="64"/>
      <c r="C5314" s="64"/>
      <c r="D5314" s="64"/>
      <c r="E5314" s="65"/>
      <c r="F5314" s="65"/>
    </row>
    <row r="5315" spans="2:6">
      <c r="B5315" s="64"/>
      <c r="C5315" s="64"/>
      <c r="D5315" s="64"/>
      <c r="E5315" s="65"/>
      <c r="F5315" s="65"/>
    </row>
    <row r="5316" spans="2:6">
      <c r="B5316" s="64"/>
      <c r="C5316" s="64"/>
      <c r="D5316" s="64"/>
      <c r="E5316" s="65"/>
      <c r="F5316" s="65"/>
    </row>
    <row r="5317" spans="2:6">
      <c r="B5317" s="64"/>
      <c r="C5317" s="64"/>
      <c r="D5317" s="64"/>
      <c r="E5317" s="65"/>
      <c r="F5317" s="65"/>
    </row>
    <row r="5318" spans="2:6">
      <c r="B5318" s="64"/>
      <c r="C5318" s="64"/>
      <c r="D5318" s="64"/>
      <c r="E5318" s="65"/>
      <c r="F5318" s="65"/>
    </row>
    <row r="5319" spans="2:6">
      <c r="B5319" s="64"/>
      <c r="C5319" s="64"/>
      <c r="D5319" s="64"/>
      <c r="E5319" s="65"/>
      <c r="F5319" s="65"/>
    </row>
    <row r="5320" spans="2:6">
      <c r="B5320" s="64"/>
      <c r="C5320" s="64"/>
      <c r="D5320" s="64"/>
      <c r="E5320" s="65"/>
      <c r="F5320" s="65"/>
    </row>
    <row r="5321" spans="2:6">
      <c r="B5321" s="64"/>
      <c r="C5321" s="64"/>
      <c r="D5321" s="64"/>
      <c r="E5321" s="65"/>
      <c r="F5321" s="65"/>
    </row>
    <row r="5322" spans="2:6">
      <c r="B5322" s="64"/>
      <c r="C5322" s="64"/>
      <c r="D5322" s="64"/>
      <c r="E5322" s="65"/>
      <c r="F5322" s="65"/>
    </row>
    <row r="5323" spans="2:6">
      <c r="B5323" s="64"/>
      <c r="C5323" s="64"/>
      <c r="D5323" s="64"/>
      <c r="E5323" s="65"/>
      <c r="F5323" s="65"/>
    </row>
    <row r="5324" spans="2:6">
      <c r="B5324" s="64"/>
      <c r="C5324" s="64"/>
      <c r="D5324" s="64"/>
      <c r="E5324" s="65"/>
      <c r="F5324" s="65"/>
    </row>
    <row r="5325" spans="2:6">
      <c r="B5325" s="64"/>
      <c r="C5325" s="64"/>
      <c r="D5325" s="64"/>
      <c r="E5325" s="65"/>
      <c r="F5325" s="65"/>
    </row>
    <row r="5326" spans="2:6">
      <c r="B5326" s="64"/>
      <c r="C5326" s="64"/>
      <c r="D5326" s="64"/>
      <c r="E5326" s="65"/>
      <c r="F5326" s="65"/>
    </row>
    <row r="5327" spans="2:6">
      <c r="B5327" s="64"/>
      <c r="C5327" s="64"/>
      <c r="D5327" s="64"/>
      <c r="E5327" s="65"/>
      <c r="F5327" s="65"/>
    </row>
    <row r="5328" spans="2:6">
      <c r="B5328" s="64"/>
      <c r="C5328" s="64"/>
      <c r="D5328" s="64"/>
      <c r="E5328" s="65"/>
      <c r="F5328" s="65"/>
    </row>
    <row r="5329" spans="2:6">
      <c r="B5329" s="64"/>
      <c r="C5329" s="64"/>
      <c r="D5329" s="64"/>
      <c r="E5329" s="65"/>
      <c r="F5329" s="65"/>
    </row>
    <row r="5330" spans="2:6">
      <c r="B5330" s="64"/>
      <c r="C5330" s="64"/>
      <c r="D5330" s="64"/>
      <c r="E5330" s="65"/>
      <c r="F5330" s="65"/>
    </row>
    <row r="5331" spans="2:6">
      <c r="B5331" s="64"/>
      <c r="C5331" s="64"/>
      <c r="D5331" s="64"/>
      <c r="E5331" s="65"/>
      <c r="F5331" s="65"/>
    </row>
    <row r="5332" spans="2:6">
      <c r="B5332" s="64"/>
      <c r="C5332" s="64"/>
      <c r="D5332" s="64"/>
      <c r="E5332" s="65"/>
      <c r="F5332" s="65"/>
    </row>
    <row r="5333" spans="2:6">
      <c r="B5333" s="64"/>
      <c r="C5333" s="64"/>
      <c r="D5333" s="64"/>
      <c r="E5333" s="65"/>
      <c r="F5333" s="65"/>
    </row>
    <row r="5334" spans="2:6">
      <c r="B5334" s="64"/>
      <c r="C5334" s="64"/>
      <c r="D5334" s="64"/>
      <c r="E5334" s="65"/>
      <c r="F5334" s="65"/>
    </row>
    <row r="5335" spans="2:6">
      <c r="B5335" s="64"/>
      <c r="C5335" s="64"/>
      <c r="D5335" s="64"/>
      <c r="E5335" s="65"/>
      <c r="F5335" s="65"/>
    </row>
    <row r="5336" spans="2:6">
      <c r="B5336" s="64"/>
      <c r="C5336" s="64"/>
      <c r="D5336" s="64"/>
      <c r="E5336" s="65"/>
      <c r="F5336" s="65"/>
    </row>
    <row r="5337" spans="2:6">
      <c r="B5337" s="64"/>
      <c r="C5337" s="64"/>
      <c r="D5337" s="64"/>
      <c r="E5337" s="65"/>
      <c r="F5337" s="65"/>
    </row>
    <row r="5338" spans="2:6">
      <c r="B5338" s="64"/>
      <c r="C5338" s="64"/>
      <c r="D5338" s="64"/>
      <c r="E5338" s="65"/>
      <c r="F5338" s="65"/>
    </row>
    <row r="5339" spans="2:6">
      <c r="B5339" s="64"/>
      <c r="C5339" s="64"/>
      <c r="D5339" s="64"/>
      <c r="E5339" s="65"/>
      <c r="F5339" s="65"/>
    </row>
    <row r="5340" spans="2:6">
      <c r="B5340" s="64"/>
      <c r="C5340" s="64"/>
      <c r="D5340" s="64"/>
      <c r="E5340" s="65"/>
      <c r="F5340" s="65"/>
    </row>
    <row r="5341" spans="2:6">
      <c r="B5341" s="64"/>
      <c r="C5341" s="64"/>
      <c r="D5341" s="64"/>
      <c r="E5341" s="65"/>
      <c r="F5341" s="65"/>
    </row>
    <row r="5342" spans="2:6">
      <c r="B5342" s="64"/>
      <c r="C5342" s="64"/>
      <c r="D5342" s="64"/>
      <c r="E5342" s="65"/>
      <c r="F5342" s="65"/>
    </row>
    <row r="5343" spans="2:6">
      <c r="B5343" s="64"/>
      <c r="C5343" s="64"/>
      <c r="D5343" s="64"/>
      <c r="E5343" s="65"/>
      <c r="F5343" s="65"/>
    </row>
    <row r="5344" spans="2:6">
      <c r="B5344" s="64"/>
      <c r="C5344" s="64"/>
      <c r="D5344" s="64"/>
      <c r="E5344" s="65"/>
      <c r="F5344" s="65"/>
    </row>
    <row r="5345" spans="2:6">
      <c r="B5345" s="64"/>
      <c r="C5345" s="64"/>
      <c r="D5345" s="64"/>
      <c r="E5345" s="65"/>
      <c r="F5345" s="65"/>
    </row>
    <row r="5346" spans="2:6">
      <c r="B5346" s="64"/>
      <c r="C5346" s="64"/>
      <c r="D5346" s="64"/>
      <c r="E5346" s="65"/>
      <c r="F5346" s="65"/>
    </row>
    <row r="5347" spans="2:6">
      <c r="B5347" s="64"/>
      <c r="C5347" s="64"/>
      <c r="D5347" s="64"/>
      <c r="E5347" s="65"/>
      <c r="F5347" s="65"/>
    </row>
    <row r="5348" spans="2:6">
      <c r="B5348" s="64"/>
      <c r="C5348" s="64"/>
      <c r="D5348" s="64"/>
      <c r="E5348" s="65"/>
      <c r="F5348" s="65"/>
    </row>
    <row r="5349" spans="2:6">
      <c r="B5349" s="64"/>
      <c r="C5349" s="64"/>
      <c r="D5349" s="64"/>
      <c r="E5349" s="65"/>
      <c r="F5349" s="65"/>
    </row>
    <row r="5350" spans="2:6">
      <c r="B5350" s="64"/>
      <c r="C5350" s="64"/>
      <c r="D5350" s="64"/>
      <c r="E5350" s="65"/>
      <c r="F5350" s="65"/>
    </row>
    <row r="5351" spans="2:6">
      <c r="B5351" s="64"/>
      <c r="C5351" s="64"/>
      <c r="D5351" s="64"/>
      <c r="E5351" s="65"/>
      <c r="F5351" s="65"/>
    </row>
    <row r="5352" spans="2:6">
      <c r="B5352" s="64"/>
      <c r="C5352" s="64"/>
      <c r="D5352" s="64"/>
      <c r="E5352" s="65"/>
      <c r="F5352" s="65"/>
    </row>
    <row r="5353" spans="2:6">
      <c r="B5353" s="64"/>
      <c r="C5353" s="64"/>
      <c r="D5353" s="64"/>
      <c r="E5353" s="65"/>
      <c r="F5353" s="65"/>
    </row>
    <row r="5354" spans="2:6">
      <c r="B5354" s="64"/>
      <c r="C5354" s="64"/>
      <c r="D5354" s="64"/>
      <c r="E5354" s="65"/>
      <c r="F5354" s="65"/>
    </row>
    <row r="5355" spans="2:6">
      <c r="B5355" s="64"/>
      <c r="C5355" s="64"/>
      <c r="D5355" s="64"/>
      <c r="E5355" s="65"/>
      <c r="F5355" s="65"/>
    </row>
    <row r="5356" spans="2:6">
      <c r="B5356" s="64"/>
      <c r="C5356" s="64"/>
      <c r="D5356" s="64"/>
      <c r="E5356" s="65"/>
      <c r="F5356" s="65"/>
    </row>
    <row r="5357" spans="2:6">
      <c r="B5357" s="64"/>
      <c r="C5357" s="64"/>
      <c r="D5357" s="64"/>
      <c r="E5357" s="65"/>
      <c r="F5357" s="65"/>
    </row>
    <row r="5358" spans="2:6">
      <c r="B5358" s="64"/>
      <c r="C5358" s="64"/>
      <c r="D5358" s="64"/>
      <c r="E5358" s="65"/>
      <c r="F5358" s="65"/>
    </row>
    <row r="5359" spans="2:6">
      <c r="B5359" s="64"/>
      <c r="C5359" s="64"/>
      <c r="D5359" s="64"/>
      <c r="E5359" s="65"/>
      <c r="F5359" s="65"/>
    </row>
    <row r="5360" spans="2:6">
      <c r="B5360" s="64"/>
      <c r="C5360" s="64"/>
      <c r="D5360" s="64"/>
      <c r="E5360" s="65"/>
      <c r="F5360" s="65"/>
    </row>
    <row r="5361" spans="2:6">
      <c r="B5361" s="64"/>
      <c r="C5361" s="64"/>
      <c r="D5361" s="64"/>
      <c r="E5361" s="65"/>
      <c r="F5361" s="65"/>
    </row>
    <row r="5362" spans="2:6">
      <c r="B5362" s="64"/>
      <c r="C5362" s="64"/>
      <c r="D5362" s="64"/>
      <c r="E5362" s="65"/>
      <c r="F5362" s="65"/>
    </row>
    <row r="5363" spans="2:6">
      <c r="B5363" s="64"/>
      <c r="C5363" s="64"/>
      <c r="D5363" s="64"/>
      <c r="E5363" s="65"/>
      <c r="F5363" s="65"/>
    </row>
    <row r="5364" spans="2:6">
      <c r="B5364" s="64"/>
      <c r="C5364" s="64"/>
      <c r="D5364" s="64"/>
      <c r="E5364" s="65"/>
      <c r="F5364" s="65"/>
    </row>
    <row r="5365" spans="2:6">
      <c r="B5365" s="64"/>
      <c r="C5365" s="64"/>
      <c r="D5365" s="64"/>
      <c r="E5365" s="65"/>
      <c r="F5365" s="65"/>
    </row>
    <row r="5366" spans="2:6">
      <c r="B5366" s="64"/>
      <c r="C5366" s="64"/>
      <c r="D5366" s="64"/>
      <c r="E5366" s="65"/>
      <c r="F5366" s="65"/>
    </row>
    <row r="5367" spans="2:6">
      <c r="B5367" s="64"/>
      <c r="C5367" s="64"/>
      <c r="D5367" s="64"/>
      <c r="E5367" s="65"/>
      <c r="F5367" s="65"/>
    </row>
    <row r="5368" spans="2:6">
      <c r="B5368" s="64"/>
      <c r="C5368" s="64"/>
      <c r="D5368" s="64"/>
      <c r="E5368" s="65"/>
      <c r="F5368" s="65"/>
    </row>
    <row r="5369" spans="2:6">
      <c r="B5369" s="64"/>
      <c r="C5369" s="64"/>
      <c r="D5369" s="64"/>
      <c r="E5369" s="65"/>
      <c r="F5369" s="65"/>
    </row>
    <row r="5370" spans="2:6">
      <c r="B5370" s="64"/>
      <c r="C5370" s="64"/>
      <c r="D5370" s="64"/>
      <c r="E5370" s="65"/>
      <c r="F5370" s="65"/>
    </row>
    <row r="5371" spans="2:6">
      <c r="B5371" s="64"/>
      <c r="C5371" s="64"/>
      <c r="D5371" s="64"/>
      <c r="E5371" s="65"/>
      <c r="F5371" s="65"/>
    </row>
    <row r="5372" spans="2:6">
      <c r="B5372" s="64"/>
      <c r="C5372" s="64"/>
      <c r="D5372" s="64"/>
      <c r="E5372" s="65"/>
      <c r="F5372" s="65"/>
    </row>
    <row r="5373" spans="2:6">
      <c r="B5373" s="64"/>
      <c r="C5373" s="64"/>
      <c r="D5373" s="64"/>
      <c r="E5373" s="65"/>
      <c r="F5373" s="65"/>
    </row>
    <row r="5374" spans="2:6">
      <c r="B5374" s="64"/>
      <c r="C5374" s="64"/>
      <c r="D5374" s="64"/>
      <c r="E5374" s="65"/>
      <c r="F5374" s="65"/>
    </row>
    <row r="5375" spans="2:6">
      <c r="B5375" s="64"/>
      <c r="C5375" s="64"/>
      <c r="D5375" s="64"/>
      <c r="E5375" s="65"/>
      <c r="F5375" s="65"/>
    </row>
    <row r="5376" spans="2:6">
      <c r="B5376" s="64"/>
      <c r="C5376" s="64"/>
      <c r="D5376" s="64"/>
      <c r="E5376" s="65"/>
      <c r="F5376" s="65"/>
    </row>
    <row r="5377" spans="2:6">
      <c r="B5377" s="64"/>
      <c r="C5377" s="64"/>
      <c r="D5377" s="64"/>
      <c r="E5377" s="65"/>
      <c r="F5377" s="65"/>
    </row>
    <row r="5378" spans="2:6">
      <c r="B5378" s="64"/>
      <c r="C5378" s="64"/>
      <c r="D5378" s="64"/>
      <c r="E5378" s="65"/>
      <c r="F5378" s="65"/>
    </row>
    <row r="5379" spans="2:6">
      <c r="B5379" s="64"/>
      <c r="C5379" s="64"/>
      <c r="D5379" s="64"/>
      <c r="E5379" s="65"/>
      <c r="F5379" s="65"/>
    </row>
    <row r="5380" spans="2:6">
      <c r="B5380" s="64"/>
      <c r="C5380" s="64"/>
      <c r="D5380" s="64"/>
      <c r="E5380" s="65"/>
      <c r="F5380" s="65"/>
    </row>
    <row r="5381" spans="2:6">
      <c r="B5381" s="64"/>
      <c r="C5381" s="64"/>
      <c r="D5381" s="64"/>
      <c r="E5381" s="65"/>
      <c r="F5381" s="65"/>
    </row>
    <row r="5382" spans="2:6">
      <c r="B5382" s="64"/>
      <c r="C5382" s="64"/>
      <c r="D5382" s="64"/>
      <c r="E5382" s="65"/>
      <c r="F5382" s="65"/>
    </row>
    <row r="5383" spans="2:6">
      <c r="B5383" s="64"/>
      <c r="C5383" s="64"/>
      <c r="D5383" s="64"/>
      <c r="E5383" s="65"/>
      <c r="F5383" s="65"/>
    </row>
    <row r="5384" spans="2:6">
      <c r="B5384" s="64"/>
      <c r="C5384" s="64"/>
      <c r="D5384" s="64"/>
      <c r="E5384" s="65"/>
      <c r="F5384" s="65"/>
    </row>
    <row r="5385" spans="2:6">
      <c r="B5385" s="64"/>
      <c r="C5385" s="64"/>
      <c r="D5385" s="64"/>
      <c r="E5385" s="65"/>
      <c r="F5385" s="65"/>
    </row>
    <row r="5386" spans="2:6">
      <c r="B5386" s="64"/>
      <c r="C5386" s="64"/>
      <c r="D5386" s="64"/>
      <c r="E5386" s="65"/>
      <c r="F5386" s="65"/>
    </row>
    <row r="5387" spans="2:6">
      <c r="B5387" s="64"/>
      <c r="C5387" s="64"/>
      <c r="D5387" s="64"/>
      <c r="E5387" s="65"/>
      <c r="F5387" s="65"/>
    </row>
    <row r="5388" spans="2:6">
      <c r="B5388" s="64"/>
      <c r="C5388" s="64"/>
      <c r="D5388" s="64"/>
      <c r="E5388" s="65"/>
      <c r="F5388" s="65"/>
    </row>
    <row r="5389" spans="2:6">
      <c r="B5389" s="64"/>
      <c r="C5389" s="64"/>
      <c r="D5389" s="64"/>
      <c r="E5389" s="65"/>
      <c r="F5389" s="65"/>
    </row>
    <row r="5390" spans="2:6">
      <c r="B5390" s="64"/>
      <c r="C5390" s="64"/>
      <c r="D5390" s="64"/>
      <c r="E5390" s="65"/>
      <c r="F5390" s="65"/>
    </row>
    <row r="5391" spans="2:6">
      <c r="B5391" s="64"/>
      <c r="C5391" s="64"/>
      <c r="D5391" s="64"/>
      <c r="E5391" s="65"/>
      <c r="F5391" s="65"/>
    </row>
    <row r="5392" spans="2:6">
      <c r="B5392" s="64"/>
      <c r="C5392" s="64"/>
      <c r="D5392" s="64"/>
      <c r="E5392" s="65"/>
      <c r="F5392" s="65"/>
    </row>
    <row r="5393" spans="2:6">
      <c r="B5393" s="64"/>
      <c r="C5393" s="64"/>
      <c r="D5393" s="64"/>
      <c r="E5393" s="65"/>
      <c r="F5393" s="65"/>
    </row>
    <row r="5394" spans="2:6">
      <c r="B5394" s="64"/>
      <c r="C5394" s="64"/>
      <c r="D5394" s="64"/>
      <c r="E5394" s="65"/>
      <c r="F5394" s="65"/>
    </row>
    <row r="5395" spans="2:6">
      <c r="B5395" s="64"/>
      <c r="C5395" s="64"/>
      <c r="D5395" s="64"/>
      <c r="E5395" s="65"/>
      <c r="F5395" s="65"/>
    </row>
    <row r="5396" spans="2:6">
      <c r="B5396" s="64"/>
      <c r="C5396" s="64"/>
      <c r="D5396" s="64"/>
      <c r="E5396" s="65"/>
      <c r="F5396" s="65"/>
    </row>
    <row r="5397" spans="2:6">
      <c r="B5397" s="64"/>
      <c r="C5397" s="64"/>
      <c r="D5397" s="64"/>
      <c r="E5397" s="65"/>
      <c r="F5397" s="65"/>
    </row>
    <row r="5398" spans="2:6">
      <c r="B5398" s="64"/>
      <c r="C5398" s="64"/>
      <c r="D5398" s="64"/>
      <c r="E5398" s="65"/>
      <c r="F5398" s="65"/>
    </row>
    <row r="5399" spans="2:6">
      <c r="B5399" s="64"/>
      <c r="C5399" s="64"/>
      <c r="D5399" s="64"/>
      <c r="E5399" s="65"/>
      <c r="F5399" s="65"/>
    </row>
    <row r="5400" spans="2:6">
      <c r="B5400" s="64"/>
      <c r="C5400" s="64"/>
      <c r="D5400" s="64"/>
      <c r="E5400" s="65"/>
      <c r="F5400" s="65"/>
    </row>
    <row r="5401" spans="2:6">
      <c r="B5401" s="64"/>
      <c r="C5401" s="64"/>
      <c r="D5401" s="64"/>
      <c r="E5401" s="65"/>
      <c r="F5401" s="65"/>
    </row>
    <row r="5402" spans="2:6">
      <c r="B5402" s="64"/>
      <c r="C5402" s="64"/>
      <c r="D5402" s="64"/>
      <c r="E5402" s="65"/>
      <c r="F5402" s="65"/>
    </row>
    <row r="5403" spans="2:6">
      <c r="B5403" s="64"/>
      <c r="C5403" s="64"/>
      <c r="D5403" s="64"/>
      <c r="E5403" s="65"/>
      <c r="F5403" s="65"/>
    </row>
    <row r="5404" spans="2:6">
      <c r="B5404" s="64"/>
      <c r="C5404" s="64"/>
      <c r="D5404" s="64"/>
      <c r="E5404" s="65"/>
      <c r="F5404" s="65"/>
    </row>
    <row r="5405" spans="2:6">
      <c r="B5405" s="64"/>
      <c r="C5405" s="64"/>
      <c r="D5405" s="64"/>
      <c r="E5405" s="65"/>
      <c r="F5405" s="65"/>
    </row>
    <row r="5406" spans="2:6">
      <c r="B5406" s="64"/>
      <c r="C5406" s="64"/>
      <c r="D5406" s="64"/>
      <c r="E5406" s="65"/>
      <c r="F5406" s="65"/>
    </row>
    <row r="5407" spans="2:6">
      <c r="B5407" s="64"/>
      <c r="C5407" s="64"/>
      <c r="D5407" s="64"/>
      <c r="E5407" s="65"/>
      <c r="F5407" s="65"/>
    </row>
    <row r="5408" spans="2:6">
      <c r="B5408" s="64"/>
      <c r="C5408" s="64"/>
      <c r="D5408" s="64"/>
      <c r="E5408" s="65"/>
      <c r="F5408" s="65"/>
    </row>
    <row r="5409" spans="2:6">
      <c r="B5409" s="64"/>
      <c r="C5409" s="64"/>
      <c r="D5409" s="64"/>
      <c r="E5409" s="65"/>
      <c r="F5409" s="65"/>
    </row>
    <row r="5410" spans="2:6">
      <c r="B5410" s="64"/>
      <c r="C5410" s="64"/>
      <c r="D5410" s="64"/>
      <c r="E5410" s="65"/>
      <c r="F5410" s="65"/>
    </row>
    <row r="5411" spans="2:6">
      <c r="B5411" s="64"/>
      <c r="C5411" s="64"/>
      <c r="D5411" s="64"/>
      <c r="E5411" s="65"/>
      <c r="F5411" s="65"/>
    </row>
    <row r="5412" spans="2:6">
      <c r="B5412" s="64"/>
      <c r="C5412" s="64"/>
      <c r="D5412" s="64"/>
      <c r="E5412" s="65"/>
      <c r="F5412" s="65"/>
    </row>
    <row r="5413" spans="2:6">
      <c r="B5413" s="64"/>
      <c r="C5413" s="64"/>
      <c r="D5413" s="64"/>
      <c r="E5413" s="65"/>
      <c r="F5413" s="65"/>
    </row>
    <row r="5414" spans="2:6">
      <c r="B5414" s="64"/>
      <c r="C5414" s="64"/>
      <c r="D5414" s="64"/>
      <c r="E5414" s="65"/>
      <c r="F5414" s="65"/>
    </row>
    <row r="5415" spans="2:6">
      <c r="B5415" s="64"/>
      <c r="C5415" s="64"/>
      <c r="D5415" s="64"/>
      <c r="E5415" s="65"/>
      <c r="F5415" s="65"/>
    </row>
    <row r="5416" spans="2:6">
      <c r="B5416" s="64"/>
      <c r="C5416" s="64"/>
      <c r="D5416" s="64"/>
      <c r="E5416" s="65"/>
      <c r="F5416" s="65"/>
    </row>
    <row r="5417" spans="2:6">
      <c r="B5417" s="64"/>
      <c r="C5417" s="64"/>
      <c r="D5417" s="64"/>
      <c r="E5417" s="65"/>
      <c r="F5417" s="65"/>
    </row>
    <row r="5418" spans="2:6">
      <c r="B5418" s="64"/>
      <c r="C5418" s="64"/>
      <c r="D5418" s="64"/>
      <c r="E5418" s="65"/>
      <c r="F5418" s="65"/>
    </row>
    <row r="5419" spans="2:6">
      <c r="B5419" s="64"/>
      <c r="C5419" s="64"/>
      <c r="D5419" s="64"/>
      <c r="E5419" s="65"/>
      <c r="F5419" s="65"/>
    </row>
    <row r="5420" spans="2:6">
      <c r="B5420" s="64"/>
      <c r="C5420" s="64"/>
      <c r="D5420" s="64"/>
      <c r="E5420" s="65"/>
      <c r="F5420" s="65"/>
    </row>
    <row r="5421" spans="2:6">
      <c r="B5421" s="64"/>
      <c r="C5421" s="64"/>
      <c r="D5421" s="64"/>
      <c r="E5421" s="65"/>
      <c r="F5421" s="65"/>
    </row>
    <row r="5422" spans="2:6">
      <c r="B5422" s="64"/>
      <c r="C5422" s="64"/>
      <c r="D5422" s="64"/>
      <c r="E5422" s="65"/>
      <c r="F5422" s="65"/>
    </row>
    <row r="5423" spans="2:6">
      <c r="B5423" s="64"/>
      <c r="C5423" s="64"/>
      <c r="D5423" s="64"/>
      <c r="E5423" s="65"/>
      <c r="F5423" s="65"/>
    </row>
    <row r="5424" spans="2:6">
      <c r="B5424" s="64"/>
      <c r="C5424" s="64"/>
      <c r="D5424" s="64"/>
      <c r="E5424" s="65"/>
      <c r="F5424" s="65"/>
    </row>
    <row r="5425" spans="2:6">
      <c r="B5425" s="64"/>
      <c r="C5425" s="64"/>
      <c r="D5425" s="64"/>
      <c r="E5425" s="65"/>
      <c r="F5425" s="65"/>
    </row>
    <row r="5426" spans="2:6">
      <c r="B5426" s="64"/>
      <c r="C5426" s="64"/>
      <c r="D5426" s="64"/>
      <c r="E5426" s="65"/>
      <c r="F5426" s="65"/>
    </row>
    <row r="5427" spans="2:6">
      <c r="B5427" s="64"/>
      <c r="C5427" s="64"/>
      <c r="D5427" s="64"/>
      <c r="E5427" s="65"/>
      <c r="F5427" s="65"/>
    </row>
    <row r="5428" spans="2:6">
      <c r="B5428" s="64"/>
      <c r="C5428" s="64"/>
      <c r="D5428" s="64"/>
      <c r="E5428" s="65"/>
      <c r="F5428" s="65"/>
    </row>
    <row r="5429" spans="2:6">
      <c r="B5429" s="64"/>
      <c r="C5429" s="64"/>
      <c r="D5429" s="64"/>
      <c r="E5429" s="65"/>
      <c r="F5429" s="65"/>
    </row>
    <row r="5430" spans="2:6">
      <c r="B5430" s="64"/>
      <c r="C5430" s="64"/>
      <c r="D5430" s="64"/>
      <c r="E5430" s="65"/>
      <c r="F5430" s="65"/>
    </row>
    <row r="5431" spans="2:6">
      <c r="B5431" s="64"/>
      <c r="C5431" s="64"/>
      <c r="D5431" s="64"/>
      <c r="E5431" s="65"/>
      <c r="F5431" s="65"/>
    </row>
    <row r="5432" spans="2:6">
      <c r="B5432" s="64"/>
      <c r="C5432" s="64"/>
      <c r="D5432" s="64"/>
      <c r="E5432" s="65"/>
      <c r="F5432" s="65"/>
    </row>
    <row r="5433" spans="2:6">
      <c r="B5433" s="64"/>
      <c r="C5433" s="64"/>
      <c r="D5433" s="64"/>
      <c r="E5433" s="65"/>
      <c r="F5433" s="65"/>
    </row>
    <row r="5434" spans="2:6">
      <c r="B5434" s="64"/>
      <c r="C5434" s="64"/>
      <c r="D5434" s="64"/>
      <c r="E5434" s="65"/>
      <c r="F5434" s="65"/>
    </row>
    <row r="5435" spans="2:6">
      <c r="B5435" s="64"/>
      <c r="C5435" s="64"/>
      <c r="D5435" s="64"/>
      <c r="E5435" s="65"/>
      <c r="F5435" s="65"/>
    </row>
    <row r="5436" spans="2:6">
      <c r="B5436" s="64"/>
      <c r="C5436" s="64"/>
      <c r="D5436" s="64"/>
      <c r="E5436" s="65"/>
      <c r="F5436" s="65"/>
    </row>
    <row r="5437" spans="2:6">
      <c r="B5437" s="64"/>
      <c r="C5437" s="64"/>
      <c r="D5437" s="64"/>
      <c r="E5437" s="65"/>
      <c r="F5437" s="65"/>
    </row>
    <row r="5438" spans="2:6">
      <c r="B5438" s="64"/>
      <c r="C5438" s="64"/>
      <c r="D5438" s="64"/>
      <c r="E5438" s="65"/>
      <c r="F5438" s="65"/>
    </row>
    <row r="5439" spans="2:6">
      <c r="B5439" s="64"/>
      <c r="C5439" s="64"/>
      <c r="D5439" s="64"/>
      <c r="E5439" s="65"/>
      <c r="F5439" s="65"/>
    </row>
    <row r="5440" spans="2:6">
      <c r="B5440" s="64"/>
      <c r="C5440" s="64"/>
      <c r="D5440" s="64"/>
      <c r="E5440" s="65"/>
      <c r="F5440" s="65"/>
    </row>
    <row r="5441" spans="2:6">
      <c r="B5441" s="64"/>
      <c r="C5441" s="64"/>
      <c r="D5441" s="64"/>
      <c r="E5441" s="65"/>
      <c r="F5441" s="65"/>
    </row>
    <row r="5442" spans="2:6">
      <c r="B5442" s="64"/>
      <c r="C5442" s="64"/>
      <c r="D5442" s="64"/>
      <c r="E5442" s="65"/>
      <c r="F5442" s="65"/>
    </row>
    <row r="5443" spans="2:6">
      <c r="B5443" s="64"/>
      <c r="C5443" s="64"/>
      <c r="D5443" s="64"/>
      <c r="E5443" s="65"/>
      <c r="F5443" s="65"/>
    </row>
    <row r="5444" spans="2:6">
      <c r="B5444" s="64"/>
      <c r="C5444" s="64"/>
      <c r="D5444" s="64"/>
      <c r="E5444" s="65"/>
      <c r="F5444" s="65"/>
    </row>
    <row r="5445" spans="2:6">
      <c r="B5445" s="64"/>
      <c r="C5445" s="64"/>
      <c r="D5445" s="64"/>
      <c r="E5445" s="65"/>
      <c r="F5445" s="65"/>
    </row>
    <row r="5446" spans="2:6">
      <c r="B5446" s="64"/>
      <c r="C5446" s="64"/>
      <c r="D5446" s="64"/>
      <c r="E5446" s="65"/>
      <c r="F5446" s="65"/>
    </row>
    <row r="5447" spans="2:6">
      <c r="B5447" s="64"/>
      <c r="C5447" s="64"/>
      <c r="D5447" s="64"/>
      <c r="E5447" s="65"/>
      <c r="F5447" s="65"/>
    </row>
    <row r="5448" spans="2:6">
      <c r="B5448" s="64"/>
      <c r="C5448" s="64"/>
      <c r="D5448" s="64"/>
      <c r="E5448" s="65"/>
      <c r="F5448" s="65"/>
    </row>
    <row r="5449" spans="2:6">
      <c r="B5449" s="64"/>
      <c r="C5449" s="64"/>
      <c r="D5449" s="64"/>
      <c r="E5449" s="65"/>
      <c r="F5449" s="65"/>
    </row>
    <row r="5450" spans="2:6">
      <c r="B5450" s="64"/>
      <c r="C5450" s="64"/>
      <c r="D5450" s="64"/>
      <c r="E5450" s="65"/>
      <c r="F5450" s="65"/>
    </row>
    <row r="5451" spans="2:6">
      <c r="B5451" s="64"/>
      <c r="C5451" s="64"/>
      <c r="D5451" s="64"/>
      <c r="E5451" s="65"/>
      <c r="F5451" s="65"/>
    </row>
    <row r="5452" spans="2:6">
      <c r="B5452" s="64"/>
      <c r="C5452" s="64"/>
      <c r="D5452" s="64"/>
      <c r="E5452" s="65"/>
      <c r="F5452" s="65"/>
    </row>
    <row r="5453" spans="2:6">
      <c r="B5453" s="64"/>
      <c r="C5453" s="64"/>
      <c r="D5453" s="64"/>
      <c r="E5453" s="65"/>
      <c r="F5453" s="65"/>
    </row>
    <row r="5454" spans="2:6">
      <c r="B5454" s="64"/>
      <c r="C5454" s="64"/>
      <c r="D5454" s="64"/>
      <c r="E5454" s="65"/>
      <c r="F5454" s="65"/>
    </row>
    <row r="5455" spans="2:6">
      <c r="B5455" s="64"/>
      <c r="C5455" s="64"/>
      <c r="D5455" s="64"/>
      <c r="E5455" s="65"/>
      <c r="F5455" s="65"/>
    </row>
    <row r="5456" spans="2:6">
      <c r="B5456" s="64"/>
      <c r="C5456" s="64"/>
      <c r="D5456" s="64"/>
      <c r="E5456" s="65"/>
      <c r="F5456" s="65"/>
    </row>
    <row r="5457" spans="2:6">
      <c r="B5457" s="64"/>
      <c r="C5457" s="64"/>
      <c r="D5457" s="64"/>
      <c r="E5457" s="65"/>
      <c r="F5457" s="65"/>
    </row>
    <row r="5458" spans="2:6">
      <c r="B5458" s="64"/>
      <c r="C5458" s="64"/>
      <c r="D5458" s="64"/>
      <c r="E5458" s="65"/>
      <c r="F5458" s="65"/>
    </row>
    <row r="5459" spans="2:6">
      <c r="B5459" s="64"/>
      <c r="C5459" s="64"/>
      <c r="D5459" s="64"/>
      <c r="E5459" s="65"/>
      <c r="F5459" s="65"/>
    </row>
    <row r="5460" spans="2:6">
      <c r="B5460" s="64"/>
      <c r="C5460" s="64"/>
      <c r="D5460" s="64"/>
      <c r="E5460" s="65"/>
      <c r="F5460" s="65"/>
    </row>
    <row r="5461" spans="2:6">
      <c r="B5461" s="64"/>
      <c r="C5461" s="64"/>
      <c r="D5461" s="64"/>
      <c r="E5461" s="65"/>
      <c r="F5461" s="65"/>
    </row>
    <row r="5462" spans="2:6">
      <c r="B5462" s="64"/>
      <c r="C5462" s="64"/>
      <c r="D5462" s="64"/>
      <c r="E5462" s="65"/>
      <c r="F5462" s="65"/>
    </row>
    <row r="5463" spans="2:6">
      <c r="B5463" s="64"/>
      <c r="C5463" s="64"/>
      <c r="D5463" s="64"/>
      <c r="E5463" s="65"/>
      <c r="F5463" s="65"/>
    </row>
    <row r="5464" spans="2:6">
      <c r="B5464" s="64"/>
      <c r="C5464" s="64"/>
      <c r="D5464" s="64"/>
      <c r="E5464" s="65"/>
      <c r="F5464" s="65"/>
    </row>
    <row r="5465" spans="2:6">
      <c r="B5465" s="64"/>
      <c r="C5465" s="64"/>
      <c r="D5465" s="64"/>
      <c r="E5465" s="65"/>
      <c r="F5465" s="65"/>
    </row>
    <row r="5466" spans="2:6">
      <c r="B5466" s="64"/>
      <c r="C5466" s="64"/>
      <c r="D5466" s="64"/>
      <c r="E5466" s="65"/>
      <c r="F5466" s="65"/>
    </row>
    <row r="5467" spans="2:6">
      <c r="B5467" s="64"/>
      <c r="C5467" s="64"/>
      <c r="D5467" s="64"/>
      <c r="E5467" s="65"/>
      <c r="F5467" s="65"/>
    </row>
    <row r="5468" spans="2:6">
      <c r="B5468" s="64"/>
      <c r="C5468" s="64"/>
      <c r="D5468" s="64"/>
      <c r="E5468" s="65"/>
      <c r="F5468" s="65"/>
    </row>
    <row r="5469" spans="2:6">
      <c r="B5469" s="64"/>
      <c r="C5469" s="64"/>
      <c r="D5469" s="64"/>
      <c r="E5469" s="65"/>
      <c r="F5469" s="65"/>
    </row>
    <row r="5470" spans="2:6">
      <c r="B5470" s="64"/>
      <c r="C5470" s="64"/>
      <c r="D5470" s="64"/>
      <c r="E5470" s="65"/>
      <c r="F5470" s="65"/>
    </row>
    <row r="5471" spans="2:6">
      <c r="B5471" s="64"/>
      <c r="C5471" s="64"/>
      <c r="D5471" s="64"/>
      <c r="E5471" s="65"/>
      <c r="F5471" s="65"/>
    </row>
    <row r="5472" spans="2:6">
      <c r="B5472" s="64"/>
      <c r="C5472" s="64"/>
      <c r="D5472" s="64"/>
      <c r="E5472" s="65"/>
      <c r="F5472" s="65"/>
    </row>
    <row r="5473" spans="2:6">
      <c r="B5473" s="64"/>
      <c r="C5473" s="64"/>
      <c r="D5473" s="64"/>
      <c r="E5473" s="65"/>
      <c r="F5473" s="65"/>
    </row>
    <row r="5474" spans="2:6">
      <c r="B5474" s="64"/>
      <c r="C5474" s="64"/>
      <c r="D5474" s="64"/>
      <c r="E5474" s="65"/>
      <c r="F5474" s="65"/>
    </row>
    <row r="5475" spans="2:6">
      <c r="B5475" s="64"/>
      <c r="C5475" s="64"/>
      <c r="D5475" s="64"/>
      <c r="E5475" s="65"/>
      <c r="F5475" s="65"/>
    </row>
    <row r="5476" spans="2:6">
      <c r="B5476" s="64"/>
      <c r="C5476" s="64"/>
      <c r="D5476" s="64"/>
      <c r="E5476" s="65"/>
      <c r="F5476" s="65"/>
    </row>
    <row r="5477" spans="2:6">
      <c r="B5477" s="64"/>
      <c r="C5477" s="64"/>
      <c r="D5477" s="64"/>
      <c r="E5477" s="65"/>
      <c r="F5477" s="65"/>
    </row>
    <row r="5478" spans="2:6">
      <c r="B5478" s="64"/>
      <c r="C5478" s="64"/>
      <c r="D5478" s="64"/>
      <c r="E5478" s="65"/>
      <c r="F5478" s="65"/>
    </row>
    <row r="5479" spans="2:6">
      <c r="B5479" s="64"/>
      <c r="C5479" s="64"/>
      <c r="D5479" s="64"/>
      <c r="E5479" s="65"/>
      <c r="F5479" s="65"/>
    </row>
    <row r="5480" spans="2:6">
      <c r="B5480" s="64"/>
      <c r="C5480" s="64"/>
      <c r="D5480" s="64"/>
      <c r="E5480" s="65"/>
      <c r="F5480" s="65"/>
    </row>
    <row r="5481" spans="2:6">
      <c r="B5481" s="64"/>
      <c r="C5481" s="64"/>
      <c r="D5481" s="64"/>
      <c r="E5481" s="65"/>
      <c r="F5481" s="65"/>
    </row>
    <row r="5482" spans="2:6">
      <c r="B5482" s="64"/>
      <c r="C5482" s="64"/>
      <c r="D5482" s="64"/>
      <c r="E5482" s="65"/>
      <c r="F5482" s="65"/>
    </row>
    <row r="5483" spans="2:6">
      <c r="B5483" s="64"/>
      <c r="C5483" s="64"/>
      <c r="D5483" s="64"/>
      <c r="E5483" s="65"/>
      <c r="F5483" s="65"/>
    </row>
    <row r="5484" spans="2:6">
      <c r="B5484" s="64"/>
      <c r="C5484" s="64"/>
      <c r="D5484" s="64"/>
      <c r="E5484" s="65"/>
      <c r="F5484" s="65"/>
    </row>
    <row r="5485" spans="2:6">
      <c r="B5485" s="64"/>
      <c r="C5485" s="64"/>
      <c r="D5485" s="64"/>
      <c r="E5485" s="65"/>
      <c r="F5485" s="65"/>
    </row>
    <row r="5486" spans="2:6">
      <c r="B5486" s="64"/>
      <c r="C5486" s="64"/>
      <c r="D5486" s="64"/>
      <c r="E5486" s="65"/>
      <c r="F5486" s="65"/>
    </row>
    <row r="5487" spans="2:6">
      <c r="B5487" s="64"/>
      <c r="C5487" s="64"/>
      <c r="D5487" s="64"/>
      <c r="E5487" s="65"/>
      <c r="F5487" s="65"/>
    </row>
    <row r="5488" spans="2:6">
      <c r="B5488" s="64"/>
      <c r="C5488" s="64"/>
      <c r="D5488" s="64"/>
      <c r="E5488" s="65"/>
      <c r="F5488" s="65"/>
    </row>
    <row r="5489" spans="2:6">
      <c r="B5489" s="64"/>
      <c r="C5489" s="64"/>
      <c r="D5489" s="64"/>
      <c r="E5489" s="65"/>
      <c r="F5489" s="65"/>
    </row>
    <row r="5490" spans="2:6">
      <c r="B5490" s="64"/>
      <c r="C5490" s="64"/>
      <c r="D5490" s="64"/>
      <c r="E5490" s="65"/>
      <c r="F5490" s="65"/>
    </row>
    <row r="5491" spans="2:6">
      <c r="B5491" s="64"/>
      <c r="C5491" s="64"/>
      <c r="D5491" s="64"/>
      <c r="E5491" s="65"/>
      <c r="F5491" s="65"/>
    </row>
    <row r="5492" spans="2:6">
      <c r="B5492" s="64"/>
      <c r="C5492" s="64"/>
      <c r="D5492" s="64"/>
      <c r="E5492" s="65"/>
      <c r="F5492" s="65"/>
    </row>
    <row r="5493" spans="2:6">
      <c r="B5493" s="64"/>
      <c r="C5493" s="64"/>
      <c r="D5493" s="64"/>
      <c r="E5493" s="65"/>
      <c r="F5493" s="65"/>
    </row>
    <row r="5494" spans="2:6">
      <c r="B5494" s="64"/>
      <c r="C5494" s="64"/>
      <c r="D5494" s="64"/>
      <c r="E5494" s="65"/>
      <c r="F5494" s="65"/>
    </row>
    <row r="5495" spans="2:6">
      <c r="B5495" s="64"/>
      <c r="C5495" s="64"/>
      <c r="D5495" s="64"/>
      <c r="E5495" s="65"/>
      <c r="F5495" s="65"/>
    </row>
    <row r="5496" spans="2:6">
      <c r="B5496" s="64"/>
      <c r="C5496" s="64"/>
      <c r="D5496" s="64"/>
      <c r="E5496" s="65"/>
      <c r="F5496" s="65"/>
    </row>
    <row r="5497" spans="2:6">
      <c r="B5497" s="64"/>
      <c r="C5497" s="64"/>
      <c r="D5497" s="64"/>
      <c r="E5497" s="65"/>
      <c r="F5497" s="65"/>
    </row>
    <row r="5498" spans="2:6">
      <c r="B5498" s="64"/>
      <c r="C5498" s="64"/>
      <c r="D5498" s="64"/>
      <c r="E5498" s="65"/>
      <c r="F5498" s="65"/>
    </row>
    <row r="5499" spans="2:6">
      <c r="B5499" s="64"/>
      <c r="C5499" s="64"/>
      <c r="D5499" s="64"/>
      <c r="E5499" s="65"/>
      <c r="F5499" s="65"/>
    </row>
    <row r="5500" spans="2:6">
      <c r="B5500" s="64"/>
      <c r="C5500" s="64"/>
      <c r="D5500" s="64"/>
      <c r="E5500" s="65"/>
      <c r="F5500" s="65"/>
    </row>
    <row r="5501" spans="2:6">
      <c r="B5501" s="64"/>
      <c r="C5501" s="64"/>
      <c r="D5501" s="64"/>
      <c r="E5501" s="65"/>
      <c r="F5501" s="65"/>
    </row>
    <row r="5502" spans="2:6">
      <c r="B5502" s="64"/>
      <c r="C5502" s="64"/>
      <c r="D5502" s="64"/>
      <c r="E5502" s="65"/>
      <c r="F5502" s="65"/>
    </row>
    <row r="5503" spans="2:6">
      <c r="B5503" s="64"/>
      <c r="C5503" s="64"/>
      <c r="D5503" s="64"/>
      <c r="E5503" s="65"/>
      <c r="F5503" s="65"/>
    </row>
    <row r="5504" spans="2:6">
      <c r="B5504" s="64"/>
      <c r="C5504" s="64"/>
      <c r="D5504" s="64"/>
      <c r="E5504" s="65"/>
      <c r="F5504" s="65"/>
    </row>
    <row r="5505" spans="2:6">
      <c r="B5505" s="64"/>
      <c r="C5505" s="64"/>
      <c r="D5505" s="64"/>
      <c r="E5505" s="65"/>
      <c r="F5505" s="65"/>
    </row>
    <row r="5506" spans="2:6">
      <c r="B5506" s="64"/>
      <c r="C5506" s="64"/>
      <c r="D5506" s="64"/>
      <c r="E5506" s="65"/>
      <c r="F5506" s="65"/>
    </row>
    <row r="5507" spans="2:6">
      <c r="B5507" s="64"/>
      <c r="C5507" s="64"/>
      <c r="D5507" s="64"/>
      <c r="E5507" s="65"/>
      <c r="F5507" s="65"/>
    </row>
    <row r="5508" spans="2:6">
      <c r="B5508" s="64"/>
      <c r="C5508" s="64"/>
      <c r="D5508" s="64"/>
      <c r="E5508" s="65"/>
      <c r="F5508" s="65"/>
    </row>
    <row r="5509" spans="2:6">
      <c r="B5509" s="64"/>
      <c r="C5509" s="64"/>
      <c r="D5509" s="64"/>
      <c r="E5509" s="65"/>
      <c r="F5509" s="65"/>
    </row>
    <row r="5510" spans="2:6">
      <c r="B5510" s="64"/>
      <c r="C5510" s="64"/>
      <c r="D5510" s="64"/>
      <c r="E5510" s="65"/>
      <c r="F5510" s="65"/>
    </row>
    <row r="5511" spans="2:6">
      <c r="B5511" s="64"/>
      <c r="C5511" s="64"/>
      <c r="D5511" s="64"/>
      <c r="E5511" s="65"/>
      <c r="F5511" s="65"/>
    </row>
    <row r="5512" spans="2:6">
      <c r="B5512" s="64"/>
      <c r="C5512" s="64"/>
      <c r="D5512" s="64"/>
      <c r="E5512" s="65"/>
      <c r="F5512" s="65"/>
    </row>
    <row r="5513" spans="2:6">
      <c r="B5513" s="64"/>
      <c r="C5513" s="64"/>
      <c r="D5513" s="64"/>
      <c r="E5513" s="65"/>
      <c r="F5513" s="65"/>
    </row>
    <row r="5514" spans="2:6">
      <c r="B5514" s="64"/>
      <c r="C5514" s="64"/>
      <c r="D5514" s="64"/>
      <c r="E5514" s="65"/>
      <c r="F5514" s="65"/>
    </row>
    <row r="5515" spans="2:6">
      <c r="B5515" s="64"/>
      <c r="C5515" s="64"/>
      <c r="D5515" s="64"/>
      <c r="E5515" s="65"/>
      <c r="F5515" s="65"/>
    </row>
    <row r="5516" spans="2:6">
      <c r="B5516" s="64"/>
      <c r="C5516" s="64"/>
      <c r="D5516" s="64"/>
      <c r="E5516" s="65"/>
      <c r="F5516" s="65"/>
    </row>
    <row r="5517" spans="2:6">
      <c r="B5517" s="64"/>
      <c r="C5517" s="64"/>
      <c r="D5517" s="64"/>
      <c r="E5517" s="65"/>
      <c r="F5517" s="65"/>
    </row>
    <row r="5518" spans="2:6">
      <c r="B5518" s="64"/>
      <c r="C5518" s="64"/>
      <c r="D5518" s="64"/>
      <c r="E5518" s="65"/>
      <c r="F5518" s="65"/>
    </row>
    <row r="5519" spans="2:6">
      <c r="B5519" s="64"/>
      <c r="C5519" s="64"/>
      <c r="D5519" s="64"/>
      <c r="E5519" s="65"/>
      <c r="F5519" s="65"/>
    </row>
    <row r="5520" spans="2:6">
      <c r="B5520" s="64"/>
      <c r="C5520" s="64"/>
      <c r="D5520" s="64"/>
      <c r="E5520" s="65"/>
      <c r="F5520" s="65"/>
    </row>
    <row r="5521" spans="2:6">
      <c r="B5521" s="64"/>
      <c r="C5521" s="64"/>
      <c r="D5521" s="64"/>
      <c r="E5521" s="65"/>
      <c r="F5521" s="65"/>
    </row>
    <row r="5522" spans="2:6">
      <c r="B5522" s="64"/>
      <c r="C5522" s="64"/>
      <c r="D5522" s="64"/>
      <c r="E5522" s="65"/>
      <c r="F5522" s="65"/>
    </row>
    <row r="5523" spans="2:6">
      <c r="B5523" s="64"/>
      <c r="C5523" s="64"/>
      <c r="D5523" s="64"/>
      <c r="E5523" s="65"/>
      <c r="F5523" s="65"/>
    </row>
    <row r="5524" spans="2:6">
      <c r="B5524" s="64"/>
      <c r="C5524" s="64"/>
      <c r="D5524" s="64"/>
      <c r="E5524" s="65"/>
      <c r="F5524" s="65"/>
    </row>
    <row r="5525" spans="2:6">
      <c r="B5525" s="64"/>
      <c r="C5525" s="64"/>
      <c r="D5525" s="64"/>
      <c r="E5525" s="65"/>
      <c r="F5525" s="65"/>
    </row>
    <row r="5526" spans="2:6">
      <c r="B5526" s="64"/>
      <c r="C5526" s="64"/>
      <c r="D5526" s="64"/>
      <c r="E5526" s="65"/>
      <c r="F5526" s="65"/>
    </row>
    <row r="5527" spans="2:6">
      <c r="B5527" s="64"/>
      <c r="C5527" s="64"/>
      <c r="D5527" s="64"/>
      <c r="E5527" s="65"/>
      <c r="F5527" s="65"/>
    </row>
    <row r="5528" spans="2:6">
      <c r="B5528" s="64"/>
      <c r="C5528" s="64"/>
      <c r="D5528" s="64"/>
      <c r="E5528" s="65"/>
      <c r="F5528" s="65"/>
    </row>
    <row r="5529" spans="2:6">
      <c r="B5529" s="64"/>
      <c r="C5529" s="64"/>
      <c r="D5529" s="64"/>
      <c r="E5529" s="65"/>
      <c r="F5529" s="65"/>
    </row>
    <row r="5530" spans="2:6">
      <c r="B5530" s="64"/>
      <c r="C5530" s="64"/>
      <c r="D5530" s="64"/>
      <c r="E5530" s="65"/>
      <c r="F5530" s="65"/>
    </row>
    <row r="5531" spans="2:6">
      <c r="B5531" s="64"/>
      <c r="C5531" s="64"/>
      <c r="D5531" s="64"/>
      <c r="E5531" s="65"/>
      <c r="F5531" s="65"/>
    </row>
    <row r="5532" spans="2:6">
      <c r="B5532" s="64"/>
      <c r="C5532" s="64"/>
      <c r="D5532" s="64"/>
      <c r="E5532" s="65"/>
      <c r="F5532" s="65"/>
    </row>
    <row r="5533" spans="2:6">
      <c r="B5533" s="64"/>
      <c r="C5533" s="64"/>
      <c r="D5533" s="64"/>
      <c r="E5533" s="65"/>
      <c r="F5533" s="65"/>
    </row>
    <row r="5534" spans="2:6">
      <c r="B5534" s="64"/>
      <c r="C5534" s="64"/>
      <c r="D5534" s="64"/>
      <c r="E5534" s="65"/>
      <c r="F5534" s="65"/>
    </row>
    <row r="5535" spans="2:6">
      <c r="B5535" s="64"/>
      <c r="C5535" s="64"/>
      <c r="D5535" s="64"/>
      <c r="E5535" s="65"/>
      <c r="F5535" s="65"/>
    </row>
    <row r="5536" spans="2:6">
      <c r="B5536" s="64"/>
      <c r="C5536" s="64"/>
      <c r="D5536" s="64"/>
      <c r="E5536" s="65"/>
      <c r="F5536" s="65"/>
    </row>
    <row r="5537" spans="2:6">
      <c r="B5537" s="64"/>
      <c r="C5537" s="64"/>
      <c r="D5537" s="64"/>
      <c r="E5537" s="65"/>
      <c r="F5537" s="65"/>
    </row>
    <row r="5538" spans="2:6">
      <c r="B5538" s="64"/>
      <c r="C5538" s="64"/>
      <c r="D5538" s="64"/>
      <c r="E5538" s="65"/>
      <c r="F5538" s="65"/>
    </row>
    <row r="5539" spans="2:6">
      <c r="B5539" s="64"/>
      <c r="C5539" s="64"/>
      <c r="D5539" s="64"/>
      <c r="E5539" s="65"/>
      <c r="F5539" s="65"/>
    </row>
    <row r="5540" spans="2:6">
      <c r="B5540" s="64"/>
      <c r="C5540" s="64"/>
      <c r="D5540" s="64"/>
      <c r="E5540" s="65"/>
      <c r="F5540" s="65"/>
    </row>
    <row r="5541" spans="2:6">
      <c r="B5541" s="64"/>
      <c r="C5541" s="64"/>
      <c r="D5541" s="64"/>
      <c r="E5541" s="65"/>
      <c r="F5541" s="65"/>
    </row>
    <row r="5542" spans="2:6">
      <c r="B5542" s="64"/>
      <c r="C5542" s="64"/>
      <c r="D5542" s="64"/>
      <c r="E5542" s="65"/>
      <c r="F5542" s="65"/>
    </row>
    <row r="5543" spans="2:6">
      <c r="B5543" s="64"/>
      <c r="C5543" s="64"/>
      <c r="D5543" s="64"/>
      <c r="E5543" s="65"/>
      <c r="F5543" s="65"/>
    </row>
    <row r="5544" spans="2:6">
      <c r="B5544" s="64"/>
      <c r="C5544" s="64"/>
      <c r="D5544" s="64"/>
      <c r="E5544" s="65"/>
      <c r="F5544" s="65"/>
    </row>
    <row r="5545" spans="2:6">
      <c r="B5545" s="64"/>
      <c r="C5545" s="64"/>
      <c r="D5545" s="64"/>
      <c r="E5545" s="65"/>
      <c r="F5545" s="65"/>
    </row>
    <row r="5546" spans="2:6">
      <c r="B5546" s="64"/>
      <c r="C5546" s="64"/>
      <c r="D5546" s="64"/>
      <c r="E5546" s="65"/>
      <c r="F5546" s="65"/>
    </row>
    <row r="5547" spans="2:6">
      <c r="B5547" s="64"/>
      <c r="C5547" s="64"/>
      <c r="D5547" s="64"/>
      <c r="E5547" s="65"/>
      <c r="F5547" s="65"/>
    </row>
    <row r="5548" spans="2:6">
      <c r="B5548" s="64"/>
      <c r="C5548" s="64"/>
      <c r="D5548" s="64"/>
      <c r="E5548" s="65"/>
      <c r="F5548" s="65"/>
    </row>
    <row r="5549" spans="2:6">
      <c r="B5549" s="64"/>
      <c r="C5549" s="64"/>
      <c r="D5549" s="64"/>
      <c r="E5549" s="65"/>
      <c r="F5549" s="65"/>
    </row>
    <row r="5550" spans="2:6">
      <c r="B5550" s="64"/>
      <c r="C5550" s="64"/>
      <c r="D5550" s="64"/>
      <c r="E5550" s="65"/>
      <c r="F5550" s="65"/>
    </row>
    <row r="5551" spans="2:6">
      <c r="B5551" s="64"/>
      <c r="C5551" s="64"/>
      <c r="D5551" s="64"/>
      <c r="E5551" s="65"/>
      <c r="F5551" s="65"/>
    </row>
    <row r="5552" spans="2:6">
      <c r="B5552" s="64"/>
      <c r="C5552" s="64"/>
      <c r="D5552" s="64"/>
      <c r="E5552" s="65"/>
      <c r="F5552" s="65"/>
    </row>
    <row r="5553" spans="2:6">
      <c r="B5553" s="64"/>
      <c r="C5553" s="64"/>
      <c r="D5553" s="64"/>
      <c r="E5553" s="65"/>
      <c r="F5553" s="65"/>
    </row>
    <row r="5554" spans="2:6">
      <c r="B5554" s="64"/>
      <c r="C5554" s="64"/>
      <c r="D5554" s="64"/>
      <c r="E5554" s="65"/>
      <c r="F5554" s="65"/>
    </row>
    <row r="5555" spans="2:6">
      <c r="B5555" s="64"/>
      <c r="C5555" s="64"/>
      <c r="D5555" s="64"/>
      <c r="E5555" s="65"/>
      <c r="F5555" s="65"/>
    </row>
    <row r="5556" spans="2:6">
      <c r="B5556" s="64"/>
      <c r="C5556" s="64"/>
      <c r="D5556" s="64"/>
      <c r="E5556" s="65"/>
      <c r="F5556" s="65"/>
    </row>
    <row r="5557" spans="2:6">
      <c r="B5557" s="64"/>
      <c r="C5557" s="64"/>
      <c r="D5557" s="64"/>
      <c r="E5557" s="65"/>
      <c r="F5557" s="65"/>
    </row>
    <row r="5558" spans="2:6">
      <c r="B5558" s="64"/>
      <c r="C5558" s="64"/>
      <c r="D5558" s="64"/>
      <c r="E5558" s="65"/>
      <c r="F5558" s="65"/>
    </row>
    <row r="5559" spans="2:6">
      <c r="B5559" s="64"/>
      <c r="C5559" s="64"/>
      <c r="D5559" s="64"/>
      <c r="E5559" s="65"/>
      <c r="F5559" s="65"/>
    </row>
    <row r="5560" spans="2:6">
      <c r="B5560" s="64"/>
      <c r="C5560" s="64"/>
      <c r="D5560" s="64"/>
      <c r="E5560" s="65"/>
      <c r="F5560" s="65"/>
    </row>
    <row r="5561" spans="2:6">
      <c r="B5561" s="64"/>
      <c r="C5561" s="64"/>
      <c r="D5561" s="64"/>
      <c r="E5561" s="65"/>
      <c r="F5561" s="65"/>
    </row>
    <row r="5562" spans="2:6">
      <c r="B5562" s="64"/>
      <c r="C5562" s="64"/>
      <c r="D5562" s="64"/>
      <c r="E5562" s="65"/>
      <c r="F5562" s="65"/>
    </row>
    <row r="5563" spans="2:6">
      <c r="B5563" s="64"/>
      <c r="C5563" s="64"/>
      <c r="D5563" s="64"/>
      <c r="E5563" s="65"/>
      <c r="F5563" s="65"/>
    </row>
    <row r="5564" spans="2:6">
      <c r="B5564" s="64"/>
      <c r="C5564" s="64"/>
      <c r="D5564" s="64"/>
      <c r="E5564" s="65"/>
      <c r="F5564" s="65"/>
    </row>
    <row r="5565" spans="2:6">
      <c r="B5565" s="64"/>
      <c r="C5565" s="64"/>
      <c r="D5565" s="64"/>
      <c r="E5565" s="65"/>
      <c r="F5565" s="65"/>
    </row>
    <row r="5566" spans="2:6">
      <c r="B5566" s="64"/>
      <c r="C5566" s="64"/>
      <c r="D5566" s="64"/>
      <c r="E5566" s="65"/>
      <c r="F5566" s="65"/>
    </row>
    <row r="5567" spans="2:6">
      <c r="B5567" s="64"/>
      <c r="C5567" s="64"/>
      <c r="D5567" s="64"/>
      <c r="E5567" s="65"/>
      <c r="F5567" s="65"/>
    </row>
    <row r="5568" spans="2:6">
      <c r="B5568" s="64"/>
      <c r="C5568" s="64"/>
      <c r="D5568" s="64"/>
      <c r="E5568" s="65"/>
      <c r="F5568" s="65"/>
    </row>
    <row r="5569" spans="2:6">
      <c r="B5569" s="64"/>
      <c r="C5569" s="64"/>
      <c r="D5569" s="64"/>
      <c r="E5569" s="65"/>
      <c r="F5569" s="65"/>
    </row>
    <row r="5570" spans="2:6">
      <c r="B5570" s="64"/>
      <c r="C5570" s="64"/>
      <c r="D5570" s="64"/>
      <c r="E5570" s="65"/>
      <c r="F5570" s="65"/>
    </row>
    <row r="5571" spans="2:6">
      <c r="B5571" s="64"/>
      <c r="C5571" s="64"/>
      <c r="D5571" s="64"/>
      <c r="E5571" s="65"/>
      <c r="F5571" s="65"/>
    </row>
    <row r="5572" spans="2:6">
      <c r="B5572" s="64"/>
      <c r="C5572" s="64"/>
      <c r="D5572" s="64"/>
      <c r="E5572" s="65"/>
      <c r="F5572" s="65"/>
    </row>
    <row r="5573" spans="2:6">
      <c r="B5573" s="64"/>
      <c r="C5573" s="64"/>
      <c r="D5573" s="64"/>
      <c r="E5573" s="65"/>
      <c r="F5573" s="65"/>
    </row>
    <row r="5574" spans="2:6">
      <c r="B5574" s="64"/>
      <c r="C5574" s="64"/>
      <c r="D5574" s="64"/>
      <c r="E5574" s="65"/>
      <c r="F5574" s="65"/>
    </row>
    <row r="5575" spans="2:6">
      <c r="B5575" s="64"/>
      <c r="C5575" s="64"/>
      <c r="D5575" s="64"/>
      <c r="E5575" s="65"/>
      <c r="F5575" s="65"/>
    </row>
    <row r="5576" spans="2:6">
      <c r="B5576" s="64"/>
      <c r="C5576" s="64"/>
      <c r="D5576" s="64"/>
      <c r="E5576" s="65"/>
      <c r="F5576" s="65"/>
    </row>
    <row r="5577" spans="2:6">
      <c r="B5577" s="64"/>
      <c r="C5577" s="64"/>
      <c r="D5577" s="64"/>
      <c r="E5577" s="65"/>
      <c r="F5577" s="65"/>
    </row>
    <row r="5578" spans="2:6">
      <c r="B5578" s="64"/>
      <c r="C5578" s="64"/>
      <c r="D5578" s="64"/>
      <c r="E5578" s="65"/>
      <c r="F5578" s="65"/>
    </row>
    <row r="5579" spans="2:6">
      <c r="B5579" s="64"/>
      <c r="C5579" s="64"/>
      <c r="D5579" s="64"/>
      <c r="E5579" s="65"/>
      <c r="F5579" s="65"/>
    </row>
    <row r="5580" spans="2:6">
      <c r="B5580" s="64"/>
      <c r="C5580" s="64"/>
      <c r="D5580" s="64"/>
      <c r="E5580" s="65"/>
      <c r="F5580" s="65"/>
    </row>
    <row r="5581" spans="2:6">
      <c r="B5581" s="64"/>
      <c r="C5581" s="64"/>
      <c r="D5581" s="64"/>
      <c r="E5581" s="65"/>
      <c r="F5581" s="65"/>
    </row>
    <row r="5582" spans="2:6">
      <c r="B5582" s="64"/>
      <c r="C5582" s="64"/>
      <c r="D5582" s="64"/>
      <c r="E5582" s="65"/>
      <c r="F5582" s="65"/>
    </row>
    <row r="5583" spans="2:6">
      <c r="B5583" s="64"/>
      <c r="C5583" s="64"/>
      <c r="D5583" s="64"/>
      <c r="E5583" s="65"/>
      <c r="F5583" s="65"/>
    </row>
    <row r="5584" spans="2:6">
      <c r="B5584" s="64"/>
      <c r="C5584" s="64"/>
      <c r="D5584" s="64"/>
      <c r="E5584" s="65"/>
      <c r="F5584" s="65"/>
    </row>
    <row r="5585" spans="2:6">
      <c r="B5585" s="64"/>
      <c r="C5585" s="64"/>
      <c r="D5585" s="64"/>
      <c r="E5585" s="65"/>
      <c r="F5585" s="65"/>
    </row>
    <row r="5586" spans="2:6">
      <c r="B5586" s="64"/>
      <c r="C5586" s="64"/>
      <c r="D5586" s="64"/>
      <c r="E5586" s="65"/>
      <c r="F5586" s="65"/>
    </row>
    <row r="5587" spans="2:6">
      <c r="B5587" s="64"/>
      <c r="C5587" s="64"/>
      <c r="D5587" s="64"/>
      <c r="E5587" s="65"/>
      <c r="F5587" s="65"/>
    </row>
    <row r="5588" spans="2:6">
      <c r="B5588" s="64"/>
      <c r="C5588" s="64"/>
      <c r="D5588" s="64"/>
      <c r="E5588" s="65"/>
      <c r="F5588" s="65"/>
    </row>
    <row r="5589" spans="2:6">
      <c r="B5589" s="64"/>
      <c r="C5589" s="64"/>
      <c r="D5589" s="64"/>
      <c r="E5589" s="65"/>
      <c r="F5589" s="65"/>
    </row>
    <row r="5590" spans="2:6">
      <c r="B5590" s="64"/>
      <c r="C5590" s="64"/>
      <c r="D5590" s="64"/>
      <c r="E5590" s="65"/>
      <c r="F5590" s="65"/>
    </row>
    <row r="5591" spans="2:6">
      <c r="B5591" s="64"/>
      <c r="C5591" s="64"/>
      <c r="D5591" s="64"/>
      <c r="E5591" s="65"/>
      <c r="F5591" s="65"/>
    </row>
    <row r="5592" spans="2:6">
      <c r="B5592" s="64"/>
      <c r="C5592" s="64"/>
      <c r="D5592" s="64"/>
      <c r="E5592" s="65"/>
      <c r="F5592" s="65"/>
    </row>
    <row r="5593" spans="2:6">
      <c r="B5593" s="64"/>
      <c r="C5593" s="64"/>
      <c r="D5593" s="64"/>
      <c r="E5593" s="65"/>
      <c r="F5593" s="65"/>
    </row>
    <row r="5594" spans="2:6">
      <c r="B5594" s="64"/>
      <c r="C5594" s="64"/>
      <c r="D5594" s="64"/>
      <c r="E5594" s="65"/>
      <c r="F5594" s="65"/>
    </row>
    <row r="5595" spans="2:6">
      <c r="B5595" s="64"/>
      <c r="C5595" s="64"/>
      <c r="D5595" s="64"/>
      <c r="E5595" s="65"/>
      <c r="F5595" s="65"/>
    </row>
    <row r="5596" spans="2:6">
      <c r="B5596" s="64"/>
      <c r="C5596" s="64"/>
      <c r="D5596" s="64"/>
      <c r="E5596" s="65"/>
      <c r="F5596" s="65"/>
    </row>
    <row r="5597" spans="2:6">
      <c r="B5597" s="64"/>
      <c r="C5597" s="64"/>
      <c r="D5597" s="64"/>
      <c r="E5597" s="65"/>
      <c r="F5597" s="65"/>
    </row>
    <row r="5598" spans="2:6">
      <c r="B5598" s="64"/>
      <c r="C5598" s="64"/>
      <c r="D5598" s="64"/>
      <c r="E5598" s="65"/>
      <c r="F5598" s="65"/>
    </row>
    <row r="5599" spans="2:6">
      <c r="B5599" s="64"/>
      <c r="C5599" s="64"/>
      <c r="D5599" s="64"/>
      <c r="E5599" s="65"/>
      <c r="F5599" s="65"/>
    </row>
    <row r="5600" spans="2:6">
      <c r="B5600" s="64"/>
      <c r="C5600" s="64"/>
      <c r="D5600" s="64"/>
      <c r="E5600" s="65"/>
      <c r="F5600" s="65"/>
    </row>
    <row r="5601" spans="2:6">
      <c r="B5601" s="64"/>
      <c r="C5601" s="64"/>
      <c r="D5601" s="64"/>
      <c r="E5601" s="65"/>
      <c r="F5601" s="65"/>
    </row>
    <row r="5602" spans="2:6">
      <c r="B5602" s="64"/>
      <c r="C5602" s="64"/>
      <c r="D5602" s="64"/>
      <c r="E5602" s="65"/>
      <c r="F5602" s="65"/>
    </row>
    <row r="5603" spans="2:6">
      <c r="B5603" s="64"/>
      <c r="C5603" s="64"/>
      <c r="D5603" s="64"/>
      <c r="E5603" s="65"/>
      <c r="F5603" s="65"/>
    </row>
    <row r="5604" spans="2:6">
      <c r="B5604" s="64"/>
      <c r="C5604" s="64"/>
      <c r="D5604" s="64"/>
      <c r="E5604" s="65"/>
      <c r="F5604" s="65"/>
    </row>
    <row r="5605" spans="2:6">
      <c r="B5605" s="64"/>
      <c r="C5605" s="64"/>
      <c r="D5605" s="64"/>
      <c r="E5605" s="65"/>
      <c r="F5605" s="65"/>
    </row>
    <row r="5606" spans="2:6">
      <c r="B5606" s="64"/>
      <c r="C5606" s="64"/>
      <c r="D5606" s="64"/>
      <c r="E5606" s="65"/>
      <c r="F5606" s="65"/>
    </row>
    <row r="5607" spans="2:6">
      <c r="B5607" s="64"/>
      <c r="C5607" s="64"/>
      <c r="D5607" s="64"/>
      <c r="E5607" s="65"/>
      <c r="F5607" s="65"/>
    </row>
    <row r="5608" spans="2:6">
      <c r="B5608" s="64"/>
      <c r="C5608" s="64"/>
      <c r="D5608" s="64"/>
      <c r="E5608" s="65"/>
      <c r="F5608" s="65"/>
    </row>
    <row r="5609" spans="2:6">
      <c r="B5609" s="64"/>
      <c r="C5609" s="64"/>
      <c r="D5609" s="64"/>
      <c r="E5609" s="65"/>
      <c r="F5609" s="65"/>
    </row>
    <row r="5610" spans="2:6">
      <c r="B5610" s="64"/>
      <c r="C5610" s="64"/>
      <c r="D5610" s="64"/>
      <c r="E5610" s="65"/>
      <c r="F5610" s="65"/>
    </row>
    <row r="5611" spans="2:6">
      <c r="B5611" s="64"/>
      <c r="C5611" s="64"/>
      <c r="D5611" s="64"/>
      <c r="E5611" s="65"/>
      <c r="F5611" s="65"/>
    </row>
    <row r="5612" spans="2:6">
      <c r="B5612" s="64"/>
      <c r="C5612" s="64"/>
      <c r="D5612" s="64"/>
      <c r="E5612" s="65"/>
      <c r="F5612" s="65"/>
    </row>
    <row r="5613" spans="2:6">
      <c r="B5613" s="64"/>
      <c r="C5613" s="64"/>
      <c r="D5613" s="64"/>
      <c r="E5613" s="65"/>
      <c r="F5613" s="65"/>
    </row>
    <row r="5614" spans="2:6">
      <c r="B5614" s="64"/>
      <c r="C5614" s="64"/>
      <c r="D5614" s="64"/>
      <c r="E5614" s="65"/>
      <c r="F5614" s="65"/>
    </row>
    <row r="5615" spans="2:6">
      <c r="B5615" s="64"/>
      <c r="C5615" s="64"/>
      <c r="D5615" s="64"/>
      <c r="E5615" s="65"/>
      <c r="F5615" s="65"/>
    </row>
    <row r="5616" spans="2:6">
      <c r="B5616" s="64"/>
      <c r="C5616" s="64"/>
      <c r="D5616" s="64"/>
      <c r="E5616" s="65"/>
      <c r="F5616" s="65"/>
    </row>
    <row r="5617" spans="2:6">
      <c r="B5617" s="64"/>
      <c r="C5617" s="64"/>
      <c r="D5617" s="64"/>
      <c r="E5617" s="65"/>
      <c r="F5617" s="65"/>
    </row>
    <row r="5618" spans="2:6">
      <c r="B5618" s="64"/>
      <c r="C5618" s="64"/>
      <c r="D5618" s="64"/>
      <c r="E5618" s="65"/>
      <c r="F5618" s="65"/>
    </row>
    <row r="5619" spans="2:6">
      <c r="B5619" s="64"/>
      <c r="C5619" s="64"/>
      <c r="D5619" s="64"/>
      <c r="E5619" s="65"/>
      <c r="F5619" s="65"/>
    </row>
    <row r="5620" spans="2:6">
      <c r="B5620" s="64"/>
      <c r="C5620" s="64"/>
      <c r="D5620" s="64"/>
      <c r="E5620" s="65"/>
      <c r="F5620" s="65"/>
    </row>
    <row r="5621" spans="2:6">
      <c r="B5621" s="64"/>
      <c r="C5621" s="64"/>
      <c r="D5621" s="64"/>
      <c r="E5621" s="65"/>
      <c r="F5621" s="65"/>
    </row>
    <row r="5622" spans="2:6">
      <c r="B5622" s="64"/>
      <c r="C5622" s="64"/>
      <c r="D5622" s="64"/>
      <c r="E5622" s="65"/>
      <c r="F5622" s="65"/>
    </row>
    <row r="5623" spans="2:6">
      <c r="B5623" s="64"/>
      <c r="C5623" s="64"/>
      <c r="D5623" s="64"/>
      <c r="E5623" s="65"/>
      <c r="F5623" s="65"/>
    </row>
    <row r="5624" spans="2:6">
      <c r="B5624" s="64"/>
      <c r="C5624" s="64"/>
      <c r="D5624" s="64"/>
      <c r="E5624" s="65"/>
      <c r="F5624" s="65"/>
    </row>
    <row r="5625" spans="2:6">
      <c r="B5625" s="64"/>
      <c r="C5625" s="64"/>
      <c r="D5625" s="64"/>
      <c r="E5625" s="65"/>
      <c r="F5625" s="65"/>
    </row>
    <row r="5626" spans="2:6">
      <c r="B5626" s="64"/>
      <c r="C5626" s="64"/>
      <c r="D5626" s="64"/>
      <c r="E5626" s="65"/>
      <c r="F5626" s="65"/>
    </row>
    <row r="5627" spans="2:6">
      <c r="B5627" s="64"/>
      <c r="C5627" s="64"/>
      <c r="D5627" s="64"/>
      <c r="E5627" s="65"/>
      <c r="F5627" s="65"/>
    </row>
    <row r="5628" spans="2:6">
      <c r="B5628" s="64"/>
      <c r="C5628" s="64"/>
      <c r="D5628" s="64"/>
      <c r="E5628" s="65"/>
      <c r="F5628" s="65"/>
    </row>
    <row r="5629" spans="2:6">
      <c r="B5629" s="64"/>
      <c r="C5629" s="64"/>
      <c r="D5629" s="64"/>
      <c r="E5629" s="65"/>
      <c r="F5629" s="65"/>
    </row>
    <row r="5630" spans="2:6">
      <c r="B5630" s="64"/>
      <c r="C5630" s="64"/>
      <c r="D5630" s="64"/>
      <c r="E5630" s="65"/>
      <c r="F5630" s="65"/>
    </row>
    <row r="5631" spans="2:6">
      <c r="B5631" s="64"/>
      <c r="C5631" s="64"/>
      <c r="D5631" s="64"/>
      <c r="E5631" s="65"/>
      <c r="F5631" s="65"/>
    </row>
    <row r="5632" spans="2:6">
      <c r="B5632" s="64"/>
      <c r="C5632" s="64"/>
      <c r="D5632" s="64"/>
      <c r="E5632" s="65"/>
      <c r="F5632" s="65"/>
    </row>
    <row r="5633" spans="2:6">
      <c r="B5633" s="64"/>
      <c r="C5633" s="64"/>
      <c r="D5633" s="64"/>
      <c r="E5633" s="65"/>
      <c r="F5633" s="65"/>
    </row>
    <row r="5634" spans="2:6">
      <c r="B5634" s="64"/>
      <c r="C5634" s="64"/>
      <c r="D5634" s="64"/>
      <c r="E5634" s="65"/>
      <c r="F5634" s="65"/>
    </row>
    <row r="5635" spans="2:6">
      <c r="B5635" s="64"/>
      <c r="C5635" s="64"/>
      <c r="D5635" s="64"/>
      <c r="E5635" s="65"/>
      <c r="F5635" s="65"/>
    </row>
    <row r="5636" spans="2:6">
      <c r="B5636" s="64"/>
      <c r="C5636" s="64"/>
      <c r="D5636" s="64"/>
      <c r="E5636" s="65"/>
      <c r="F5636" s="65"/>
    </row>
    <row r="5637" spans="2:6">
      <c r="B5637" s="64"/>
      <c r="C5637" s="64"/>
      <c r="D5637" s="64"/>
      <c r="E5637" s="65"/>
      <c r="F5637" s="65"/>
    </row>
    <row r="5638" spans="2:6">
      <c r="B5638" s="64"/>
      <c r="C5638" s="64"/>
      <c r="D5638" s="64"/>
      <c r="E5638" s="65"/>
      <c r="F5638" s="65"/>
    </row>
    <row r="5639" spans="2:6">
      <c r="B5639" s="64"/>
      <c r="C5639" s="64"/>
      <c r="D5639" s="64"/>
      <c r="E5639" s="65"/>
      <c r="F5639" s="65"/>
    </row>
    <row r="5640" spans="2:6">
      <c r="B5640" s="64"/>
      <c r="C5640" s="64"/>
      <c r="D5640" s="64"/>
      <c r="E5640" s="65"/>
      <c r="F5640" s="65"/>
    </row>
    <row r="5641" spans="2:6">
      <c r="B5641" s="64"/>
      <c r="C5641" s="64"/>
      <c r="D5641" s="64"/>
      <c r="E5641" s="65"/>
      <c r="F5641" s="65"/>
    </row>
    <row r="5642" spans="2:6">
      <c r="B5642" s="64"/>
      <c r="C5642" s="64"/>
      <c r="D5642" s="64"/>
      <c r="E5642" s="65"/>
      <c r="F5642" s="65"/>
    </row>
    <row r="5643" spans="2:6">
      <c r="B5643" s="64"/>
      <c r="C5643" s="64"/>
      <c r="D5643" s="64"/>
      <c r="E5643" s="65"/>
      <c r="F5643" s="65"/>
    </row>
    <row r="5644" spans="2:6">
      <c r="B5644" s="64"/>
      <c r="C5644" s="64"/>
      <c r="D5644" s="64"/>
      <c r="E5644" s="65"/>
      <c r="F5644" s="65"/>
    </row>
    <row r="5645" spans="2:6">
      <c r="B5645" s="64"/>
      <c r="C5645" s="64"/>
      <c r="D5645" s="64"/>
      <c r="E5645" s="65"/>
      <c r="F5645" s="65"/>
    </row>
    <row r="5646" spans="2:6">
      <c r="B5646" s="64"/>
      <c r="C5646" s="64"/>
      <c r="D5646" s="64"/>
      <c r="E5646" s="65"/>
      <c r="F5646" s="65"/>
    </row>
    <row r="5647" spans="2:6">
      <c r="B5647" s="64"/>
      <c r="C5647" s="64"/>
      <c r="D5647" s="64"/>
      <c r="E5647" s="65"/>
      <c r="F5647" s="65"/>
    </row>
    <row r="5648" spans="2:6">
      <c r="B5648" s="64"/>
      <c r="C5648" s="64"/>
      <c r="D5648" s="64"/>
      <c r="E5648" s="65"/>
      <c r="F5648" s="65"/>
    </row>
    <row r="5649" spans="2:6">
      <c r="B5649" s="64"/>
      <c r="C5649" s="64"/>
      <c r="D5649" s="64"/>
      <c r="E5649" s="65"/>
      <c r="F5649" s="65"/>
    </row>
    <row r="5650" spans="2:6">
      <c r="B5650" s="64"/>
      <c r="C5650" s="64"/>
      <c r="D5650" s="64"/>
      <c r="E5650" s="65"/>
      <c r="F5650" s="65"/>
    </row>
    <row r="5651" spans="2:6">
      <c r="B5651" s="64"/>
      <c r="C5651" s="64"/>
      <c r="D5651" s="64"/>
      <c r="E5651" s="65"/>
      <c r="F5651" s="65"/>
    </row>
    <row r="5652" spans="2:6">
      <c r="B5652" s="64"/>
      <c r="C5652" s="64"/>
      <c r="D5652" s="64"/>
      <c r="E5652" s="65"/>
      <c r="F5652" s="65"/>
    </row>
    <row r="5653" spans="2:6">
      <c r="B5653" s="64"/>
      <c r="C5653" s="64"/>
      <c r="D5653" s="64"/>
      <c r="E5653" s="65"/>
      <c r="F5653" s="65"/>
    </row>
    <row r="5654" spans="2:6">
      <c r="B5654" s="64"/>
      <c r="C5654" s="64"/>
      <c r="D5654" s="64"/>
      <c r="E5654" s="65"/>
      <c r="F5654" s="65"/>
    </row>
    <row r="5655" spans="2:6">
      <c r="B5655" s="64"/>
      <c r="C5655" s="64"/>
      <c r="D5655" s="64"/>
      <c r="E5655" s="65"/>
      <c r="F5655" s="65"/>
    </row>
    <row r="5656" spans="2:6">
      <c r="B5656" s="64"/>
      <c r="C5656" s="64"/>
      <c r="D5656" s="64"/>
      <c r="E5656" s="65"/>
      <c r="F5656" s="65"/>
    </row>
    <row r="5657" spans="2:6">
      <c r="B5657" s="64"/>
      <c r="C5657" s="64"/>
      <c r="D5657" s="64"/>
      <c r="E5657" s="65"/>
      <c r="F5657" s="65"/>
    </row>
    <row r="5658" spans="2:6">
      <c r="B5658" s="64"/>
      <c r="C5658" s="64"/>
      <c r="D5658" s="64"/>
      <c r="E5658" s="65"/>
      <c r="F5658" s="65"/>
    </row>
    <row r="5659" spans="2:6">
      <c r="B5659" s="64"/>
      <c r="C5659" s="64"/>
      <c r="D5659" s="64"/>
      <c r="E5659" s="65"/>
      <c r="F5659" s="65"/>
    </row>
    <row r="5660" spans="2:6">
      <c r="B5660" s="64"/>
      <c r="C5660" s="64"/>
      <c r="D5660" s="64"/>
      <c r="E5660" s="65"/>
      <c r="F5660" s="65"/>
    </row>
    <row r="5661" spans="2:6">
      <c r="B5661" s="64"/>
      <c r="C5661" s="64"/>
      <c r="D5661" s="64"/>
      <c r="E5661" s="65"/>
      <c r="F5661" s="65"/>
    </row>
    <row r="5662" spans="2:6">
      <c r="B5662" s="64"/>
      <c r="C5662" s="64"/>
      <c r="D5662" s="64"/>
      <c r="E5662" s="65"/>
      <c r="F5662" s="65"/>
    </row>
  </sheetData>
  <sheetProtection algorithmName="SHA-512" hashValue="dUCy28mLG7l8dwnj4XYTe08hFAC0B3gAJcGcaQQzS5Y4MmKBI/vsvAv9OnJsQMAkRJjSvs9SnkBX+raJQaQIBA==" saltValue="sX5PHyTi2xc9i3QuForXTw==" spinCount="100000" sheet="1" objects="1" scenarios="1"/>
  <mergeCells count="1">
    <mergeCell ref="E4:F4"/>
  </mergeCells>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DM78"/>
  <sheetViews>
    <sheetView workbookViewId="0">
      <pane ySplit="4" topLeftCell="A61" activePane="bottomLeft" state="frozen"/>
      <selection pane="bottomLeft" activeCell="D5" sqref="D5:AA67"/>
    </sheetView>
  </sheetViews>
  <sheetFormatPr defaultColWidth="8.88671875" defaultRowHeight="14.4"/>
  <cols>
    <col min="1" max="1" width="4.44140625" style="4" customWidth="1"/>
    <col min="2" max="2" width="12.88671875" style="4" bestFit="1" customWidth="1"/>
    <col min="3" max="3" width="23.33203125" style="16" bestFit="1" customWidth="1"/>
    <col min="4" max="5" width="4.21875" style="4" bestFit="1" customWidth="1"/>
    <col min="6" max="6" width="10.5546875" style="4" customWidth="1"/>
    <col min="7" max="13" width="4.21875" style="4" bestFit="1" customWidth="1"/>
    <col min="14" max="27" width="5.21875" style="4" bestFit="1" customWidth="1"/>
    <col min="28" max="28" width="8.88671875" style="71"/>
    <col min="29" max="29" width="2" style="71" bestFit="1" customWidth="1"/>
    <col min="30" max="30" width="8.88671875" style="72"/>
    <col min="31" max="40" width="2" style="72" bestFit="1" customWidth="1"/>
    <col min="41" max="54" width="3" style="72" bestFit="1" customWidth="1"/>
    <col min="55" max="55" width="3.77734375" style="72" bestFit="1" customWidth="1"/>
    <col min="56" max="56" width="10.44140625" style="72" bestFit="1" customWidth="1"/>
    <col min="57" max="60" width="8.88671875" style="71"/>
    <col min="61" max="61" width="6" style="4" bestFit="1" customWidth="1"/>
    <col min="62" max="63" width="10.44140625" style="4" bestFit="1" customWidth="1"/>
    <col min="64" max="64" width="3" style="4" bestFit="1" customWidth="1"/>
    <col min="65" max="65" width="2.6640625" style="4" bestFit="1" customWidth="1"/>
    <col min="66" max="71" width="2" style="4" bestFit="1" customWidth="1"/>
    <col min="72" max="72" width="3" style="4" bestFit="1" customWidth="1"/>
    <col min="73" max="75" width="3.6640625" style="4" bestFit="1" customWidth="1"/>
    <col min="76" max="87" width="3" style="4" bestFit="1" customWidth="1"/>
    <col min="88" max="88" width="8.88671875" style="4"/>
    <col min="89" max="89" width="6.6640625" style="4" bestFit="1" customWidth="1"/>
    <col min="90" max="91" width="8.88671875" style="4"/>
    <col min="92" max="92" width="5.88671875" style="4" bestFit="1" customWidth="1"/>
    <col min="93" max="93" width="10.44140625" style="4" bestFit="1" customWidth="1"/>
    <col min="94" max="117" width="12" style="4" bestFit="1" customWidth="1"/>
    <col min="118" max="16384" width="8.88671875" style="4"/>
  </cols>
  <sheetData>
    <row r="2" spans="2:117">
      <c r="F2" s="22"/>
    </row>
    <row r="4" spans="2:117">
      <c r="B4" s="26" t="s">
        <v>2</v>
      </c>
      <c r="C4" s="33" t="s">
        <v>1</v>
      </c>
      <c r="D4" s="32">
        <v>0</v>
      </c>
      <c r="E4" s="32">
        <v>1</v>
      </c>
      <c r="F4" s="32">
        <v>2</v>
      </c>
      <c r="G4" s="32">
        <v>3</v>
      </c>
      <c r="H4" s="32">
        <v>4</v>
      </c>
      <c r="I4" s="32">
        <v>5</v>
      </c>
      <c r="J4" s="32">
        <v>6</v>
      </c>
      <c r="K4" s="32">
        <v>7</v>
      </c>
      <c r="L4" s="32">
        <v>8</v>
      </c>
      <c r="M4" s="32">
        <v>9</v>
      </c>
      <c r="N4" s="32">
        <v>10</v>
      </c>
      <c r="O4" s="32">
        <v>11</v>
      </c>
      <c r="P4" s="32">
        <v>12</v>
      </c>
      <c r="Q4" s="32">
        <v>13</v>
      </c>
      <c r="R4" s="32">
        <v>14</v>
      </c>
      <c r="S4" s="32">
        <v>15</v>
      </c>
      <c r="T4" s="32">
        <v>16</v>
      </c>
      <c r="U4" s="32">
        <v>17</v>
      </c>
      <c r="V4" s="32">
        <v>18</v>
      </c>
      <c r="W4" s="32">
        <v>19</v>
      </c>
      <c r="X4" s="32">
        <v>20</v>
      </c>
      <c r="Y4" s="32">
        <v>21</v>
      </c>
      <c r="Z4" s="32">
        <v>22</v>
      </c>
      <c r="AA4" s="32">
        <v>23</v>
      </c>
      <c r="AE4" s="73">
        <v>0</v>
      </c>
      <c r="AF4" s="73">
        <v>1</v>
      </c>
      <c r="AG4" s="73">
        <v>2</v>
      </c>
      <c r="AH4" s="73">
        <v>3</v>
      </c>
      <c r="AI4" s="73">
        <v>4</v>
      </c>
      <c r="AJ4" s="73">
        <v>5</v>
      </c>
      <c r="AK4" s="73">
        <v>6</v>
      </c>
      <c r="AL4" s="73">
        <v>7</v>
      </c>
      <c r="AM4" s="73">
        <v>8</v>
      </c>
      <c r="AN4" s="73">
        <v>9</v>
      </c>
      <c r="AO4" s="73">
        <v>10</v>
      </c>
      <c r="AP4" s="73">
        <v>11</v>
      </c>
      <c r="AQ4" s="73">
        <v>12</v>
      </c>
      <c r="AR4" s="73">
        <v>13</v>
      </c>
      <c r="AS4" s="73">
        <v>14</v>
      </c>
      <c r="AT4" s="73">
        <v>15</v>
      </c>
      <c r="AU4" s="73">
        <v>16</v>
      </c>
      <c r="AV4" s="73">
        <v>17</v>
      </c>
      <c r="AW4" s="73">
        <v>18</v>
      </c>
      <c r="AX4" s="73">
        <v>19</v>
      </c>
      <c r="AY4" s="73">
        <v>20</v>
      </c>
      <c r="AZ4" s="73">
        <v>21</v>
      </c>
      <c r="BA4" s="73">
        <v>22</v>
      </c>
      <c r="BB4" s="73">
        <v>23</v>
      </c>
      <c r="BI4" s="4">
        <f>MIN(Demand!B:B)</f>
        <v>43221</v>
      </c>
    </row>
    <row r="5" spans="2:117">
      <c r="B5" s="3" t="s">
        <v>3</v>
      </c>
      <c r="C5" s="14" t="str">
        <f>Functional!C7</f>
        <v>Con</v>
      </c>
      <c r="D5" s="29"/>
      <c r="E5" s="29"/>
      <c r="F5" s="29"/>
      <c r="G5" s="29"/>
      <c r="H5" s="29"/>
      <c r="I5" s="29"/>
      <c r="J5" s="29"/>
      <c r="K5" s="29"/>
      <c r="L5" s="28">
        <v>2</v>
      </c>
      <c r="M5" s="28">
        <v>3</v>
      </c>
      <c r="N5" s="28">
        <v>3</v>
      </c>
      <c r="O5" s="28">
        <v>3</v>
      </c>
      <c r="P5" s="28">
        <v>4</v>
      </c>
      <c r="Q5" s="28">
        <v>4</v>
      </c>
      <c r="R5" s="28">
        <v>4</v>
      </c>
      <c r="S5" s="28">
        <v>4</v>
      </c>
      <c r="T5" s="28">
        <v>3</v>
      </c>
      <c r="U5" s="28">
        <v>2</v>
      </c>
      <c r="V5" s="28">
        <v>2</v>
      </c>
      <c r="W5" s="28">
        <v>2</v>
      </c>
      <c r="X5" s="28">
        <v>1</v>
      </c>
      <c r="Y5" s="28">
        <v>1</v>
      </c>
      <c r="Z5" s="28">
        <v>1</v>
      </c>
      <c r="AA5" s="28">
        <v>1</v>
      </c>
      <c r="AC5" s="71">
        <f>IF(ISNA(VLOOKUP(C5,Functional!$C$7:$D$15,2,FALSE)),0,VLOOKUP(C5,Functional!$C$7:$D$15,2,FALSE))</f>
        <v>0.8</v>
      </c>
      <c r="AE5" s="72">
        <f>D5*$AC5</f>
        <v>0</v>
      </c>
      <c r="AF5" s="72">
        <f t="shared" ref="AF5:BB5" si="0">E5*$AC5</f>
        <v>0</v>
      </c>
      <c r="AG5" s="72">
        <f t="shared" si="0"/>
        <v>0</v>
      </c>
      <c r="AH5" s="72">
        <f t="shared" si="0"/>
        <v>0</v>
      </c>
      <c r="AI5" s="72">
        <f t="shared" si="0"/>
        <v>0</v>
      </c>
      <c r="AJ5" s="72">
        <f t="shared" si="0"/>
        <v>0</v>
      </c>
      <c r="AK5" s="72">
        <f t="shared" si="0"/>
        <v>0</v>
      </c>
      <c r="AL5" s="72">
        <f t="shared" si="0"/>
        <v>0</v>
      </c>
      <c r="AM5" s="72">
        <f t="shared" si="0"/>
        <v>1.6</v>
      </c>
      <c r="AN5" s="72">
        <f t="shared" si="0"/>
        <v>2.4000000000000004</v>
      </c>
      <c r="AO5" s="72">
        <f t="shared" si="0"/>
        <v>2.4000000000000004</v>
      </c>
      <c r="AP5" s="72">
        <f t="shared" si="0"/>
        <v>2.4000000000000004</v>
      </c>
      <c r="AQ5" s="72">
        <f t="shared" si="0"/>
        <v>3.2</v>
      </c>
      <c r="AR5" s="72">
        <f t="shared" si="0"/>
        <v>3.2</v>
      </c>
      <c r="AS5" s="72">
        <f t="shared" si="0"/>
        <v>3.2</v>
      </c>
      <c r="AT5" s="72">
        <f t="shared" si="0"/>
        <v>3.2</v>
      </c>
      <c r="AU5" s="72">
        <f t="shared" si="0"/>
        <v>2.4000000000000004</v>
      </c>
      <c r="AV5" s="72">
        <f t="shared" si="0"/>
        <v>1.6</v>
      </c>
      <c r="AW5" s="72">
        <f t="shared" si="0"/>
        <v>1.6</v>
      </c>
      <c r="AX5" s="72">
        <f t="shared" si="0"/>
        <v>1.6</v>
      </c>
      <c r="AY5" s="72">
        <f t="shared" si="0"/>
        <v>0.8</v>
      </c>
      <c r="AZ5" s="72">
        <f t="shared" si="0"/>
        <v>0.8</v>
      </c>
      <c r="BA5" s="72">
        <f t="shared" si="0"/>
        <v>0.8</v>
      </c>
      <c r="BB5" s="72">
        <f t="shared" si="0"/>
        <v>0.8</v>
      </c>
      <c r="BC5" s="72" t="str">
        <f>VLOOKUP(C5,StaffSpec!$C$12:$D$20,2,FALSE)</f>
        <v>Yes</v>
      </c>
      <c r="BD5" s="72" t="str">
        <f>IF(BC5="Yes",B5,"")</f>
        <v>Monday</v>
      </c>
      <c r="BI5" s="4">
        <f>MAX(Demand!B:B)</f>
        <v>43585</v>
      </c>
      <c r="BL5" s="4">
        <v>2</v>
      </c>
      <c r="BM5" s="4">
        <f>BL5+1</f>
        <v>3</v>
      </c>
      <c r="BN5" s="4">
        <f t="shared" ref="BN5:CI5" si="1">BM5+1</f>
        <v>4</v>
      </c>
      <c r="BO5" s="4">
        <f t="shared" si="1"/>
        <v>5</v>
      </c>
      <c r="BP5" s="4">
        <f t="shared" si="1"/>
        <v>6</v>
      </c>
      <c r="BQ5" s="4">
        <f t="shared" si="1"/>
        <v>7</v>
      </c>
      <c r="BR5" s="4">
        <f t="shared" si="1"/>
        <v>8</v>
      </c>
      <c r="BS5" s="4">
        <f t="shared" si="1"/>
        <v>9</v>
      </c>
      <c r="BT5" s="4">
        <f t="shared" si="1"/>
        <v>10</v>
      </c>
      <c r="BU5" s="4">
        <f t="shared" si="1"/>
        <v>11</v>
      </c>
      <c r="BV5" s="4">
        <f t="shared" si="1"/>
        <v>12</v>
      </c>
      <c r="BW5" s="4">
        <f t="shared" si="1"/>
        <v>13</v>
      </c>
      <c r="BX5" s="4">
        <f t="shared" si="1"/>
        <v>14</v>
      </c>
      <c r="BY5" s="4">
        <f t="shared" si="1"/>
        <v>15</v>
      </c>
      <c r="BZ5" s="4">
        <f t="shared" si="1"/>
        <v>16</v>
      </c>
      <c r="CA5" s="4">
        <f t="shared" si="1"/>
        <v>17</v>
      </c>
      <c r="CB5" s="4">
        <f t="shared" si="1"/>
        <v>18</v>
      </c>
      <c r="CC5" s="4">
        <f t="shared" si="1"/>
        <v>19</v>
      </c>
      <c r="CD5" s="4">
        <f t="shared" si="1"/>
        <v>20</v>
      </c>
      <c r="CE5" s="4">
        <f t="shared" si="1"/>
        <v>21</v>
      </c>
      <c r="CF5" s="4">
        <f t="shared" si="1"/>
        <v>22</v>
      </c>
      <c r="CG5" s="4">
        <f t="shared" si="1"/>
        <v>23</v>
      </c>
      <c r="CH5" s="4">
        <f t="shared" si="1"/>
        <v>24</v>
      </c>
      <c r="CI5" s="4">
        <f t="shared" si="1"/>
        <v>25</v>
      </c>
    </row>
    <row r="6" spans="2:117">
      <c r="B6" s="23" t="str">
        <f>B5</f>
        <v>Monday</v>
      </c>
      <c r="C6" s="14" t="str">
        <f>Functional!C8</f>
        <v>MG</v>
      </c>
      <c r="D6" s="28">
        <v>4</v>
      </c>
      <c r="E6" s="29">
        <v>2</v>
      </c>
      <c r="F6" s="29">
        <v>2</v>
      </c>
      <c r="G6" s="29">
        <v>2</v>
      </c>
      <c r="H6" s="29">
        <v>2</v>
      </c>
      <c r="I6" s="29">
        <v>2</v>
      </c>
      <c r="J6" s="29">
        <v>2</v>
      </c>
      <c r="K6" s="29">
        <v>2</v>
      </c>
      <c r="L6" s="28">
        <v>3</v>
      </c>
      <c r="M6" s="28">
        <v>3</v>
      </c>
      <c r="N6" s="28">
        <v>3</v>
      </c>
      <c r="O6" s="28">
        <v>3</v>
      </c>
      <c r="P6" s="28">
        <v>5</v>
      </c>
      <c r="Q6" s="28">
        <v>5</v>
      </c>
      <c r="R6" s="28">
        <v>5</v>
      </c>
      <c r="S6" s="28">
        <v>5</v>
      </c>
      <c r="T6" s="28">
        <v>5</v>
      </c>
      <c r="U6" s="28">
        <v>4</v>
      </c>
      <c r="V6" s="28">
        <v>4</v>
      </c>
      <c r="W6" s="28">
        <v>4</v>
      </c>
      <c r="X6" s="28">
        <v>4</v>
      </c>
      <c r="Y6" s="28">
        <v>4</v>
      </c>
      <c r="Z6" s="28">
        <v>4</v>
      </c>
      <c r="AA6" s="28">
        <v>4</v>
      </c>
      <c r="AC6" s="71">
        <f>IF(ISNA(VLOOKUP(C6,Functional!$C$7:$D$15,2,FALSE)),0,VLOOKUP(C6,Functional!$C$7:$D$15,2,FALSE))</f>
        <v>1</v>
      </c>
      <c r="AE6" s="72">
        <f t="shared" ref="AE6:AE67" si="2">D6*$AC6</f>
        <v>4</v>
      </c>
      <c r="AF6" s="72">
        <f t="shared" ref="AF6:AF67" si="3">E6*$AC6</f>
        <v>2</v>
      </c>
      <c r="AG6" s="72">
        <f t="shared" ref="AG6:AG67" si="4">F6*$AC6</f>
        <v>2</v>
      </c>
      <c r="AH6" s="72">
        <f t="shared" ref="AH6:AH67" si="5">G6*$AC6</f>
        <v>2</v>
      </c>
      <c r="AI6" s="72">
        <f t="shared" ref="AI6:AI67" si="6">H6*$AC6</f>
        <v>2</v>
      </c>
      <c r="AJ6" s="72">
        <f t="shared" ref="AJ6:AJ67" si="7">I6*$AC6</f>
        <v>2</v>
      </c>
      <c r="AK6" s="72">
        <f t="shared" ref="AK6:AK67" si="8">J6*$AC6</f>
        <v>2</v>
      </c>
      <c r="AL6" s="72">
        <f t="shared" ref="AL6:AL67" si="9">K6*$AC6</f>
        <v>2</v>
      </c>
      <c r="AM6" s="72">
        <f t="shared" ref="AM6:AM67" si="10">L6*$AC6</f>
        <v>3</v>
      </c>
      <c r="AN6" s="72">
        <f t="shared" ref="AN6:AN67" si="11">M6*$AC6</f>
        <v>3</v>
      </c>
      <c r="AO6" s="72">
        <f t="shared" ref="AO6:AO67" si="12">N6*$AC6</f>
        <v>3</v>
      </c>
      <c r="AP6" s="72">
        <f t="shared" ref="AP6:AP67" si="13">O6*$AC6</f>
        <v>3</v>
      </c>
      <c r="AQ6" s="72">
        <f t="shared" ref="AQ6:AQ67" si="14">P6*$AC6</f>
        <v>5</v>
      </c>
      <c r="AR6" s="72">
        <f t="shared" ref="AR6:AR67" si="15">Q6*$AC6</f>
        <v>5</v>
      </c>
      <c r="AS6" s="72">
        <f t="shared" ref="AS6:AS67" si="16">R6*$AC6</f>
        <v>5</v>
      </c>
      <c r="AT6" s="72">
        <f t="shared" ref="AT6:AT67" si="17">S6*$AC6</f>
        <v>5</v>
      </c>
      <c r="AU6" s="72">
        <f t="shared" ref="AU6:AU67" si="18">T6*$AC6</f>
        <v>5</v>
      </c>
      <c r="AV6" s="72">
        <f t="shared" ref="AV6:AV67" si="19">U6*$AC6</f>
        <v>4</v>
      </c>
      <c r="AW6" s="72">
        <f t="shared" ref="AW6:AW67" si="20">V6*$AC6</f>
        <v>4</v>
      </c>
      <c r="AX6" s="72">
        <f t="shared" ref="AX6:AX67" si="21">W6*$AC6</f>
        <v>4</v>
      </c>
      <c r="AY6" s="72">
        <f t="shared" ref="AY6:AY67" si="22">X6*$AC6</f>
        <v>4</v>
      </c>
      <c r="AZ6" s="72">
        <f t="shared" ref="AZ6:AZ67" si="23">Y6*$AC6</f>
        <v>4</v>
      </c>
      <c r="BA6" s="72">
        <f t="shared" ref="BA6:BA67" si="24">Z6*$AC6</f>
        <v>4</v>
      </c>
      <c r="BB6" s="72">
        <f t="shared" ref="BB6:BB67" si="25">AA6*$AC6</f>
        <v>4</v>
      </c>
      <c r="BC6" s="72" t="str">
        <f>VLOOKUP(C6,StaffSpec!$C$12:$D$20,2,FALSE)</f>
        <v>Yes</v>
      </c>
      <c r="BD6" s="72" t="str">
        <f t="shared" ref="BD6:BD67" si="26">IF(BC6="Yes",B6,"")</f>
        <v>Monday</v>
      </c>
      <c r="BL6" s="1">
        <v>0</v>
      </c>
      <c r="BM6" s="1">
        <v>1</v>
      </c>
      <c r="BN6" s="1">
        <v>2</v>
      </c>
      <c r="BO6" s="1">
        <v>3</v>
      </c>
      <c r="BP6" s="1">
        <v>4</v>
      </c>
      <c r="BQ6" s="1">
        <v>5</v>
      </c>
      <c r="BR6" s="1">
        <v>6</v>
      </c>
      <c r="BS6" s="1">
        <v>7</v>
      </c>
      <c r="BT6" s="1">
        <v>8</v>
      </c>
      <c r="BU6" s="1">
        <v>9</v>
      </c>
      <c r="BV6" s="1">
        <v>10</v>
      </c>
      <c r="BW6" s="1">
        <v>11</v>
      </c>
      <c r="BX6" s="1">
        <v>12</v>
      </c>
      <c r="BY6" s="1">
        <v>13</v>
      </c>
      <c r="BZ6" s="1">
        <v>14</v>
      </c>
      <c r="CA6" s="1">
        <v>15</v>
      </c>
      <c r="CB6" s="1">
        <v>16</v>
      </c>
      <c r="CC6" s="1">
        <v>17</v>
      </c>
      <c r="CD6" s="1">
        <v>18</v>
      </c>
      <c r="CE6" s="1">
        <v>19</v>
      </c>
      <c r="CF6" s="1">
        <v>20</v>
      </c>
      <c r="CG6" s="1">
        <v>21</v>
      </c>
      <c r="CH6" s="1">
        <v>22</v>
      </c>
      <c r="CI6" s="1">
        <v>23</v>
      </c>
      <c r="CP6" s="1">
        <v>0</v>
      </c>
      <c r="CQ6" s="1">
        <v>1</v>
      </c>
      <c r="CR6" s="1">
        <v>2</v>
      </c>
      <c r="CS6" s="1">
        <v>3</v>
      </c>
      <c r="CT6" s="1">
        <v>4</v>
      </c>
      <c r="CU6" s="1">
        <v>5</v>
      </c>
      <c r="CV6" s="1">
        <v>6</v>
      </c>
      <c r="CW6" s="1">
        <v>7</v>
      </c>
      <c r="CX6" s="1">
        <v>8</v>
      </c>
      <c r="CY6" s="1">
        <v>9</v>
      </c>
      <c r="CZ6" s="1">
        <v>10</v>
      </c>
      <c r="DA6" s="1">
        <v>11</v>
      </c>
      <c r="DB6" s="1">
        <v>12</v>
      </c>
      <c r="DC6" s="1">
        <v>13</v>
      </c>
      <c r="DD6" s="1">
        <v>14</v>
      </c>
      <c r="DE6" s="1">
        <v>15</v>
      </c>
      <c r="DF6" s="1">
        <v>16</v>
      </c>
      <c r="DG6" s="1">
        <v>17</v>
      </c>
      <c r="DH6" s="1">
        <v>18</v>
      </c>
      <c r="DI6" s="1">
        <v>19</v>
      </c>
      <c r="DJ6" s="1">
        <v>20</v>
      </c>
      <c r="DK6" s="1">
        <v>21</v>
      </c>
      <c r="DL6" s="1">
        <v>22</v>
      </c>
      <c r="DM6" s="1">
        <v>23</v>
      </c>
    </row>
    <row r="7" spans="2:117">
      <c r="B7" s="3" t="str">
        <f t="shared" ref="B7:B13" si="27">B6</f>
        <v>Monday</v>
      </c>
      <c r="C7" s="14" t="str">
        <f>Functional!C9</f>
        <v>SHO</v>
      </c>
      <c r="D7" s="30">
        <v>8</v>
      </c>
      <c r="E7" s="30">
        <v>4</v>
      </c>
      <c r="F7" s="30">
        <v>4</v>
      </c>
      <c r="G7" s="30">
        <v>4</v>
      </c>
      <c r="H7" s="30">
        <v>4</v>
      </c>
      <c r="I7" s="30">
        <v>4</v>
      </c>
      <c r="J7" s="30">
        <v>4</v>
      </c>
      <c r="K7" s="30">
        <v>4</v>
      </c>
      <c r="L7" s="30">
        <v>3</v>
      </c>
      <c r="M7" s="30">
        <v>3</v>
      </c>
      <c r="N7" s="30">
        <v>3</v>
      </c>
      <c r="O7" s="30">
        <v>3</v>
      </c>
      <c r="P7" s="30">
        <v>6</v>
      </c>
      <c r="Q7" s="30">
        <v>6</v>
      </c>
      <c r="R7" s="30">
        <v>6</v>
      </c>
      <c r="S7" s="30">
        <v>6</v>
      </c>
      <c r="T7" s="30">
        <v>10</v>
      </c>
      <c r="U7" s="30">
        <v>7</v>
      </c>
      <c r="V7" s="30">
        <v>7</v>
      </c>
      <c r="W7" s="30">
        <v>7</v>
      </c>
      <c r="X7" s="30">
        <v>7</v>
      </c>
      <c r="Y7" s="30">
        <v>8</v>
      </c>
      <c r="Z7" s="30">
        <v>8</v>
      </c>
      <c r="AA7" s="30">
        <v>8</v>
      </c>
      <c r="AC7" s="71">
        <f>IF(ISNA(VLOOKUP(C7,Functional!$C$7:$D$15,2,FALSE)),0,VLOOKUP(C7,Functional!$C$7:$D$15,2,FALSE))</f>
        <v>1</v>
      </c>
      <c r="AE7" s="72">
        <f t="shared" si="2"/>
        <v>8</v>
      </c>
      <c r="AF7" s="72">
        <f t="shared" si="3"/>
        <v>4</v>
      </c>
      <c r="AG7" s="72">
        <f t="shared" si="4"/>
        <v>4</v>
      </c>
      <c r="AH7" s="72">
        <f t="shared" si="5"/>
        <v>4</v>
      </c>
      <c r="AI7" s="72">
        <f t="shared" si="6"/>
        <v>4</v>
      </c>
      <c r="AJ7" s="72">
        <f t="shared" si="7"/>
        <v>4</v>
      </c>
      <c r="AK7" s="72">
        <f t="shared" si="8"/>
        <v>4</v>
      </c>
      <c r="AL7" s="72">
        <f t="shared" si="9"/>
        <v>4</v>
      </c>
      <c r="AM7" s="72">
        <f t="shared" si="10"/>
        <v>3</v>
      </c>
      <c r="AN7" s="72">
        <f t="shared" si="11"/>
        <v>3</v>
      </c>
      <c r="AO7" s="72">
        <f t="shared" si="12"/>
        <v>3</v>
      </c>
      <c r="AP7" s="72">
        <f t="shared" si="13"/>
        <v>3</v>
      </c>
      <c r="AQ7" s="72">
        <f t="shared" si="14"/>
        <v>6</v>
      </c>
      <c r="AR7" s="72">
        <f t="shared" si="15"/>
        <v>6</v>
      </c>
      <c r="AS7" s="72">
        <f t="shared" si="16"/>
        <v>6</v>
      </c>
      <c r="AT7" s="72">
        <f t="shared" si="17"/>
        <v>6</v>
      </c>
      <c r="AU7" s="72">
        <f t="shared" si="18"/>
        <v>10</v>
      </c>
      <c r="AV7" s="72">
        <f t="shared" si="19"/>
        <v>7</v>
      </c>
      <c r="AW7" s="72">
        <f t="shared" si="20"/>
        <v>7</v>
      </c>
      <c r="AX7" s="72">
        <f t="shared" si="21"/>
        <v>7</v>
      </c>
      <c r="AY7" s="72">
        <f t="shared" si="22"/>
        <v>7</v>
      </c>
      <c r="AZ7" s="72">
        <f t="shared" si="23"/>
        <v>8</v>
      </c>
      <c r="BA7" s="72">
        <f t="shared" si="24"/>
        <v>8</v>
      </c>
      <c r="BB7" s="72">
        <f t="shared" si="25"/>
        <v>8</v>
      </c>
      <c r="BC7" s="72" t="str">
        <f>VLOOKUP(C7,StaffSpec!$C$12:$D$20,2,FALSE)</f>
        <v>Yes</v>
      </c>
      <c r="BD7" s="72" t="str">
        <f t="shared" si="26"/>
        <v>Monday</v>
      </c>
      <c r="BI7" s="4">
        <f>COUNTIF(Demand!C:C,'Rota (skeleton)'!BJ7)</f>
        <v>52</v>
      </c>
      <c r="BJ7" s="3" t="s">
        <v>3</v>
      </c>
      <c r="BK7" s="4">
        <v>2</v>
      </c>
      <c r="BL7" s="24">
        <f>HLOOKUP($BJ7,Demand!$AW$4:$BC$28,BL$5,FALSE)</f>
        <v>5.906192141534663</v>
      </c>
      <c r="BM7" s="24">
        <f>HLOOKUP($BJ7,Demand!$AW$4:$BC$28,BM$5,FALSE)</f>
        <v>4.3093327847493645</v>
      </c>
      <c r="BN7" s="24">
        <f>HLOOKUP($BJ7,Demand!$AW$4:$BC$28,BN$5,FALSE)</f>
        <v>4.0468353562367136</v>
      </c>
      <c r="BO7" s="24">
        <f>HLOOKUP($BJ7,Demand!$AW$4:$BC$28,BO$5,FALSE)</f>
        <v>3.8062127134334496</v>
      </c>
      <c r="BP7" s="24">
        <f>HLOOKUP($BJ7,Demand!$AW$4:$BC$28,BP$5,FALSE)</f>
        <v>2.8655969279297806</v>
      </c>
      <c r="BQ7" s="24">
        <f>HLOOKUP($BJ7,Demand!$AW$4:$BC$28,BQ$5,FALSE)</f>
        <v>3.4343413563738592</v>
      </c>
      <c r="BR7" s="24">
        <f>HLOOKUP($BJ7,Demand!$AW$4:$BC$28,BR$5,FALSE)</f>
        <v>3.1280943564424328</v>
      </c>
      <c r="BS7" s="24">
        <f>HLOOKUP($BJ7,Demand!$AW$4:$BC$28,BS$5,FALSE)</f>
        <v>5.2280737845436454</v>
      </c>
      <c r="BT7" s="24">
        <f>HLOOKUP($BJ7,Demand!$AW$4:$BC$28,BT$5,FALSE)</f>
        <v>9.7124048549681117</v>
      </c>
      <c r="BU7" s="24">
        <f>HLOOKUP($BJ7,Demand!$AW$4:$BC$28,BU$5,FALSE)</f>
        <v>17.937324281697865</v>
      </c>
      <c r="BV7" s="24">
        <f>HLOOKUP($BJ7,Demand!$AW$4:$BC$28,BV$5,FALSE)</f>
        <v>22.509154494959883</v>
      </c>
      <c r="BW7" s="24">
        <f>HLOOKUP($BJ7,Demand!$AW$4:$BC$28,BW$5,FALSE)</f>
        <v>21.502914352328048</v>
      </c>
      <c r="BX7" s="24">
        <f>HLOOKUP($BJ7,Demand!$AW$4:$BC$28,BX$5,FALSE)</f>
        <v>22.552904066378655</v>
      </c>
      <c r="BY7" s="24">
        <f>HLOOKUP($BJ7,Demand!$AW$4:$BC$28,BY$5,FALSE)</f>
        <v>20.01542892408969</v>
      </c>
      <c r="BZ7" s="24">
        <f>HLOOKUP($BJ7,Demand!$AW$4:$BC$28,BZ$5,FALSE)</f>
        <v>19.621682781320711</v>
      </c>
      <c r="CA7" s="24">
        <f>HLOOKUP($BJ7,Demand!$AW$4:$BC$28,CA$5,FALSE)</f>
        <v>18.177946924501128</v>
      </c>
      <c r="CB7" s="24">
        <f>HLOOKUP($BJ7,Demand!$AW$4:$BC$28,CB$5,FALSE)</f>
        <v>18.790440924363981</v>
      </c>
      <c r="CC7" s="24">
        <f>HLOOKUP($BJ7,Demand!$AW$4:$BC$28,CC$5,FALSE)</f>
        <v>21.043543852430911</v>
      </c>
      <c r="CD7" s="24">
        <f>HLOOKUP($BJ7,Demand!$AW$4:$BC$28,CD$5,FALSE)</f>
        <v>21.852910923678248</v>
      </c>
      <c r="CE7" s="24">
        <f>HLOOKUP($BJ7,Demand!$AW$4:$BC$28,CE$5,FALSE)</f>
        <v>20.759171638208869</v>
      </c>
      <c r="CF7" s="24">
        <f>HLOOKUP($BJ7,Demand!$AW$4:$BC$28,CF$5,FALSE)</f>
        <v>17.5217033532195</v>
      </c>
      <c r="CG7" s="24">
        <f>HLOOKUP($BJ7,Demand!$AW$4:$BC$28,CG$5,FALSE)</f>
        <v>14.765480353836656</v>
      </c>
      <c r="CH7" s="24">
        <f>HLOOKUP($BJ7,Demand!$AW$4:$BC$28,CH$5,FALSE)</f>
        <v>10.915518068984433</v>
      </c>
      <c r="CI7" s="24">
        <f>HLOOKUP($BJ7,Demand!$AW$4:$BC$28,CI$5,FALSE)</f>
        <v>8.5967907837893414</v>
      </c>
      <c r="CO7" s="4" t="s">
        <v>3</v>
      </c>
      <c r="CP7" s="4">
        <f>BL7</f>
        <v>5.906192141534663</v>
      </c>
      <c r="CQ7" s="4">
        <f t="shared" ref="CQ7:DM7" si="28">BM7</f>
        <v>4.3093327847493645</v>
      </c>
      <c r="CR7" s="4">
        <f t="shared" si="28"/>
        <v>4.0468353562367136</v>
      </c>
      <c r="CS7" s="4">
        <f t="shared" si="28"/>
        <v>3.8062127134334496</v>
      </c>
      <c r="CT7" s="4">
        <f t="shared" si="28"/>
        <v>2.8655969279297806</v>
      </c>
      <c r="CU7" s="4">
        <f t="shared" si="28"/>
        <v>3.4343413563738592</v>
      </c>
      <c r="CV7" s="4">
        <f t="shared" si="28"/>
        <v>3.1280943564424328</v>
      </c>
      <c r="CW7" s="4">
        <f t="shared" si="28"/>
        <v>5.2280737845436454</v>
      </c>
      <c r="CX7" s="4">
        <f t="shared" si="28"/>
        <v>9.7124048549681117</v>
      </c>
      <c r="CY7" s="4">
        <f t="shared" si="28"/>
        <v>17.937324281697865</v>
      </c>
      <c r="CZ7" s="4">
        <f t="shared" si="28"/>
        <v>22.509154494959883</v>
      </c>
      <c r="DA7" s="4">
        <f t="shared" si="28"/>
        <v>21.502914352328048</v>
      </c>
      <c r="DB7" s="4">
        <f t="shared" si="28"/>
        <v>22.552904066378655</v>
      </c>
      <c r="DC7" s="4">
        <f t="shared" si="28"/>
        <v>20.01542892408969</v>
      </c>
      <c r="DD7" s="4">
        <f t="shared" si="28"/>
        <v>19.621682781320711</v>
      </c>
      <c r="DE7" s="4">
        <f t="shared" si="28"/>
        <v>18.177946924501128</v>
      </c>
      <c r="DF7" s="4">
        <f t="shared" si="28"/>
        <v>18.790440924363981</v>
      </c>
      <c r="DG7" s="4">
        <f t="shared" si="28"/>
        <v>21.043543852430911</v>
      </c>
      <c r="DH7" s="4">
        <f t="shared" si="28"/>
        <v>21.852910923678248</v>
      </c>
      <c r="DI7" s="4">
        <f t="shared" si="28"/>
        <v>20.759171638208869</v>
      </c>
      <c r="DJ7" s="4">
        <f t="shared" si="28"/>
        <v>17.5217033532195</v>
      </c>
      <c r="DK7" s="4">
        <f t="shared" si="28"/>
        <v>14.765480353836656</v>
      </c>
      <c r="DL7" s="4">
        <f t="shared" si="28"/>
        <v>10.915518068984433</v>
      </c>
      <c r="DM7" s="4">
        <f t="shared" si="28"/>
        <v>8.5967907837893414</v>
      </c>
    </row>
    <row r="8" spans="2:117">
      <c r="B8" s="3" t="str">
        <f t="shared" si="27"/>
        <v>Monday</v>
      </c>
      <c r="C8" s="14" t="str">
        <f>Functional!C10</f>
        <v>F1</v>
      </c>
      <c r="D8" s="30"/>
      <c r="E8" s="30"/>
      <c r="F8" s="30"/>
      <c r="G8" s="30"/>
      <c r="H8" s="30"/>
      <c r="I8" s="30"/>
      <c r="J8" s="30"/>
      <c r="K8" s="30"/>
      <c r="L8" s="30"/>
      <c r="M8" s="30"/>
      <c r="N8" s="30"/>
      <c r="O8" s="30"/>
      <c r="P8" s="30"/>
      <c r="Q8" s="30"/>
      <c r="R8" s="30"/>
      <c r="S8" s="30"/>
      <c r="T8" s="30"/>
      <c r="U8" s="30"/>
      <c r="V8" s="30"/>
      <c r="W8" s="30"/>
      <c r="X8" s="30"/>
      <c r="Y8" s="30"/>
      <c r="Z8" s="30"/>
      <c r="AA8" s="30"/>
      <c r="AC8" s="71">
        <f>IF(ISNA(VLOOKUP(C8,Functional!$C$7:$D$15,2,FALSE)),0,VLOOKUP(C8,Functional!$C$7:$D$15,2,FALSE))</f>
        <v>2</v>
      </c>
      <c r="AE8" s="72">
        <f t="shared" si="2"/>
        <v>0</v>
      </c>
      <c r="AF8" s="72">
        <f t="shared" si="3"/>
        <v>0</v>
      </c>
      <c r="AG8" s="72">
        <f t="shared" si="4"/>
        <v>0</v>
      </c>
      <c r="AH8" s="72">
        <f t="shared" si="5"/>
        <v>0</v>
      </c>
      <c r="AI8" s="72">
        <f t="shared" si="6"/>
        <v>0</v>
      </c>
      <c r="AJ8" s="72">
        <f t="shared" si="7"/>
        <v>0</v>
      </c>
      <c r="AK8" s="72">
        <f t="shared" si="8"/>
        <v>0</v>
      </c>
      <c r="AL8" s="72">
        <f t="shared" si="9"/>
        <v>0</v>
      </c>
      <c r="AM8" s="72">
        <f t="shared" si="10"/>
        <v>0</v>
      </c>
      <c r="AN8" s="72">
        <f t="shared" si="11"/>
        <v>0</v>
      </c>
      <c r="AO8" s="72">
        <f t="shared" si="12"/>
        <v>0</v>
      </c>
      <c r="AP8" s="72">
        <f t="shared" si="13"/>
        <v>0</v>
      </c>
      <c r="AQ8" s="72">
        <f t="shared" si="14"/>
        <v>0</v>
      </c>
      <c r="AR8" s="72">
        <f t="shared" si="15"/>
        <v>0</v>
      </c>
      <c r="AS8" s="72">
        <f t="shared" si="16"/>
        <v>0</v>
      </c>
      <c r="AT8" s="72">
        <f t="shared" si="17"/>
        <v>0</v>
      </c>
      <c r="AU8" s="72">
        <f t="shared" si="18"/>
        <v>0</v>
      </c>
      <c r="AV8" s="72">
        <f t="shared" si="19"/>
        <v>0</v>
      </c>
      <c r="AW8" s="72">
        <f t="shared" si="20"/>
        <v>0</v>
      </c>
      <c r="AX8" s="72">
        <f t="shared" si="21"/>
        <v>0</v>
      </c>
      <c r="AY8" s="72">
        <f t="shared" si="22"/>
        <v>0</v>
      </c>
      <c r="AZ8" s="72">
        <f t="shared" si="23"/>
        <v>0</v>
      </c>
      <c r="BA8" s="72">
        <f t="shared" si="24"/>
        <v>0</v>
      </c>
      <c r="BB8" s="72">
        <f t="shared" si="25"/>
        <v>0</v>
      </c>
      <c r="BC8" s="72" t="str">
        <f>VLOOKUP(C8,StaffSpec!$C$12:$D$20,2,FALSE)</f>
        <v>Yes</v>
      </c>
      <c r="BD8" s="72" t="str">
        <f t="shared" si="26"/>
        <v>Monday</v>
      </c>
      <c r="BI8" s="4">
        <f>COUNTIF(Demand!C:C,'Rota (skeleton)'!BJ8)</f>
        <v>53</v>
      </c>
      <c r="BJ8" s="3" t="s">
        <v>5</v>
      </c>
      <c r="BK8" s="4">
        <v>3</v>
      </c>
      <c r="BL8" s="24">
        <f>HLOOKUP($BJ8,Demand!$AW$4:$BC$28,BL$5,FALSE)</f>
        <v>6.7010706308249253</v>
      </c>
      <c r="BM8" s="24">
        <f>HLOOKUP($BJ8,Demand!$AW$4:$BC$28,BM$5,FALSE)</f>
        <v>4.5058923207271047</v>
      </c>
      <c r="BN8" s="24">
        <f>HLOOKUP($BJ8,Demand!$AW$4:$BC$28,BN$5,FALSE)</f>
        <v>3.7895709774320268</v>
      </c>
      <c r="BO8" s="24">
        <f>HLOOKUP($BJ8,Demand!$AW$4:$BC$28,BO$5,FALSE)</f>
        <v>3.4891781560502193</v>
      </c>
      <c r="BP8" s="24">
        <f>HLOOKUP($BJ8,Demand!$AW$4:$BC$28,BP$5,FALSE)</f>
        <v>3.6278209966879769</v>
      </c>
      <c r="BQ8" s="24">
        <f>HLOOKUP($BJ8,Demand!$AW$4:$BC$28,BQ$5,FALSE)</f>
        <v>2.7728568127551414</v>
      </c>
      <c r="BR8" s="24">
        <f>HLOOKUP($BJ8,Demand!$AW$4:$BC$28,BR$5,FALSE)</f>
        <v>2.7497496726488491</v>
      </c>
      <c r="BS8" s="24">
        <f>HLOOKUP($BJ8,Demand!$AW$4:$BC$28,BS$5,FALSE)</f>
        <v>5.476392205191404</v>
      </c>
      <c r="BT8" s="24">
        <f>HLOOKUP($BJ8,Demand!$AW$4:$BC$28,BT$5,FALSE)</f>
        <v>8.480320419009475</v>
      </c>
      <c r="BU8" s="24">
        <f>HLOOKUP($BJ8,Demand!$AW$4:$BC$28,BU$5,FALSE)</f>
        <v>17.376569359932219</v>
      </c>
      <c r="BV8" s="24">
        <f>HLOOKUP($BJ8,Demand!$AW$4:$BC$28,BV$5,FALSE)</f>
        <v>18.139104983439882</v>
      </c>
      <c r="BW8" s="24">
        <f>HLOOKUP($BJ8,Demand!$AW$4:$BC$28,BW$5,FALSE)</f>
        <v>19.479319109604869</v>
      </c>
      <c r="BX8" s="24">
        <f>HLOOKUP($BJ8,Demand!$AW$4:$BC$28,BX$5,FALSE)</f>
        <v>19.802819071092969</v>
      </c>
      <c r="BY8" s="24">
        <f>HLOOKUP($BJ8,Demand!$AW$4:$BC$28,BY$5,FALSE)</f>
        <v>18.416390664715397</v>
      </c>
      <c r="BZ8" s="24">
        <f>HLOOKUP($BJ8,Demand!$AW$4:$BC$28,BZ$5,FALSE)</f>
        <v>16.983747978125241</v>
      </c>
      <c r="CA8" s="24">
        <f>HLOOKUP($BJ8,Demand!$AW$4:$BC$28,CA$5,FALSE)</f>
        <v>16.63714087653085</v>
      </c>
      <c r="CB8" s="24">
        <f>HLOOKUP($BJ8,Demand!$AW$4:$BC$28,CB$5,FALSE)</f>
        <v>18.578140645459445</v>
      </c>
      <c r="CC8" s="24">
        <f>HLOOKUP($BJ8,Demand!$AW$4:$BC$28,CC$5,FALSE)</f>
        <v>18.762997766309791</v>
      </c>
      <c r="CD8" s="24">
        <f>HLOOKUP($BJ8,Demand!$AW$4:$BC$28,CD$5,FALSE)</f>
        <v>19.756604790880381</v>
      </c>
      <c r="CE8" s="24">
        <f>HLOOKUP($BJ8,Demand!$AW$4:$BC$28,CE$5,FALSE)</f>
        <v>21.304783178002005</v>
      </c>
      <c r="CF8" s="24">
        <f>HLOOKUP($BJ8,Demand!$AW$4:$BC$28,CF$5,FALSE)</f>
        <v>17.838712162058076</v>
      </c>
      <c r="CG8" s="24">
        <f>HLOOKUP($BJ8,Demand!$AW$4:$BC$28,CG$5,FALSE)</f>
        <v>13.540784102287606</v>
      </c>
      <c r="CH8" s="24">
        <f>HLOOKUP($BJ8,Demand!$AW$4:$BC$28,CH$5,FALSE)</f>
        <v>12.385427096972965</v>
      </c>
      <c r="CI8" s="24">
        <f>HLOOKUP($BJ8,Demand!$AW$4:$BC$28,CI$5,FALSE)</f>
        <v>9.4046060232611897</v>
      </c>
      <c r="CO8" s="4" t="s">
        <v>5</v>
      </c>
      <c r="CP8" s="4">
        <f t="shared" ref="CP8:CP13" si="29">BL8</f>
        <v>6.7010706308249253</v>
      </c>
      <c r="CQ8" s="4">
        <f t="shared" ref="CQ8:CQ13" si="30">BM8</f>
        <v>4.5058923207271047</v>
      </c>
      <c r="CR8" s="4">
        <f t="shared" ref="CR8:CR13" si="31">BN8</f>
        <v>3.7895709774320268</v>
      </c>
      <c r="CS8" s="4">
        <f t="shared" ref="CS8:CS13" si="32">BO8</f>
        <v>3.4891781560502193</v>
      </c>
      <c r="CT8" s="4">
        <f t="shared" ref="CT8:CT13" si="33">BP8</f>
        <v>3.6278209966879769</v>
      </c>
      <c r="CU8" s="4">
        <f t="shared" ref="CU8:CU13" si="34">BQ8</f>
        <v>2.7728568127551414</v>
      </c>
      <c r="CV8" s="4">
        <f t="shared" ref="CV8:CV13" si="35">BR8</f>
        <v>2.7497496726488491</v>
      </c>
      <c r="CW8" s="4">
        <f t="shared" ref="CW8:CW13" si="36">BS8</f>
        <v>5.476392205191404</v>
      </c>
      <c r="CX8" s="4">
        <f t="shared" ref="CX8:CX13" si="37">BT8</f>
        <v>8.480320419009475</v>
      </c>
      <c r="CY8" s="4">
        <f t="shared" ref="CY8:CY13" si="38">BU8</f>
        <v>17.376569359932219</v>
      </c>
      <c r="CZ8" s="4">
        <f t="shared" ref="CZ8:CZ13" si="39">BV8</f>
        <v>18.139104983439882</v>
      </c>
      <c r="DA8" s="4">
        <f t="shared" ref="DA8:DA13" si="40">BW8</f>
        <v>19.479319109604869</v>
      </c>
      <c r="DB8" s="4">
        <f t="shared" ref="DB8:DB13" si="41">BX8</f>
        <v>19.802819071092969</v>
      </c>
      <c r="DC8" s="4">
        <f t="shared" ref="DC8:DC13" si="42">BY8</f>
        <v>18.416390664715397</v>
      </c>
      <c r="DD8" s="4">
        <f t="shared" ref="DD8:DD13" si="43">BZ8</f>
        <v>16.983747978125241</v>
      </c>
      <c r="DE8" s="4">
        <f t="shared" ref="DE8:DE13" si="44">CA8</f>
        <v>16.63714087653085</v>
      </c>
      <c r="DF8" s="4">
        <f t="shared" ref="DF8:DF13" si="45">CB8</f>
        <v>18.578140645459445</v>
      </c>
      <c r="DG8" s="4">
        <f t="shared" ref="DG8:DG13" si="46">CC8</f>
        <v>18.762997766309791</v>
      </c>
      <c r="DH8" s="4">
        <f t="shared" ref="DH8:DH13" si="47">CD8</f>
        <v>19.756604790880381</v>
      </c>
      <c r="DI8" s="4">
        <f t="shared" ref="DI8:DI13" si="48">CE8</f>
        <v>21.304783178002005</v>
      </c>
      <c r="DJ8" s="4">
        <f t="shared" ref="DJ8:DJ13" si="49">CF8</f>
        <v>17.838712162058076</v>
      </c>
      <c r="DK8" s="4">
        <f t="shared" ref="DK8:DK13" si="50">CG8</f>
        <v>13.540784102287606</v>
      </c>
      <c r="DL8" s="4">
        <f t="shared" ref="DL8:DL13" si="51">CH8</f>
        <v>12.385427096972965</v>
      </c>
      <c r="DM8" s="4">
        <f t="shared" ref="DM8:DM13" si="52">CI8</f>
        <v>9.4046060232611897</v>
      </c>
    </row>
    <row r="9" spans="2:117">
      <c r="B9" s="23" t="str">
        <f t="shared" si="27"/>
        <v>Monday</v>
      </c>
      <c r="C9" s="14">
        <f>Functional!C11</f>
        <v>0</v>
      </c>
      <c r="D9" s="29"/>
      <c r="E9" s="29"/>
      <c r="F9" s="29"/>
      <c r="G9" s="29"/>
      <c r="H9" s="29"/>
      <c r="I9" s="29"/>
      <c r="J9" s="29"/>
      <c r="K9" s="29"/>
      <c r="L9" s="29"/>
      <c r="M9" s="29"/>
      <c r="N9" s="29"/>
      <c r="O9" s="29"/>
      <c r="P9" s="29"/>
      <c r="Q9" s="29"/>
      <c r="R9" s="29"/>
      <c r="S9" s="29"/>
      <c r="T9" s="29"/>
      <c r="U9" s="29"/>
      <c r="V9" s="29"/>
      <c r="W9" s="29"/>
      <c r="X9" s="29"/>
      <c r="Y9" s="29"/>
      <c r="Z9" s="29"/>
      <c r="AA9" s="29"/>
      <c r="AC9" s="71">
        <f>IF(ISNA(VLOOKUP(C9,Functional!$C$7:$D$15,2,FALSE)),0,VLOOKUP(C9,Functional!$C$7:$D$15,2,FALSE))</f>
        <v>0</v>
      </c>
      <c r="AE9" s="72">
        <f t="shared" si="2"/>
        <v>0</v>
      </c>
      <c r="AF9" s="72">
        <f t="shared" si="3"/>
        <v>0</v>
      </c>
      <c r="AG9" s="72">
        <f t="shared" si="4"/>
        <v>0</v>
      </c>
      <c r="AH9" s="72">
        <f t="shared" si="5"/>
        <v>0</v>
      </c>
      <c r="AI9" s="72">
        <f t="shared" si="6"/>
        <v>0</v>
      </c>
      <c r="AJ9" s="72">
        <f t="shared" si="7"/>
        <v>0</v>
      </c>
      <c r="AK9" s="72">
        <f t="shared" si="8"/>
        <v>0</v>
      </c>
      <c r="AL9" s="72">
        <f t="shared" si="9"/>
        <v>0</v>
      </c>
      <c r="AM9" s="72">
        <f t="shared" si="10"/>
        <v>0</v>
      </c>
      <c r="AN9" s="72">
        <f t="shared" si="11"/>
        <v>0</v>
      </c>
      <c r="AO9" s="72">
        <f t="shared" si="12"/>
        <v>0</v>
      </c>
      <c r="AP9" s="72">
        <f t="shared" si="13"/>
        <v>0</v>
      </c>
      <c r="AQ9" s="72">
        <f t="shared" si="14"/>
        <v>0</v>
      </c>
      <c r="AR9" s="72">
        <f t="shared" si="15"/>
        <v>0</v>
      </c>
      <c r="AS9" s="72">
        <f t="shared" si="16"/>
        <v>0</v>
      </c>
      <c r="AT9" s="72">
        <f t="shared" si="17"/>
        <v>0</v>
      </c>
      <c r="AU9" s="72">
        <f t="shared" si="18"/>
        <v>0</v>
      </c>
      <c r="AV9" s="72">
        <f t="shared" si="19"/>
        <v>0</v>
      </c>
      <c r="AW9" s="72">
        <f t="shared" si="20"/>
        <v>0</v>
      </c>
      <c r="AX9" s="72">
        <f t="shared" si="21"/>
        <v>0</v>
      </c>
      <c r="AY9" s="72">
        <f t="shared" si="22"/>
        <v>0</v>
      </c>
      <c r="AZ9" s="72">
        <f t="shared" si="23"/>
        <v>0</v>
      </c>
      <c r="BA9" s="72">
        <f t="shared" si="24"/>
        <v>0</v>
      </c>
      <c r="BB9" s="72">
        <f t="shared" si="25"/>
        <v>0</v>
      </c>
      <c r="BC9" s="72" t="str">
        <f>VLOOKUP(C9,StaffSpec!$C$12:$D$20,2,FALSE)</f>
        <v>Yes</v>
      </c>
      <c r="BD9" s="72" t="str">
        <f t="shared" si="26"/>
        <v>Monday</v>
      </c>
      <c r="BI9" s="4">
        <f>COUNTIF(Demand!C:C,'Rota (skeleton)'!BJ9)</f>
        <v>52</v>
      </c>
      <c r="BJ9" s="3" t="s">
        <v>6</v>
      </c>
      <c r="BK9" s="4">
        <v>4</v>
      </c>
      <c r="BL9" s="24">
        <f>HLOOKUP($BJ9,Demand!$AW$4:$BC$28,BL$5,FALSE)</f>
        <v>6.1665919617510845</v>
      </c>
      <c r="BM9" s="24">
        <f>HLOOKUP($BJ9,Demand!$AW$4:$BC$28,BM$5,FALSE)</f>
        <v>3.8958613476766781</v>
      </c>
      <c r="BN9" s="24">
        <f>HLOOKUP($BJ9,Demand!$AW$4:$BC$28,BN$5,FALSE)</f>
        <v>3.9626475422082783</v>
      </c>
      <c r="BO9" s="24">
        <f>HLOOKUP($BJ9,Demand!$AW$4:$BC$28,BO$5,FALSE)</f>
        <v>3.4951441804870771</v>
      </c>
      <c r="BP9" s="24">
        <f>HLOOKUP($BJ9,Demand!$AW$4:$BC$28,BP$5,FALSE)</f>
        <v>3.1612132078290762</v>
      </c>
      <c r="BQ9" s="24">
        <f>HLOOKUP($BJ9,Demand!$AW$4:$BC$28,BQ$5,FALSE)</f>
        <v>3.0053787539220091</v>
      </c>
      <c r="BR9" s="24">
        <f>HLOOKUP($BJ9,Demand!$AW$4:$BC$28,BR$5,FALSE)</f>
        <v>3.0721649484536093</v>
      </c>
      <c r="BS9" s="24">
        <f>HLOOKUP($BJ9,Demand!$AW$4:$BC$28,BS$5,FALSE)</f>
        <v>4.2965785148662796</v>
      </c>
      <c r="BT9" s="24">
        <f>HLOOKUP($BJ9,Demand!$AW$4:$BC$28,BT$5,FALSE)</f>
        <v>8.8157776781712265</v>
      </c>
      <c r="BU9" s="24">
        <f>HLOOKUP($BJ9,Demand!$AW$4:$BC$28,BU$5,FALSE)</f>
        <v>16.518452114149117</v>
      </c>
      <c r="BV9" s="24">
        <f>HLOOKUP($BJ9,Demand!$AW$4:$BC$28,BV$5,FALSE)</f>
        <v>20.748244434483794</v>
      </c>
      <c r="BW9" s="24">
        <f>HLOOKUP($BJ9,Demand!$AW$4:$BC$28,BW$5,FALSE)</f>
        <v>21.772299417301664</v>
      </c>
      <c r="BX9" s="24">
        <f>HLOOKUP($BJ9,Demand!$AW$4:$BC$28,BX$5,FALSE)</f>
        <v>19.05632750634992</v>
      </c>
      <c r="BY9" s="24">
        <f>HLOOKUP($BJ9,Demand!$AW$4:$BC$28,BY$5,FALSE)</f>
        <v>17.342148513372184</v>
      </c>
      <c r="BZ9" s="24">
        <f>HLOOKUP($BJ9,Demand!$AW$4:$BC$28,BZ$5,FALSE)</f>
        <v>15.93963842820858</v>
      </c>
      <c r="CA9" s="24">
        <f>HLOOKUP($BJ9,Demand!$AW$4:$BC$28,CA$5,FALSE)</f>
        <v>19.434782608695659</v>
      </c>
      <c r="CB9" s="24">
        <f>HLOOKUP($BJ9,Demand!$AW$4:$BC$28,CB$5,FALSE)</f>
        <v>20.525623786045127</v>
      </c>
      <c r="CC9" s="24">
        <f>HLOOKUP($BJ9,Demand!$AW$4:$BC$28,CC$5,FALSE)</f>
        <v>17.453458837591519</v>
      </c>
      <c r="CD9" s="24">
        <f>HLOOKUP($BJ9,Demand!$AW$4:$BC$28,CD$5,FALSE)</f>
        <v>19.768713581353659</v>
      </c>
      <c r="CE9" s="24">
        <f>HLOOKUP($BJ9,Demand!$AW$4:$BC$28,CE$5,FALSE)</f>
        <v>20.347527267294193</v>
      </c>
      <c r="CF9" s="24">
        <f>HLOOKUP($BJ9,Demand!$AW$4:$BC$28,CF$5,FALSE)</f>
        <v>16.028686687584049</v>
      </c>
      <c r="CG9" s="24">
        <f>HLOOKUP($BJ9,Demand!$AW$4:$BC$28,CG$5,FALSE)</f>
        <v>13.156880322725238</v>
      </c>
      <c r="CH9" s="24">
        <f>HLOOKUP($BJ9,Demand!$AW$4:$BC$28,CH$5,FALSE)</f>
        <v>11.375915135215902</v>
      </c>
      <c r="CI9" s="24">
        <f>HLOOKUP($BJ9,Demand!$AW$4:$BC$28,CI$5,FALSE)</f>
        <v>8.6599432242641594</v>
      </c>
      <c r="CO9" s="4" t="s">
        <v>6</v>
      </c>
      <c r="CP9" s="4">
        <f t="shared" si="29"/>
        <v>6.1665919617510845</v>
      </c>
      <c r="CQ9" s="4">
        <f t="shared" si="30"/>
        <v>3.8958613476766781</v>
      </c>
      <c r="CR9" s="4">
        <f t="shared" si="31"/>
        <v>3.9626475422082783</v>
      </c>
      <c r="CS9" s="4">
        <f t="shared" si="32"/>
        <v>3.4951441804870771</v>
      </c>
      <c r="CT9" s="4">
        <f t="shared" si="33"/>
        <v>3.1612132078290762</v>
      </c>
      <c r="CU9" s="4">
        <f t="shared" si="34"/>
        <v>3.0053787539220091</v>
      </c>
      <c r="CV9" s="4">
        <f t="shared" si="35"/>
        <v>3.0721649484536093</v>
      </c>
      <c r="CW9" s="4">
        <f t="shared" si="36"/>
        <v>4.2965785148662796</v>
      </c>
      <c r="CX9" s="4">
        <f t="shared" si="37"/>
        <v>8.8157776781712265</v>
      </c>
      <c r="CY9" s="4">
        <f t="shared" si="38"/>
        <v>16.518452114149117</v>
      </c>
      <c r="CZ9" s="4">
        <f t="shared" si="39"/>
        <v>20.748244434483794</v>
      </c>
      <c r="DA9" s="4">
        <f t="shared" si="40"/>
        <v>21.772299417301664</v>
      </c>
      <c r="DB9" s="4">
        <f t="shared" si="41"/>
        <v>19.05632750634992</v>
      </c>
      <c r="DC9" s="4">
        <f t="shared" si="42"/>
        <v>17.342148513372184</v>
      </c>
      <c r="DD9" s="4">
        <f t="shared" si="43"/>
        <v>15.93963842820858</v>
      </c>
      <c r="DE9" s="4">
        <f t="shared" si="44"/>
        <v>19.434782608695659</v>
      </c>
      <c r="DF9" s="4">
        <f t="shared" si="45"/>
        <v>20.525623786045127</v>
      </c>
      <c r="DG9" s="4">
        <f t="shared" si="46"/>
        <v>17.453458837591519</v>
      </c>
      <c r="DH9" s="4">
        <f t="shared" si="47"/>
        <v>19.768713581353659</v>
      </c>
      <c r="DI9" s="4">
        <f t="shared" si="48"/>
        <v>20.347527267294193</v>
      </c>
      <c r="DJ9" s="4">
        <f t="shared" si="49"/>
        <v>16.028686687584049</v>
      </c>
      <c r="DK9" s="4">
        <f t="shared" si="50"/>
        <v>13.156880322725238</v>
      </c>
      <c r="DL9" s="4">
        <f t="shared" si="51"/>
        <v>11.375915135215902</v>
      </c>
      <c r="DM9" s="4">
        <f t="shared" si="52"/>
        <v>8.6599432242641594</v>
      </c>
    </row>
    <row r="10" spans="2:117">
      <c r="B10" s="3" t="str">
        <f t="shared" si="27"/>
        <v>Monday</v>
      </c>
      <c r="C10" s="14">
        <f>Functional!C12</f>
        <v>0</v>
      </c>
      <c r="D10" s="31"/>
      <c r="E10" s="31"/>
      <c r="F10" s="31"/>
      <c r="G10" s="31"/>
      <c r="H10" s="31"/>
      <c r="I10" s="31"/>
      <c r="J10" s="31"/>
      <c r="K10" s="31"/>
      <c r="L10" s="31"/>
      <c r="M10" s="31"/>
      <c r="N10" s="31"/>
      <c r="O10" s="31"/>
      <c r="P10" s="31"/>
      <c r="Q10" s="31"/>
      <c r="R10" s="31"/>
      <c r="S10" s="31"/>
      <c r="T10" s="31"/>
      <c r="U10" s="31"/>
      <c r="V10" s="31"/>
      <c r="W10" s="31"/>
      <c r="X10" s="31"/>
      <c r="Y10" s="31"/>
      <c r="Z10" s="31"/>
      <c r="AA10" s="31"/>
      <c r="AC10" s="71">
        <f>IF(ISNA(VLOOKUP(C10,Functional!$C$7:$D$15,2,FALSE)),0,VLOOKUP(C10,Functional!$C$7:$D$15,2,FALSE))</f>
        <v>0</v>
      </c>
      <c r="AE10" s="72">
        <f t="shared" si="2"/>
        <v>0</v>
      </c>
      <c r="AF10" s="72">
        <f t="shared" si="3"/>
        <v>0</v>
      </c>
      <c r="AG10" s="72">
        <f t="shared" si="4"/>
        <v>0</v>
      </c>
      <c r="AH10" s="72">
        <f t="shared" si="5"/>
        <v>0</v>
      </c>
      <c r="AI10" s="72">
        <f t="shared" si="6"/>
        <v>0</v>
      </c>
      <c r="AJ10" s="72">
        <f t="shared" si="7"/>
        <v>0</v>
      </c>
      <c r="AK10" s="72">
        <f t="shared" si="8"/>
        <v>0</v>
      </c>
      <c r="AL10" s="72">
        <f t="shared" si="9"/>
        <v>0</v>
      </c>
      <c r="AM10" s="72">
        <f t="shared" si="10"/>
        <v>0</v>
      </c>
      <c r="AN10" s="72">
        <f t="shared" si="11"/>
        <v>0</v>
      </c>
      <c r="AO10" s="72">
        <f t="shared" si="12"/>
        <v>0</v>
      </c>
      <c r="AP10" s="72">
        <f t="shared" si="13"/>
        <v>0</v>
      </c>
      <c r="AQ10" s="72">
        <f t="shared" si="14"/>
        <v>0</v>
      </c>
      <c r="AR10" s="72">
        <f t="shared" si="15"/>
        <v>0</v>
      </c>
      <c r="AS10" s="72">
        <f t="shared" si="16"/>
        <v>0</v>
      </c>
      <c r="AT10" s="72">
        <f t="shared" si="17"/>
        <v>0</v>
      </c>
      <c r="AU10" s="72">
        <f t="shared" si="18"/>
        <v>0</v>
      </c>
      <c r="AV10" s="72">
        <f t="shared" si="19"/>
        <v>0</v>
      </c>
      <c r="AW10" s="72">
        <f t="shared" si="20"/>
        <v>0</v>
      </c>
      <c r="AX10" s="72">
        <f t="shared" si="21"/>
        <v>0</v>
      </c>
      <c r="AY10" s="72">
        <f t="shared" si="22"/>
        <v>0</v>
      </c>
      <c r="AZ10" s="72">
        <f t="shared" si="23"/>
        <v>0</v>
      </c>
      <c r="BA10" s="72">
        <f t="shared" si="24"/>
        <v>0</v>
      </c>
      <c r="BB10" s="72">
        <f t="shared" si="25"/>
        <v>0</v>
      </c>
      <c r="BC10" s="72" t="str">
        <f>VLOOKUP(C10,StaffSpec!$C$12:$D$20,2,FALSE)</f>
        <v>Yes</v>
      </c>
      <c r="BD10" s="72" t="str">
        <f t="shared" si="26"/>
        <v>Monday</v>
      </c>
      <c r="BI10" s="4">
        <f>COUNTIF(Demand!C:C,'Rota (skeleton)'!BJ10)</f>
        <v>52</v>
      </c>
      <c r="BJ10" s="3" t="s">
        <v>7</v>
      </c>
      <c r="BK10" s="4">
        <v>5</v>
      </c>
      <c r="BL10" s="24">
        <f>HLOOKUP($BJ10,Demand!$AW$4:$BC$28,BL$5,FALSE)</f>
        <v>6.7170474516695959</v>
      </c>
      <c r="BM10" s="24">
        <f>HLOOKUP($BJ10,Demand!$AW$4:$BC$28,BM$5,FALSE)</f>
        <v>4.297970921872504</v>
      </c>
      <c r="BN10" s="24">
        <f>HLOOKUP($BJ10,Demand!$AW$4:$BC$28,BN$5,FALSE)</f>
        <v>3.7812749640517658</v>
      </c>
      <c r="BO10" s="24">
        <f>HLOOKUP($BJ10,Demand!$AW$4:$BC$28,BO$5,FALSE)</f>
        <v>3.4524684454385683</v>
      </c>
      <c r="BP10" s="24">
        <f>HLOOKUP($BJ10,Demand!$AW$4:$BC$28,BP$5,FALSE)</f>
        <v>3.0062310273206587</v>
      </c>
      <c r="BQ10" s="24">
        <f>HLOOKUP($BJ10,Demand!$AW$4:$BC$28,BQ$5,FALSE)</f>
        <v>2.9592586675187729</v>
      </c>
      <c r="BR10" s="24">
        <f>HLOOKUP($BJ10,Demand!$AW$4:$BC$28,BR$5,FALSE)</f>
        <v>2.9122863077168875</v>
      </c>
      <c r="BS10" s="24">
        <f>HLOOKUP($BJ10,Demand!$AW$4:$BC$28,BS$5,FALSE)</f>
        <v>4.6032912605847578</v>
      </c>
      <c r="BT10" s="24">
        <f>HLOOKUP($BJ10,Demand!$AW$4:$BC$28,BT$5,FALSE)</f>
        <v>8.2436491452308687</v>
      </c>
      <c r="BU10" s="24">
        <f>HLOOKUP($BJ10,Demand!$AW$4:$BC$28,BU$5,FALSE)</f>
        <v>16.72216008947116</v>
      </c>
      <c r="BV10" s="24">
        <f>HLOOKUP($BJ10,Demand!$AW$4:$BC$28,BV$5,FALSE)</f>
        <v>18.671513021249403</v>
      </c>
      <c r="BW10" s="24">
        <f>HLOOKUP($BJ10,Demand!$AW$4:$BC$28,BW$5,FALSE)</f>
        <v>19.657932577088992</v>
      </c>
      <c r="BX10" s="24">
        <f>HLOOKUP($BJ10,Demand!$AW$4:$BC$28,BX$5,FALSE)</f>
        <v>19.704904936890873</v>
      </c>
      <c r="BY10" s="24">
        <f>HLOOKUP($BJ10,Demand!$AW$4:$BC$28,BY$5,FALSE)</f>
        <v>18.483623582041858</v>
      </c>
      <c r="BZ10" s="24">
        <f>HLOOKUP($BJ10,Demand!$AW$4:$BC$28,BZ$5,FALSE)</f>
        <v>16.51078447036268</v>
      </c>
      <c r="CA10" s="24">
        <f>HLOOKUP($BJ10,Demand!$AW$4:$BC$28,CA$5,FALSE)</f>
        <v>16.557756830164564</v>
      </c>
      <c r="CB10" s="24">
        <f>HLOOKUP($BJ10,Demand!$AW$4:$BC$28,CB$5,FALSE)</f>
        <v>18.225275603131493</v>
      </c>
      <c r="CC10" s="24">
        <f>HLOOKUP($BJ10,Demand!$AW$4:$BC$28,CC$5,FALSE)</f>
        <v>18.29573414283432</v>
      </c>
      <c r="CD10" s="24">
        <f>HLOOKUP($BJ10,Demand!$AW$4:$BC$28,CD$5,FALSE)</f>
        <v>20.409490333919155</v>
      </c>
      <c r="CE10" s="24">
        <f>HLOOKUP($BJ10,Demand!$AW$4:$BC$28,CE$5,FALSE)</f>
        <v>19.517015497683335</v>
      </c>
      <c r="CF10" s="24">
        <f>HLOOKUP($BJ10,Demand!$AW$4:$BC$28,CF$5,FALSE)</f>
        <v>15.500878734622145</v>
      </c>
      <c r="CG10" s="24">
        <f>HLOOKUP($BJ10,Demand!$AW$4:$BC$28,CG$5,FALSE)</f>
        <v>15.266016935612718</v>
      </c>
      <c r="CH10" s="24">
        <f>HLOOKUP($BJ10,Demand!$AW$4:$BC$28,CH$5,FALSE)</f>
        <v>11.0150183735421</v>
      </c>
      <c r="CI10" s="24">
        <f>HLOOKUP($BJ10,Demand!$AW$4:$BC$28,CI$5,FALSE)</f>
        <v>9.4884166799808281</v>
      </c>
      <c r="CO10" s="4" t="s">
        <v>7</v>
      </c>
      <c r="CP10" s="4">
        <f t="shared" si="29"/>
        <v>6.7170474516695959</v>
      </c>
      <c r="CQ10" s="4">
        <f t="shared" si="30"/>
        <v>4.297970921872504</v>
      </c>
      <c r="CR10" s="4">
        <f t="shared" si="31"/>
        <v>3.7812749640517658</v>
      </c>
      <c r="CS10" s="4">
        <f t="shared" si="32"/>
        <v>3.4524684454385683</v>
      </c>
      <c r="CT10" s="4">
        <f t="shared" si="33"/>
        <v>3.0062310273206587</v>
      </c>
      <c r="CU10" s="4">
        <f t="shared" si="34"/>
        <v>2.9592586675187729</v>
      </c>
      <c r="CV10" s="4">
        <f t="shared" si="35"/>
        <v>2.9122863077168875</v>
      </c>
      <c r="CW10" s="4">
        <f t="shared" si="36"/>
        <v>4.6032912605847578</v>
      </c>
      <c r="CX10" s="4">
        <f t="shared" si="37"/>
        <v>8.2436491452308687</v>
      </c>
      <c r="CY10" s="4">
        <f t="shared" si="38"/>
        <v>16.72216008947116</v>
      </c>
      <c r="CZ10" s="4">
        <f t="shared" si="39"/>
        <v>18.671513021249403</v>
      </c>
      <c r="DA10" s="4">
        <f t="shared" si="40"/>
        <v>19.657932577088992</v>
      </c>
      <c r="DB10" s="4">
        <f t="shared" si="41"/>
        <v>19.704904936890873</v>
      </c>
      <c r="DC10" s="4">
        <f t="shared" si="42"/>
        <v>18.483623582041858</v>
      </c>
      <c r="DD10" s="4">
        <f t="shared" si="43"/>
        <v>16.51078447036268</v>
      </c>
      <c r="DE10" s="4">
        <f t="shared" si="44"/>
        <v>16.557756830164564</v>
      </c>
      <c r="DF10" s="4">
        <f t="shared" si="45"/>
        <v>18.225275603131493</v>
      </c>
      <c r="DG10" s="4">
        <f t="shared" si="46"/>
        <v>18.29573414283432</v>
      </c>
      <c r="DH10" s="4">
        <f t="shared" si="47"/>
        <v>20.409490333919155</v>
      </c>
      <c r="DI10" s="4">
        <f t="shared" si="48"/>
        <v>19.517015497683335</v>
      </c>
      <c r="DJ10" s="4">
        <f t="shared" si="49"/>
        <v>15.500878734622145</v>
      </c>
      <c r="DK10" s="4">
        <f t="shared" si="50"/>
        <v>15.266016935612718</v>
      </c>
      <c r="DL10" s="4">
        <f t="shared" si="51"/>
        <v>11.0150183735421</v>
      </c>
      <c r="DM10" s="4">
        <f t="shared" si="52"/>
        <v>9.4884166799808281</v>
      </c>
    </row>
    <row r="11" spans="2:117">
      <c r="B11" s="3" t="str">
        <f t="shared" si="27"/>
        <v>Monday</v>
      </c>
      <c r="C11" s="14" t="str">
        <f>Functional!C13</f>
        <v>ENP</v>
      </c>
      <c r="D11" s="27"/>
      <c r="E11" s="27"/>
      <c r="F11" s="27"/>
      <c r="G11" s="27"/>
      <c r="H11" s="27"/>
      <c r="I11" s="27"/>
      <c r="J11" s="27"/>
      <c r="K11" s="27">
        <v>1</v>
      </c>
      <c r="L11" s="27">
        <v>1</v>
      </c>
      <c r="M11" s="27">
        <v>1</v>
      </c>
      <c r="N11" s="27">
        <v>2</v>
      </c>
      <c r="O11" s="27">
        <v>2</v>
      </c>
      <c r="P11" s="27">
        <v>2</v>
      </c>
      <c r="Q11" s="27">
        <v>2</v>
      </c>
      <c r="R11" s="27">
        <v>2</v>
      </c>
      <c r="S11" s="27">
        <v>2</v>
      </c>
      <c r="T11" s="27">
        <v>2</v>
      </c>
      <c r="U11" s="27">
        <v>2</v>
      </c>
      <c r="V11" s="27">
        <v>2</v>
      </c>
      <c r="W11" s="27">
        <v>2</v>
      </c>
      <c r="X11" s="27">
        <v>1</v>
      </c>
      <c r="Y11" s="27">
        <v>1</v>
      </c>
      <c r="Z11" s="27">
        <v>1</v>
      </c>
      <c r="AA11" s="27"/>
      <c r="AC11" s="71">
        <f>IF(ISNA(VLOOKUP(C11,Functional!$C$7:$D$15,2,FALSE)),0,VLOOKUP(C11,Functional!$C$7:$D$15,2,FALSE))</f>
        <v>1</v>
      </c>
      <c r="AE11" s="72">
        <f t="shared" si="2"/>
        <v>0</v>
      </c>
      <c r="AF11" s="72">
        <f t="shared" si="3"/>
        <v>0</v>
      </c>
      <c r="AG11" s="72">
        <f t="shared" si="4"/>
        <v>0</v>
      </c>
      <c r="AH11" s="72">
        <f t="shared" si="5"/>
        <v>0</v>
      </c>
      <c r="AI11" s="72">
        <f t="shared" si="6"/>
        <v>0</v>
      </c>
      <c r="AJ11" s="72">
        <f t="shared" si="7"/>
        <v>0</v>
      </c>
      <c r="AK11" s="72">
        <f t="shared" si="8"/>
        <v>0</v>
      </c>
      <c r="AL11" s="72">
        <f t="shared" si="9"/>
        <v>1</v>
      </c>
      <c r="AM11" s="72">
        <f t="shared" si="10"/>
        <v>1</v>
      </c>
      <c r="AN11" s="72">
        <f t="shared" si="11"/>
        <v>1</v>
      </c>
      <c r="AO11" s="72">
        <f t="shared" si="12"/>
        <v>2</v>
      </c>
      <c r="AP11" s="72">
        <f t="shared" si="13"/>
        <v>2</v>
      </c>
      <c r="AQ11" s="72">
        <f t="shared" si="14"/>
        <v>2</v>
      </c>
      <c r="AR11" s="72">
        <f t="shared" si="15"/>
        <v>2</v>
      </c>
      <c r="AS11" s="72">
        <f t="shared" si="16"/>
        <v>2</v>
      </c>
      <c r="AT11" s="72">
        <f t="shared" si="17"/>
        <v>2</v>
      </c>
      <c r="AU11" s="72">
        <f t="shared" si="18"/>
        <v>2</v>
      </c>
      <c r="AV11" s="72">
        <f t="shared" si="19"/>
        <v>2</v>
      </c>
      <c r="AW11" s="72">
        <f t="shared" si="20"/>
        <v>2</v>
      </c>
      <c r="AX11" s="72">
        <f t="shared" si="21"/>
        <v>2</v>
      </c>
      <c r="AY11" s="72">
        <f t="shared" si="22"/>
        <v>1</v>
      </c>
      <c r="AZ11" s="72">
        <f t="shared" si="23"/>
        <v>1</v>
      </c>
      <c r="BA11" s="72">
        <f t="shared" si="24"/>
        <v>1</v>
      </c>
      <c r="BB11" s="72">
        <f t="shared" si="25"/>
        <v>0</v>
      </c>
      <c r="BC11" s="72" t="str">
        <f>VLOOKUP(C11,StaffSpec!$C$12:$D$20,2,FALSE)</f>
        <v>Yes</v>
      </c>
      <c r="BD11" s="72" t="str">
        <f t="shared" si="26"/>
        <v>Monday</v>
      </c>
      <c r="BI11" s="4">
        <f>COUNTIF(Demand!C:C,'Rota (skeleton)'!BJ11)</f>
        <v>52</v>
      </c>
      <c r="BJ11" s="3" t="s">
        <v>8</v>
      </c>
      <c r="BK11" s="4">
        <v>6</v>
      </c>
      <c r="BL11" s="24">
        <f>HLOOKUP($BJ11,Demand!$AW$4:$BC$28,BL$5,FALSE)</f>
        <v>7.312391475927388</v>
      </c>
      <c r="BM11" s="24">
        <f>HLOOKUP($BJ11,Demand!$AW$4:$BC$28,BM$5,FALSE)</f>
        <v>4.8593528018942385</v>
      </c>
      <c r="BN11" s="24">
        <f>HLOOKUP($BJ11,Demand!$AW$4:$BC$28,BN$5,FALSE)</f>
        <v>4.1818468823993689</v>
      </c>
      <c r="BO11" s="24">
        <f>HLOOKUP($BJ11,Demand!$AW$4:$BC$28,BO$5,FALSE)</f>
        <v>3.7846882399368593</v>
      </c>
      <c r="BP11" s="24">
        <f>HLOOKUP($BJ11,Demand!$AW$4:$BC$28,BP$5,FALSE)</f>
        <v>3.1772691397000794</v>
      </c>
      <c r="BQ11" s="24">
        <f>HLOOKUP($BJ11,Demand!$AW$4:$BC$28,BQ$5,FALSE)</f>
        <v>2.9202841357537492</v>
      </c>
      <c r="BR11" s="24">
        <f>HLOOKUP($BJ11,Demand!$AW$4:$BC$28,BR$5,FALSE)</f>
        <v>3.5043409629044993</v>
      </c>
      <c r="BS11" s="24">
        <f>HLOOKUP($BJ11,Demand!$AW$4:$BC$28,BS$5,FALSE)</f>
        <v>4.3220205209155482</v>
      </c>
      <c r="BT11" s="24">
        <f>HLOOKUP($BJ11,Demand!$AW$4:$BC$28,BT$5,FALSE)</f>
        <v>8.8776637726913972</v>
      </c>
      <c r="BU11" s="24">
        <f>HLOOKUP($BJ11,Demand!$AW$4:$BC$28,BU$5,FALSE)</f>
        <v>14.881767955801108</v>
      </c>
      <c r="BV11" s="24">
        <f>HLOOKUP($BJ11,Demand!$AW$4:$BC$28,BV$5,FALSE)</f>
        <v>18.713180741910023</v>
      </c>
      <c r="BW11" s="24">
        <f>HLOOKUP($BJ11,Demand!$AW$4:$BC$28,BW$5,FALSE)</f>
        <v>19.624309392265193</v>
      </c>
      <c r="BX11" s="24">
        <f>HLOOKUP($BJ11,Demand!$AW$4:$BC$28,BX$5,FALSE)</f>
        <v>19.250513022888718</v>
      </c>
      <c r="BY11" s="24">
        <f>HLOOKUP($BJ11,Demand!$AW$4:$BC$28,BY$5,FALSE)</f>
        <v>18.596369376479878</v>
      </c>
      <c r="BZ11" s="24">
        <f>HLOOKUP($BJ11,Demand!$AW$4:$BC$28,BZ$5,FALSE)</f>
        <v>17.545067087608526</v>
      </c>
      <c r="CA11" s="24">
        <f>HLOOKUP($BJ11,Demand!$AW$4:$BC$28,CA$5,FALSE)</f>
        <v>17.451617995264403</v>
      </c>
      <c r="CB11" s="24">
        <f>HLOOKUP($BJ11,Demand!$AW$4:$BC$28,CB$5,FALSE)</f>
        <v>20.488713496448305</v>
      </c>
      <c r="CC11" s="24">
        <f>HLOOKUP($BJ11,Demand!$AW$4:$BC$28,CC$5,FALSE)</f>
        <v>19.227150749802682</v>
      </c>
      <c r="CD11" s="24">
        <f>HLOOKUP($BJ11,Demand!$AW$4:$BC$28,CD$5,FALSE)</f>
        <v>20.208366219415943</v>
      </c>
      <c r="CE11" s="24">
        <f>HLOOKUP($BJ11,Demand!$AW$4:$BC$28,CE$5,FALSE)</f>
        <v>18.339384372533544</v>
      </c>
      <c r="CF11" s="24">
        <f>HLOOKUP($BJ11,Demand!$AW$4:$BC$28,CF$5,FALSE)</f>
        <v>14.414522494080506</v>
      </c>
      <c r="CG11" s="24">
        <f>HLOOKUP($BJ11,Demand!$AW$4:$BC$28,CG$5,FALSE)</f>
        <v>13.059510655090765</v>
      </c>
      <c r="CH11" s="24">
        <f>HLOOKUP($BJ11,Demand!$AW$4:$BC$28,CH$5,FALSE)</f>
        <v>11.307340173638519</v>
      </c>
      <c r="CI11" s="24">
        <f>HLOOKUP($BJ11,Demand!$AW$4:$BC$28,CI$5,FALSE)</f>
        <v>9.9523283346487759</v>
      </c>
      <c r="CO11" s="4" t="s">
        <v>8</v>
      </c>
      <c r="CP11" s="4">
        <f t="shared" si="29"/>
        <v>7.312391475927388</v>
      </c>
      <c r="CQ11" s="4">
        <f t="shared" si="30"/>
        <v>4.8593528018942385</v>
      </c>
      <c r="CR11" s="4">
        <f t="shared" si="31"/>
        <v>4.1818468823993689</v>
      </c>
      <c r="CS11" s="4">
        <f t="shared" si="32"/>
        <v>3.7846882399368593</v>
      </c>
      <c r="CT11" s="4">
        <f t="shared" si="33"/>
        <v>3.1772691397000794</v>
      </c>
      <c r="CU11" s="4">
        <f t="shared" si="34"/>
        <v>2.9202841357537492</v>
      </c>
      <c r="CV11" s="4">
        <f t="shared" si="35"/>
        <v>3.5043409629044993</v>
      </c>
      <c r="CW11" s="4">
        <f t="shared" si="36"/>
        <v>4.3220205209155482</v>
      </c>
      <c r="CX11" s="4">
        <f t="shared" si="37"/>
        <v>8.8776637726913972</v>
      </c>
      <c r="CY11" s="4">
        <f t="shared" si="38"/>
        <v>14.881767955801108</v>
      </c>
      <c r="CZ11" s="4">
        <f t="shared" si="39"/>
        <v>18.713180741910023</v>
      </c>
      <c r="DA11" s="4">
        <f t="shared" si="40"/>
        <v>19.624309392265193</v>
      </c>
      <c r="DB11" s="4">
        <f t="shared" si="41"/>
        <v>19.250513022888718</v>
      </c>
      <c r="DC11" s="4">
        <f t="shared" si="42"/>
        <v>18.596369376479878</v>
      </c>
      <c r="DD11" s="4">
        <f t="shared" si="43"/>
        <v>17.545067087608526</v>
      </c>
      <c r="DE11" s="4">
        <f t="shared" si="44"/>
        <v>17.451617995264403</v>
      </c>
      <c r="DF11" s="4">
        <f t="shared" si="45"/>
        <v>20.488713496448305</v>
      </c>
      <c r="DG11" s="4">
        <f t="shared" si="46"/>
        <v>19.227150749802682</v>
      </c>
      <c r="DH11" s="4">
        <f t="shared" si="47"/>
        <v>20.208366219415943</v>
      </c>
      <c r="DI11" s="4">
        <f t="shared" si="48"/>
        <v>18.339384372533544</v>
      </c>
      <c r="DJ11" s="4">
        <f t="shared" si="49"/>
        <v>14.414522494080506</v>
      </c>
      <c r="DK11" s="4">
        <f t="shared" si="50"/>
        <v>13.059510655090765</v>
      </c>
      <c r="DL11" s="4">
        <f t="shared" si="51"/>
        <v>11.307340173638519</v>
      </c>
      <c r="DM11" s="4">
        <f t="shared" si="52"/>
        <v>9.9523283346487759</v>
      </c>
    </row>
    <row r="12" spans="2:117">
      <c r="B12" s="3" t="str">
        <f t="shared" si="27"/>
        <v>Monday</v>
      </c>
      <c r="C12" s="14" t="str">
        <f>Functional!C14</f>
        <v>ANP</v>
      </c>
      <c r="D12" s="27"/>
      <c r="E12" s="27"/>
      <c r="F12" s="27"/>
      <c r="G12" s="27"/>
      <c r="H12" s="27"/>
      <c r="I12" s="27"/>
      <c r="J12" s="27"/>
      <c r="K12" s="27">
        <v>1</v>
      </c>
      <c r="L12" s="27">
        <v>1</v>
      </c>
      <c r="M12" s="27">
        <v>1</v>
      </c>
      <c r="N12" s="27">
        <v>2</v>
      </c>
      <c r="O12" s="27">
        <v>3</v>
      </c>
      <c r="P12" s="27">
        <v>3</v>
      </c>
      <c r="Q12" s="27">
        <v>3</v>
      </c>
      <c r="R12" s="27">
        <v>3</v>
      </c>
      <c r="S12" s="27">
        <v>3</v>
      </c>
      <c r="T12" s="27">
        <v>3</v>
      </c>
      <c r="U12" s="27">
        <v>3</v>
      </c>
      <c r="V12" s="27">
        <v>3</v>
      </c>
      <c r="W12" s="27">
        <v>2</v>
      </c>
      <c r="X12" s="27">
        <v>2</v>
      </c>
      <c r="Y12" s="27">
        <v>2</v>
      </c>
      <c r="Z12" s="27">
        <v>1</v>
      </c>
      <c r="AA12" s="27">
        <v>1</v>
      </c>
      <c r="AC12" s="71">
        <f>IF(ISNA(VLOOKUP(C12,Functional!$C$7:$D$15,2,FALSE)),0,VLOOKUP(C12,Functional!$C$7:$D$15,2,FALSE))</f>
        <v>1</v>
      </c>
      <c r="AE12" s="72">
        <f t="shared" si="2"/>
        <v>0</v>
      </c>
      <c r="AF12" s="72">
        <f t="shared" si="3"/>
        <v>0</v>
      </c>
      <c r="AG12" s="72">
        <f t="shared" si="4"/>
        <v>0</v>
      </c>
      <c r="AH12" s="72">
        <f t="shared" si="5"/>
        <v>0</v>
      </c>
      <c r="AI12" s="72">
        <f t="shared" si="6"/>
        <v>0</v>
      </c>
      <c r="AJ12" s="72">
        <f t="shared" si="7"/>
        <v>0</v>
      </c>
      <c r="AK12" s="72">
        <f t="shared" si="8"/>
        <v>0</v>
      </c>
      <c r="AL12" s="72">
        <f t="shared" si="9"/>
        <v>1</v>
      </c>
      <c r="AM12" s="72">
        <f t="shared" si="10"/>
        <v>1</v>
      </c>
      <c r="AN12" s="72">
        <f t="shared" si="11"/>
        <v>1</v>
      </c>
      <c r="AO12" s="72">
        <f t="shared" si="12"/>
        <v>2</v>
      </c>
      <c r="AP12" s="72">
        <f t="shared" si="13"/>
        <v>3</v>
      </c>
      <c r="AQ12" s="72">
        <f t="shared" si="14"/>
        <v>3</v>
      </c>
      <c r="AR12" s="72">
        <f t="shared" si="15"/>
        <v>3</v>
      </c>
      <c r="AS12" s="72">
        <f t="shared" si="16"/>
        <v>3</v>
      </c>
      <c r="AT12" s="72">
        <f t="shared" si="17"/>
        <v>3</v>
      </c>
      <c r="AU12" s="72">
        <f t="shared" si="18"/>
        <v>3</v>
      </c>
      <c r="AV12" s="72">
        <f t="shared" si="19"/>
        <v>3</v>
      </c>
      <c r="AW12" s="72">
        <f t="shared" si="20"/>
        <v>3</v>
      </c>
      <c r="AX12" s="72">
        <f t="shared" si="21"/>
        <v>2</v>
      </c>
      <c r="AY12" s="72">
        <f t="shared" si="22"/>
        <v>2</v>
      </c>
      <c r="AZ12" s="72">
        <f t="shared" si="23"/>
        <v>2</v>
      </c>
      <c r="BA12" s="72">
        <f t="shared" si="24"/>
        <v>1</v>
      </c>
      <c r="BB12" s="72">
        <f t="shared" si="25"/>
        <v>1</v>
      </c>
      <c r="BC12" s="72" t="str">
        <f>VLOOKUP(C12,StaffSpec!$C$12:$D$20,2,FALSE)</f>
        <v>Yes</v>
      </c>
      <c r="BD12" s="72" t="str">
        <f t="shared" si="26"/>
        <v>Monday</v>
      </c>
      <c r="BI12" s="4">
        <f>COUNTIF(Demand!C:C,'Rota (skeleton)'!BJ12)</f>
        <v>52</v>
      </c>
      <c r="BJ12" s="3" t="s">
        <v>9</v>
      </c>
      <c r="BK12" s="4">
        <v>7</v>
      </c>
      <c r="BL12" s="24">
        <f>HLOOKUP($BJ12,Demand!$AW$4:$BC$28,BL$5,FALSE)</f>
        <v>8.1207925717128191</v>
      </c>
      <c r="BM12" s="24">
        <f>HLOOKUP($BJ12,Demand!$AW$4:$BC$28,BM$5,FALSE)</f>
        <v>5.994528270601891</v>
      </c>
      <c r="BN12" s="24">
        <f>HLOOKUP($BJ12,Demand!$AW$4:$BC$28,BN$5,FALSE)</f>
        <v>5.0979107942298132</v>
      </c>
      <c r="BO12" s="24">
        <f>HLOOKUP($BJ12,Demand!$AW$4:$BC$28,BO$5,FALSE)</f>
        <v>4.6367932349527452</v>
      </c>
      <c r="BP12" s="24">
        <f>HLOOKUP($BJ12,Demand!$AW$4:$BC$28,BP$5,FALSE)</f>
        <v>4.1500580334936172</v>
      </c>
      <c r="BQ12" s="24">
        <f>HLOOKUP($BJ12,Demand!$AW$4:$BC$28,BQ$5,FALSE)</f>
        <v>4.3293815287680326</v>
      </c>
      <c r="BR12" s="24">
        <f>HLOOKUP($BJ12,Demand!$AW$4:$BC$28,BR$5,FALSE)</f>
        <v>4.1756756756756763</v>
      </c>
      <c r="BS12" s="24">
        <f>HLOOKUP($BJ12,Demand!$AW$4:$BC$28,BS$5,FALSE)</f>
        <v>5.8920577018736546</v>
      </c>
      <c r="BT12" s="24">
        <f>HLOOKUP($BJ12,Demand!$AW$4:$BC$28,BT$5,FALSE)</f>
        <v>10.118968661913449</v>
      </c>
      <c r="BU12" s="24">
        <f>HLOOKUP($BJ12,Demand!$AW$4:$BC$28,BU$5,FALSE)</f>
        <v>15.677997015420333</v>
      </c>
      <c r="BV12" s="24">
        <f>HLOOKUP($BJ12,Demand!$AW$4:$BC$28,BV$5,FALSE)</f>
        <v>18.95705521472393</v>
      </c>
      <c r="BW12" s="24">
        <f>HLOOKUP($BJ12,Demand!$AW$4:$BC$28,BW$5,FALSE)</f>
        <v>19.981760902006307</v>
      </c>
      <c r="BX12" s="24">
        <f>HLOOKUP($BJ12,Demand!$AW$4:$BC$28,BX$5,FALSE)</f>
        <v>20.058613828552485</v>
      </c>
      <c r="BY12" s="24">
        <f>HLOOKUP($BJ12,Demand!$AW$4:$BC$28,BY$5,FALSE)</f>
        <v>18.982672856905989</v>
      </c>
      <c r="BZ12" s="24">
        <f>HLOOKUP($BJ12,Demand!$AW$4:$BC$28,BZ$5,FALSE)</f>
        <v>18.316614160172445</v>
      </c>
      <c r="CA12" s="24">
        <f>HLOOKUP($BJ12,Demand!$AW$4:$BC$28,CA$5,FALSE)</f>
        <v>20.314790250373076</v>
      </c>
      <c r="CB12" s="24">
        <f>HLOOKUP($BJ12,Demand!$AW$4:$BC$28,CB$5,FALSE)</f>
        <v>20.08423147073454</v>
      </c>
      <c r="CC12" s="24">
        <f>HLOOKUP($BJ12,Demand!$AW$4:$BC$28,CC$5,FALSE)</f>
        <v>18.419084728900682</v>
      </c>
      <c r="CD12" s="24">
        <f>HLOOKUP($BJ12,Demand!$AW$4:$BC$28,CD$5,FALSE)</f>
        <v>16.933261482341241</v>
      </c>
      <c r="CE12" s="24">
        <f>HLOOKUP($BJ12,Demand!$AW$4:$BC$28,CE$5,FALSE)</f>
        <v>16.215967501243579</v>
      </c>
      <c r="CF12" s="24">
        <f>HLOOKUP($BJ12,Demand!$AW$4:$BC$28,CF$5,FALSE)</f>
        <v>16.113496932515339</v>
      </c>
      <c r="CG12" s="24">
        <f>HLOOKUP($BJ12,Demand!$AW$4:$BC$28,CG$5,FALSE)</f>
        <v>13.167468081578514</v>
      </c>
      <c r="CH12" s="24">
        <f>HLOOKUP($BJ12,Demand!$AW$4:$BC$28,CH$5,FALSE)</f>
        <v>12.629497595755264</v>
      </c>
      <c r="CI12" s="24">
        <f>HLOOKUP($BJ12,Demand!$AW$4:$BC$28,CI$5,FALSE)</f>
        <v>10.631321505554636</v>
      </c>
      <c r="CO12" s="4" t="s">
        <v>9</v>
      </c>
      <c r="CP12" s="4">
        <f t="shared" si="29"/>
        <v>8.1207925717128191</v>
      </c>
      <c r="CQ12" s="4">
        <f t="shared" si="30"/>
        <v>5.994528270601891</v>
      </c>
      <c r="CR12" s="4">
        <f t="shared" si="31"/>
        <v>5.0979107942298132</v>
      </c>
      <c r="CS12" s="4">
        <f t="shared" si="32"/>
        <v>4.6367932349527452</v>
      </c>
      <c r="CT12" s="4">
        <f t="shared" si="33"/>
        <v>4.1500580334936172</v>
      </c>
      <c r="CU12" s="4">
        <f t="shared" si="34"/>
        <v>4.3293815287680326</v>
      </c>
      <c r="CV12" s="4">
        <f t="shared" si="35"/>
        <v>4.1756756756756763</v>
      </c>
      <c r="CW12" s="4">
        <f t="shared" si="36"/>
        <v>5.8920577018736546</v>
      </c>
      <c r="CX12" s="4">
        <f t="shared" si="37"/>
        <v>10.118968661913449</v>
      </c>
      <c r="CY12" s="4">
        <f t="shared" si="38"/>
        <v>15.677997015420333</v>
      </c>
      <c r="CZ12" s="4">
        <f t="shared" si="39"/>
        <v>18.95705521472393</v>
      </c>
      <c r="DA12" s="4">
        <f t="shared" si="40"/>
        <v>19.981760902006307</v>
      </c>
      <c r="DB12" s="4">
        <f t="shared" si="41"/>
        <v>20.058613828552485</v>
      </c>
      <c r="DC12" s="4">
        <f t="shared" si="42"/>
        <v>18.982672856905989</v>
      </c>
      <c r="DD12" s="4">
        <f t="shared" si="43"/>
        <v>18.316614160172445</v>
      </c>
      <c r="DE12" s="4">
        <f t="shared" si="44"/>
        <v>20.314790250373076</v>
      </c>
      <c r="DF12" s="4">
        <f t="shared" si="45"/>
        <v>20.08423147073454</v>
      </c>
      <c r="DG12" s="4">
        <f t="shared" si="46"/>
        <v>18.419084728900682</v>
      </c>
      <c r="DH12" s="4">
        <f t="shared" si="47"/>
        <v>16.933261482341241</v>
      </c>
      <c r="DI12" s="4">
        <f t="shared" si="48"/>
        <v>16.215967501243579</v>
      </c>
      <c r="DJ12" s="4">
        <f t="shared" si="49"/>
        <v>16.113496932515339</v>
      </c>
      <c r="DK12" s="4">
        <f t="shared" si="50"/>
        <v>13.167468081578514</v>
      </c>
      <c r="DL12" s="4">
        <f t="shared" si="51"/>
        <v>12.629497595755264</v>
      </c>
      <c r="DM12" s="4">
        <f t="shared" si="52"/>
        <v>10.631321505554636</v>
      </c>
    </row>
    <row r="13" spans="2:117">
      <c r="B13" s="23" t="str">
        <f t="shared" si="27"/>
        <v>Monday</v>
      </c>
      <c r="C13" s="14" t="str">
        <f>Functional!C15</f>
        <v>GP</v>
      </c>
      <c r="D13" s="14"/>
      <c r="E13" s="14"/>
      <c r="F13" s="14"/>
      <c r="G13" s="14"/>
      <c r="H13" s="14"/>
      <c r="I13" s="14"/>
      <c r="J13" s="14"/>
      <c r="K13" s="14"/>
      <c r="L13" s="14"/>
      <c r="M13" s="14"/>
      <c r="N13" s="14"/>
      <c r="O13" s="14"/>
      <c r="P13" s="14"/>
      <c r="Q13" s="14"/>
      <c r="R13" s="14"/>
      <c r="S13" s="14"/>
      <c r="T13" s="14"/>
      <c r="U13" s="14"/>
      <c r="V13" s="14"/>
      <c r="W13" s="14"/>
      <c r="X13" s="14"/>
      <c r="Y13" s="14"/>
      <c r="Z13" s="14"/>
      <c r="AA13" s="14"/>
      <c r="AC13" s="71">
        <f>IF(ISNA(VLOOKUP(C13,Functional!$C$7:$D$15,2,FALSE)),0,VLOOKUP(C13,Functional!$C$7:$D$15,2,FALSE))</f>
        <v>2</v>
      </c>
      <c r="AE13" s="72">
        <f t="shared" si="2"/>
        <v>0</v>
      </c>
      <c r="AF13" s="72">
        <f t="shared" si="3"/>
        <v>0</v>
      </c>
      <c r="AG13" s="72">
        <f t="shared" si="4"/>
        <v>0</v>
      </c>
      <c r="AH13" s="72">
        <f t="shared" si="5"/>
        <v>0</v>
      </c>
      <c r="AI13" s="72">
        <f t="shared" si="6"/>
        <v>0</v>
      </c>
      <c r="AJ13" s="72">
        <f t="shared" si="7"/>
        <v>0</v>
      </c>
      <c r="AK13" s="72">
        <f t="shared" si="8"/>
        <v>0</v>
      </c>
      <c r="AL13" s="72">
        <f t="shared" si="9"/>
        <v>0</v>
      </c>
      <c r="AM13" s="72">
        <f t="shared" si="10"/>
        <v>0</v>
      </c>
      <c r="AN13" s="72">
        <f t="shared" si="11"/>
        <v>0</v>
      </c>
      <c r="AO13" s="72">
        <f t="shared" si="12"/>
        <v>0</v>
      </c>
      <c r="AP13" s="72">
        <f t="shared" si="13"/>
        <v>0</v>
      </c>
      <c r="AQ13" s="72">
        <f t="shared" si="14"/>
        <v>0</v>
      </c>
      <c r="AR13" s="72">
        <f t="shared" si="15"/>
        <v>0</v>
      </c>
      <c r="AS13" s="72">
        <f t="shared" si="16"/>
        <v>0</v>
      </c>
      <c r="AT13" s="72">
        <f t="shared" si="17"/>
        <v>0</v>
      </c>
      <c r="AU13" s="72">
        <f t="shared" si="18"/>
        <v>0</v>
      </c>
      <c r="AV13" s="72">
        <f t="shared" si="19"/>
        <v>0</v>
      </c>
      <c r="AW13" s="72">
        <f t="shared" si="20"/>
        <v>0</v>
      </c>
      <c r="AX13" s="72">
        <f t="shared" si="21"/>
        <v>0</v>
      </c>
      <c r="AY13" s="72">
        <f t="shared" si="22"/>
        <v>0</v>
      </c>
      <c r="AZ13" s="72">
        <f t="shared" si="23"/>
        <v>0</v>
      </c>
      <c r="BA13" s="72">
        <f t="shared" si="24"/>
        <v>0</v>
      </c>
      <c r="BB13" s="72">
        <f t="shared" si="25"/>
        <v>0</v>
      </c>
      <c r="BC13" s="72" t="str">
        <f>VLOOKUP(C13,StaffSpec!$C$12:$D$20,2,FALSE)</f>
        <v>Yes</v>
      </c>
      <c r="BD13" s="72" t="str">
        <f t="shared" si="26"/>
        <v>Monday</v>
      </c>
      <c r="BI13" s="4">
        <f>COUNTIF(Demand!C:C,'Rota (skeleton)'!BJ13)</f>
        <v>52</v>
      </c>
      <c r="BJ13" s="3" t="s">
        <v>4</v>
      </c>
      <c r="BK13" s="4">
        <v>8</v>
      </c>
      <c r="BL13" s="24">
        <f>HLOOKUP($BJ13,Demand!$AW$4:$BC$28,BL$5,FALSE)</f>
        <v>7.2199719582489497</v>
      </c>
      <c r="BM13" s="24">
        <f>HLOOKUP($BJ13,Demand!$AW$4:$BC$28,BM$5,FALSE)</f>
        <v>6.3582333696837523</v>
      </c>
      <c r="BN13" s="24">
        <f>HLOOKUP($BJ13,Demand!$AW$4:$BC$28,BN$5,FALSE)</f>
        <v>5.5896557096120896</v>
      </c>
      <c r="BO13" s="24">
        <f>HLOOKUP($BJ13,Demand!$AW$4:$BC$28,BO$5,FALSE)</f>
        <v>4.1456613179622996</v>
      </c>
      <c r="BP13" s="24">
        <f>HLOOKUP($BJ13,Demand!$AW$4:$BC$28,BP$5,FALSE)</f>
        <v>4.285402710702602</v>
      </c>
      <c r="BQ13" s="24">
        <f>HLOOKUP($BJ13,Demand!$AW$4:$BC$28,BQ$5,FALSE)</f>
        <v>3.9360492288518465</v>
      </c>
      <c r="BR13" s="24">
        <f>HLOOKUP($BJ13,Demand!$AW$4:$BC$28,BR$5,FALSE)</f>
        <v>3.8661785324816957</v>
      </c>
      <c r="BS13" s="24">
        <f>HLOOKUP($BJ13,Demand!$AW$4:$BC$28,BS$5,FALSE)</f>
        <v>5.8225580308459257</v>
      </c>
      <c r="BT13" s="24">
        <f>HLOOKUP($BJ13,Demand!$AW$4:$BC$28,BT$5,FALSE)</f>
        <v>9.4092537778470167</v>
      </c>
      <c r="BU13" s="24">
        <f>HLOOKUP($BJ13,Demand!$AW$4:$BC$28,BU$5,FALSE)</f>
        <v>17.02515968219349</v>
      </c>
      <c r="BV13" s="24">
        <f>HLOOKUP($BJ13,Demand!$AW$4:$BC$28,BV$5,FALSE)</f>
        <v>18.399283377473125</v>
      </c>
      <c r="BW13" s="24">
        <f>HLOOKUP($BJ13,Demand!$AW$4:$BC$28,BW$5,FALSE)</f>
        <v>20.262501947343821</v>
      </c>
      <c r="BX13" s="24">
        <f>HLOOKUP($BJ13,Demand!$AW$4:$BC$28,BX$5,FALSE)</f>
        <v>19.913148465493073</v>
      </c>
      <c r="BY13" s="24">
        <f>HLOOKUP($BJ13,Demand!$AW$4:$BC$28,BY$5,FALSE)</f>
        <v>18.958248948434335</v>
      </c>
      <c r="BZ13" s="24">
        <f>HLOOKUP($BJ13,Demand!$AW$4:$BC$28,BZ$5,FALSE)</f>
        <v>17.933478735005455</v>
      </c>
      <c r="CA13" s="24">
        <f>HLOOKUP($BJ13,Demand!$AW$4:$BC$28,CA$5,FALSE)</f>
        <v>17.933478735005455</v>
      </c>
      <c r="CB13" s="24">
        <f>HLOOKUP($BJ13,Demand!$AW$4:$BC$28,CB$5,FALSE)</f>
        <v>17.048449914316873</v>
      </c>
      <c r="CC13" s="24">
        <f>HLOOKUP($BJ13,Demand!$AW$4:$BC$28,CC$5,FALSE)</f>
        <v>18.119800591992526</v>
      </c>
      <c r="CD13" s="24">
        <f>HLOOKUP($BJ13,Demand!$AW$4:$BC$28,CD$5,FALSE)</f>
        <v>15.860648076024304</v>
      </c>
      <c r="CE13" s="24">
        <f>HLOOKUP($BJ13,Demand!$AW$4:$BC$28,CE$5,FALSE)</f>
        <v>16.326452718491979</v>
      </c>
      <c r="CF13" s="24">
        <f>HLOOKUP($BJ13,Demand!$AW$4:$BC$28,CF$5,FALSE)</f>
        <v>16.279872254245209</v>
      </c>
      <c r="CG13" s="24">
        <f>HLOOKUP($BJ13,Demand!$AW$4:$BC$28,CG$5,FALSE)</f>
        <v>13.158981149711796</v>
      </c>
      <c r="CH13" s="24">
        <f>HLOOKUP($BJ13,Demand!$AW$4:$BC$28,CH$5,FALSE)</f>
        <v>11.225891883470947</v>
      </c>
      <c r="CI13" s="24">
        <f>HLOOKUP($BJ13,Demand!$AW$4:$BC$28,CI$5,FALSE)</f>
        <v>9.9216388845614567</v>
      </c>
      <c r="CO13" s="4" t="s">
        <v>4</v>
      </c>
      <c r="CP13" s="4">
        <f t="shared" si="29"/>
        <v>7.2199719582489497</v>
      </c>
      <c r="CQ13" s="4">
        <f t="shared" si="30"/>
        <v>6.3582333696837523</v>
      </c>
      <c r="CR13" s="4">
        <f t="shared" si="31"/>
        <v>5.5896557096120896</v>
      </c>
      <c r="CS13" s="4">
        <f t="shared" si="32"/>
        <v>4.1456613179622996</v>
      </c>
      <c r="CT13" s="4">
        <f t="shared" si="33"/>
        <v>4.285402710702602</v>
      </c>
      <c r="CU13" s="4">
        <f t="shared" si="34"/>
        <v>3.9360492288518465</v>
      </c>
      <c r="CV13" s="4">
        <f t="shared" si="35"/>
        <v>3.8661785324816957</v>
      </c>
      <c r="CW13" s="4">
        <f t="shared" si="36"/>
        <v>5.8225580308459257</v>
      </c>
      <c r="CX13" s="4">
        <f t="shared" si="37"/>
        <v>9.4092537778470167</v>
      </c>
      <c r="CY13" s="4">
        <f t="shared" si="38"/>
        <v>17.02515968219349</v>
      </c>
      <c r="CZ13" s="4">
        <f t="shared" si="39"/>
        <v>18.399283377473125</v>
      </c>
      <c r="DA13" s="4">
        <f t="shared" si="40"/>
        <v>20.262501947343821</v>
      </c>
      <c r="DB13" s="4">
        <f t="shared" si="41"/>
        <v>19.913148465493073</v>
      </c>
      <c r="DC13" s="4">
        <f t="shared" si="42"/>
        <v>18.958248948434335</v>
      </c>
      <c r="DD13" s="4">
        <f t="shared" si="43"/>
        <v>17.933478735005455</v>
      </c>
      <c r="DE13" s="4">
        <f t="shared" si="44"/>
        <v>17.933478735005455</v>
      </c>
      <c r="DF13" s="4">
        <f t="shared" si="45"/>
        <v>17.048449914316873</v>
      </c>
      <c r="DG13" s="4">
        <f t="shared" si="46"/>
        <v>18.119800591992526</v>
      </c>
      <c r="DH13" s="4">
        <f t="shared" si="47"/>
        <v>15.860648076024304</v>
      </c>
      <c r="DI13" s="4">
        <f t="shared" si="48"/>
        <v>16.326452718491979</v>
      </c>
      <c r="DJ13" s="4">
        <f t="shared" si="49"/>
        <v>16.279872254245209</v>
      </c>
      <c r="DK13" s="4">
        <f t="shared" si="50"/>
        <v>13.158981149711796</v>
      </c>
      <c r="DL13" s="4">
        <f t="shared" si="51"/>
        <v>11.225891883470947</v>
      </c>
      <c r="DM13" s="4">
        <f t="shared" si="52"/>
        <v>9.9216388845614567</v>
      </c>
    </row>
    <row r="14" spans="2:117">
      <c r="B14" s="3" t="s">
        <v>5</v>
      </c>
      <c r="C14" s="14" t="str">
        <f>C5</f>
        <v>Con</v>
      </c>
      <c r="D14" s="29"/>
      <c r="E14" s="29"/>
      <c r="F14" s="29"/>
      <c r="G14" s="29"/>
      <c r="H14" s="29"/>
      <c r="I14" s="29"/>
      <c r="J14" s="29"/>
      <c r="K14" s="29"/>
      <c r="L14" s="28">
        <v>2</v>
      </c>
      <c r="M14" s="28">
        <v>3</v>
      </c>
      <c r="N14" s="28">
        <v>3</v>
      </c>
      <c r="O14" s="28">
        <v>3</v>
      </c>
      <c r="P14" s="28">
        <v>4</v>
      </c>
      <c r="Q14" s="28">
        <v>4</v>
      </c>
      <c r="R14" s="28">
        <v>4</v>
      </c>
      <c r="S14" s="28">
        <v>4</v>
      </c>
      <c r="T14" s="28">
        <v>3</v>
      </c>
      <c r="U14" s="28">
        <v>2</v>
      </c>
      <c r="V14" s="28">
        <v>2</v>
      </c>
      <c r="W14" s="28">
        <v>2</v>
      </c>
      <c r="X14" s="28">
        <v>1</v>
      </c>
      <c r="Y14" s="28">
        <v>1</v>
      </c>
      <c r="Z14" s="28">
        <v>1</v>
      </c>
      <c r="AA14" s="28">
        <v>1</v>
      </c>
      <c r="AC14" s="71">
        <f>IF(ISNA(VLOOKUP(C14,Functional!$C$7:$D$15,2,FALSE)),0,VLOOKUP(C14,Functional!$C$7:$D$15,2,FALSE))</f>
        <v>0.8</v>
      </c>
      <c r="AE14" s="72">
        <f t="shared" si="2"/>
        <v>0</v>
      </c>
      <c r="AF14" s="72">
        <f t="shared" si="3"/>
        <v>0</v>
      </c>
      <c r="AG14" s="72">
        <f t="shared" si="4"/>
        <v>0</v>
      </c>
      <c r="AH14" s="72">
        <f t="shared" si="5"/>
        <v>0</v>
      </c>
      <c r="AI14" s="72">
        <f t="shared" si="6"/>
        <v>0</v>
      </c>
      <c r="AJ14" s="72">
        <f t="shared" si="7"/>
        <v>0</v>
      </c>
      <c r="AK14" s="72">
        <f t="shared" si="8"/>
        <v>0</v>
      </c>
      <c r="AL14" s="72">
        <f t="shared" si="9"/>
        <v>0</v>
      </c>
      <c r="AM14" s="72">
        <f t="shared" si="10"/>
        <v>1.6</v>
      </c>
      <c r="AN14" s="72">
        <f t="shared" si="11"/>
        <v>2.4000000000000004</v>
      </c>
      <c r="AO14" s="72">
        <f t="shared" si="12"/>
        <v>2.4000000000000004</v>
      </c>
      <c r="AP14" s="72">
        <f t="shared" si="13"/>
        <v>2.4000000000000004</v>
      </c>
      <c r="AQ14" s="72">
        <f t="shared" si="14"/>
        <v>3.2</v>
      </c>
      <c r="AR14" s="72">
        <f t="shared" si="15"/>
        <v>3.2</v>
      </c>
      <c r="AS14" s="72">
        <f t="shared" si="16"/>
        <v>3.2</v>
      </c>
      <c r="AT14" s="72">
        <f t="shared" si="17"/>
        <v>3.2</v>
      </c>
      <c r="AU14" s="72">
        <f t="shared" si="18"/>
        <v>2.4000000000000004</v>
      </c>
      <c r="AV14" s="72">
        <f t="shared" si="19"/>
        <v>1.6</v>
      </c>
      <c r="AW14" s="72">
        <f t="shared" si="20"/>
        <v>1.6</v>
      </c>
      <c r="AX14" s="72">
        <f t="shared" si="21"/>
        <v>1.6</v>
      </c>
      <c r="AY14" s="72">
        <f t="shared" si="22"/>
        <v>0.8</v>
      </c>
      <c r="AZ14" s="72">
        <f t="shared" si="23"/>
        <v>0.8</v>
      </c>
      <c r="BA14" s="72">
        <f t="shared" si="24"/>
        <v>0.8</v>
      </c>
      <c r="BB14" s="72">
        <f t="shared" si="25"/>
        <v>0.8</v>
      </c>
      <c r="BC14" s="72" t="str">
        <f>VLOOKUP(C14,StaffSpec!$C$12:$D$20,2,FALSE)</f>
        <v>Yes</v>
      </c>
      <c r="BD14" s="72" t="str">
        <f t="shared" si="26"/>
        <v>Tuesday</v>
      </c>
    </row>
    <row r="15" spans="2:117">
      <c r="B15" s="3" t="str">
        <f>B14</f>
        <v>Tuesday</v>
      </c>
      <c r="C15" s="14" t="str">
        <f t="shared" ref="C15:C67" si="53">C6</f>
        <v>MG</v>
      </c>
      <c r="D15" s="28">
        <v>4</v>
      </c>
      <c r="E15" s="29">
        <v>2</v>
      </c>
      <c r="F15" s="29">
        <v>2</v>
      </c>
      <c r="G15" s="29">
        <v>2</v>
      </c>
      <c r="H15" s="29">
        <v>2</v>
      </c>
      <c r="I15" s="29">
        <v>2</v>
      </c>
      <c r="J15" s="29">
        <v>2</v>
      </c>
      <c r="K15" s="29">
        <v>2</v>
      </c>
      <c r="L15" s="28">
        <v>3</v>
      </c>
      <c r="M15" s="28">
        <v>3</v>
      </c>
      <c r="N15" s="28">
        <v>3</v>
      </c>
      <c r="O15" s="28">
        <v>3</v>
      </c>
      <c r="P15" s="28">
        <v>5</v>
      </c>
      <c r="Q15" s="28">
        <v>5</v>
      </c>
      <c r="R15" s="28">
        <v>5</v>
      </c>
      <c r="S15" s="28">
        <v>5</v>
      </c>
      <c r="T15" s="28">
        <v>5</v>
      </c>
      <c r="U15" s="28">
        <v>4</v>
      </c>
      <c r="V15" s="28">
        <v>4</v>
      </c>
      <c r="W15" s="28">
        <v>4</v>
      </c>
      <c r="X15" s="28">
        <v>4</v>
      </c>
      <c r="Y15" s="28">
        <v>4</v>
      </c>
      <c r="Z15" s="28">
        <v>4</v>
      </c>
      <c r="AA15" s="28">
        <v>4</v>
      </c>
      <c r="AC15" s="71">
        <f>IF(ISNA(VLOOKUP(C15,Functional!$C$7:$D$15,2,FALSE)),0,VLOOKUP(C15,Functional!$C$7:$D$15,2,FALSE))</f>
        <v>1</v>
      </c>
      <c r="AE15" s="72">
        <f t="shared" si="2"/>
        <v>4</v>
      </c>
      <c r="AF15" s="72">
        <f t="shared" si="3"/>
        <v>2</v>
      </c>
      <c r="AG15" s="72">
        <f t="shared" si="4"/>
        <v>2</v>
      </c>
      <c r="AH15" s="72">
        <f t="shared" si="5"/>
        <v>2</v>
      </c>
      <c r="AI15" s="72">
        <f t="shared" si="6"/>
        <v>2</v>
      </c>
      <c r="AJ15" s="72">
        <f t="shared" si="7"/>
        <v>2</v>
      </c>
      <c r="AK15" s="72">
        <f t="shared" si="8"/>
        <v>2</v>
      </c>
      <c r="AL15" s="72">
        <f t="shared" si="9"/>
        <v>2</v>
      </c>
      <c r="AM15" s="72">
        <f t="shared" si="10"/>
        <v>3</v>
      </c>
      <c r="AN15" s="72">
        <f t="shared" si="11"/>
        <v>3</v>
      </c>
      <c r="AO15" s="72">
        <f t="shared" si="12"/>
        <v>3</v>
      </c>
      <c r="AP15" s="72">
        <f t="shared" si="13"/>
        <v>3</v>
      </c>
      <c r="AQ15" s="72">
        <f t="shared" si="14"/>
        <v>5</v>
      </c>
      <c r="AR15" s="72">
        <f t="shared" si="15"/>
        <v>5</v>
      </c>
      <c r="AS15" s="72">
        <f t="shared" si="16"/>
        <v>5</v>
      </c>
      <c r="AT15" s="72">
        <f t="shared" si="17"/>
        <v>5</v>
      </c>
      <c r="AU15" s="72">
        <f t="shared" si="18"/>
        <v>5</v>
      </c>
      <c r="AV15" s="72">
        <f t="shared" si="19"/>
        <v>4</v>
      </c>
      <c r="AW15" s="72">
        <f t="shared" si="20"/>
        <v>4</v>
      </c>
      <c r="AX15" s="72">
        <f t="shared" si="21"/>
        <v>4</v>
      </c>
      <c r="AY15" s="72">
        <f t="shared" si="22"/>
        <v>4</v>
      </c>
      <c r="AZ15" s="72">
        <f t="shared" si="23"/>
        <v>4</v>
      </c>
      <c r="BA15" s="72">
        <f t="shared" si="24"/>
        <v>4</v>
      </c>
      <c r="BB15" s="72">
        <f t="shared" si="25"/>
        <v>4</v>
      </c>
      <c r="BC15" s="72" t="str">
        <f>VLOOKUP(C15,StaffSpec!$C$12:$D$20,2,FALSE)</f>
        <v>Yes</v>
      </c>
      <c r="BD15" s="72" t="str">
        <f t="shared" si="26"/>
        <v>Tuesday</v>
      </c>
      <c r="BJ15" s="3" t="s">
        <v>3</v>
      </c>
      <c r="BL15" s="4">
        <f>SUMIF($B:$B,$BJ15,AE:AE)</f>
        <v>12</v>
      </c>
      <c r="BM15" s="4">
        <f t="shared" ref="BM15:CI21" si="54">SUMIF($B:$B,$BJ15,AF:AF)</f>
        <v>6</v>
      </c>
      <c r="BN15" s="4">
        <f t="shared" si="54"/>
        <v>6</v>
      </c>
      <c r="BO15" s="4">
        <f t="shared" si="54"/>
        <v>6</v>
      </c>
      <c r="BP15" s="4">
        <f t="shared" si="54"/>
        <v>6</v>
      </c>
      <c r="BQ15" s="4">
        <f t="shared" si="54"/>
        <v>6</v>
      </c>
      <c r="BR15" s="4">
        <f t="shared" si="54"/>
        <v>6</v>
      </c>
      <c r="BS15" s="4">
        <f t="shared" si="54"/>
        <v>8</v>
      </c>
      <c r="BT15" s="4">
        <f t="shared" si="54"/>
        <v>9.6</v>
      </c>
      <c r="BU15" s="4">
        <f t="shared" si="54"/>
        <v>10.4</v>
      </c>
      <c r="BV15" s="4">
        <f t="shared" si="54"/>
        <v>12.4</v>
      </c>
      <c r="BW15" s="4">
        <f t="shared" si="54"/>
        <v>13.4</v>
      </c>
      <c r="BX15" s="4">
        <f t="shared" si="54"/>
        <v>19.2</v>
      </c>
      <c r="BY15" s="4">
        <f t="shared" si="54"/>
        <v>19.2</v>
      </c>
      <c r="BZ15" s="4">
        <f t="shared" si="54"/>
        <v>19.2</v>
      </c>
      <c r="CA15" s="4">
        <f t="shared" si="54"/>
        <v>19.2</v>
      </c>
      <c r="CB15" s="4">
        <f t="shared" si="54"/>
        <v>22.4</v>
      </c>
      <c r="CC15" s="4">
        <f t="shared" si="54"/>
        <v>17.600000000000001</v>
      </c>
      <c r="CD15" s="4">
        <f t="shared" si="54"/>
        <v>17.600000000000001</v>
      </c>
      <c r="CE15" s="4">
        <f t="shared" si="54"/>
        <v>16.600000000000001</v>
      </c>
      <c r="CF15" s="4">
        <f t="shared" si="54"/>
        <v>14.8</v>
      </c>
      <c r="CG15" s="4">
        <f t="shared" si="54"/>
        <v>15.8</v>
      </c>
      <c r="CH15" s="4">
        <f t="shared" si="54"/>
        <v>14.8</v>
      </c>
      <c r="CI15" s="4">
        <f t="shared" si="54"/>
        <v>13.8</v>
      </c>
    </row>
    <row r="16" spans="2:117">
      <c r="B16" s="3" t="str">
        <f t="shared" ref="B16:B22" si="55">B15</f>
        <v>Tuesday</v>
      </c>
      <c r="C16" s="14" t="str">
        <f t="shared" si="53"/>
        <v>SHO</v>
      </c>
      <c r="D16" s="30">
        <v>8</v>
      </c>
      <c r="E16" s="30">
        <v>4</v>
      </c>
      <c r="F16" s="30">
        <v>4</v>
      </c>
      <c r="G16" s="30">
        <v>4</v>
      </c>
      <c r="H16" s="30">
        <v>4</v>
      </c>
      <c r="I16" s="30">
        <v>4</v>
      </c>
      <c r="J16" s="30">
        <v>4</v>
      </c>
      <c r="K16" s="30">
        <v>4</v>
      </c>
      <c r="L16" s="30">
        <v>3</v>
      </c>
      <c r="M16" s="30">
        <v>3</v>
      </c>
      <c r="N16" s="30">
        <v>3</v>
      </c>
      <c r="O16" s="30">
        <v>3</v>
      </c>
      <c r="P16" s="30">
        <v>6</v>
      </c>
      <c r="Q16" s="30">
        <v>6</v>
      </c>
      <c r="R16" s="30">
        <v>6</v>
      </c>
      <c r="S16" s="30">
        <v>6</v>
      </c>
      <c r="T16" s="30">
        <v>10</v>
      </c>
      <c r="U16" s="30">
        <v>7</v>
      </c>
      <c r="V16" s="30">
        <v>7</v>
      </c>
      <c r="W16" s="30">
        <v>7</v>
      </c>
      <c r="X16" s="30">
        <v>7</v>
      </c>
      <c r="Y16" s="30">
        <v>8</v>
      </c>
      <c r="Z16" s="30">
        <v>8</v>
      </c>
      <c r="AA16" s="30">
        <v>8</v>
      </c>
      <c r="AC16" s="71">
        <f>IF(ISNA(VLOOKUP(C16,Functional!$C$7:$D$15,2,FALSE)),0,VLOOKUP(C16,Functional!$C$7:$D$15,2,FALSE))</f>
        <v>1</v>
      </c>
      <c r="AE16" s="72">
        <f t="shared" si="2"/>
        <v>8</v>
      </c>
      <c r="AF16" s="72">
        <f t="shared" si="3"/>
        <v>4</v>
      </c>
      <c r="AG16" s="72">
        <f t="shared" si="4"/>
        <v>4</v>
      </c>
      <c r="AH16" s="72">
        <f t="shared" si="5"/>
        <v>4</v>
      </c>
      <c r="AI16" s="72">
        <f t="shared" si="6"/>
        <v>4</v>
      </c>
      <c r="AJ16" s="72">
        <f t="shared" si="7"/>
        <v>4</v>
      </c>
      <c r="AK16" s="72">
        <f t="shared" si="8"/>
        <v>4</v>
      </c>
      <c r="AL16" s="72">
        <f t="shared" si="9"/>
        <v>4</v>
      </c>
      <c r="AM16" s="72">
        <f t="shared" si="10"/>
        <v>3</v>
      </c>
      <c r="AN16" s="72">
        <f t="shared" si="11"/>
        <v>3</v>
      </c>
      <c r="AO16" s="72">
        <f t="shared" si="12"/>
        <v>3</v>
      </c>
      <c r="AP16" s="72">
        <f t="shared" si="13"/>
        <v>3</v>
      </c>
      <c r="AQ16" s="72">
        <f t="shared" si="14"/>
        <v>6</v>
      </c>
      <c r="AR16" s="72">
        <f t="shared" si="15"/>
        <v>6</v>
      </c>
      <c r="AS16" s="72">
        <f t="shared" si="16"/>
        <v>6</v>
      </c>
      <c r="AT16" s="72">
        <f t="shared" si="17"/>
        <v>6</v>
      </c>
      <c r="AU16" s="72">
        <f t="shared" si="18"/>
        <v>10</v>
      </c>
      <c r="AV16" s="72">
        <f t="shared" si="19"/>
        <v>7</v>
      </c>
      <c r="AW16" s="72">
        <f t="shared" si="20"/>
        <v>7</v>
      </c>
      <c r="AX16" s="72">
        <f t="shared" si="21"/>
        <v>7</v>
      </c>
      <c r="AY16" s="72">
        <f t="shared" si="22"/>
        <v>7</v>
      </c>
      <c r="AZ16" s="72">
        <f t="shared" si="23"/>
        <v>8</v>
      </c>
      <c r="BA16" s="72">
        <f t="shared" si="24"/>
        <v>8</v>
      </c>
      <c r="BB16" s="72">
        <f t="shared" si="25"/>
        <v>8</v>
      </c>
      <c r="BC16" s="72" t="str">
        <f>VLOOKUP(C16,StaffSpec!$C$12:$D$20,2,FALSE)</f>
        <v>Yes</v>
      </c>
      <c r="BD16" s="72" t="str">
        <f t="shared" si="26"/>
        <v>Tuesday</v>
      </c>
      <c r="BJ16" s="3" t="s">
        <v>5</v>
      </c>
      <c r="BL16" s="4">
        <f t="shared" ref="BL16:BL21" si="56">SUMIF($B:$B,$BJ16,AE:AE)</f>
        <v>12</v>
      </c>
      <c r="BM16" s="4">
        <f t="shared" si="54"/>
        <v>6</v>
      </c>
      <c r="BN16" s="4">
        <f t="shared" si="54"/>
        <v>6</v>
      </c>
      <c r="BO16" s="4">
        <f t="shared" si="54"/>
        <v>6</v>
      </c>
      <c r="BP16" s="4">
        <f t="shared" si="54"/>
        <v>6</v>
      </c>
      <c r="BQ16" s="4">
        <f t="shared" si="54"/>
        <v>6</v>
      </c>
      <c r="BR16" s="4">
        <f t="shared" si="54"/>
        <v>6</v>
      </c>
      <c r="BS16" s="4">
        <f t="shared" si="54"/>
        <v>8</v>
      </c>
      <c r="BT16" s="4">
        <f t="shared" si="54"/>
        <v>9.6</v>
      </c>
      <c r="BU16" s="4">
        <f t="shared" si="54"/>
        <v>10.4</v>
      </c>
      <c r="BV16" s="4">
        <f t="shared" si="54"/>
        <v>12.4</v>
      </c>
      <c r="BW16" s="4">
        <f t="shared" si="54"/>
        <v>13.4</v>
      </c>
      <c r="BX16" s="4">
        <f t="shared" si="54"/>
        <v>19.2</v>
      </c>
      <c r="BY16" s="4">
        <f t="shared" si="54"/>
        <v>19.2</v>
      </c>
      <c r="BZ16" s="4">
        <f t="shared" si="54"/>
        <v>19.2</v>
      </c>
      <c r="CA16" s="4">
        <f t="shared" si="54"/>
        <v>19.2</v>
      </c>
      <c r="CB16" s="4">
        <f t="shared" si="54"/>
        <v>22.4</v>
      </c>
      <c r="CC16" s="4">
        <f t="shared" si="54"/>
        <v>17.600000000000001</v>
      </c>
      <c r="CD16" s="4">
        <f t="shared" si="54"/>
        <v>17.600000000000001</v>
      </c>
      <c r="CE16" s="4">
        <f t="shared" si="54"/>
        <v>16.600000000000001</v>
      </c>
      <c r="CF16" s="4">
        <f t="shared" si="54"/>
        <v>14.8</v>
      </c>
      <c r="CG16" s="4">
        <f t="shared" si="54"/>
        <v>15.8</v>
      </c>
      <c r="CH16" s="4">
        <f t="shared" si="54"/>
        <v>14.8</v>
      </c>
      <c r="CI16" s="4">
        <f t="shared" si="54"/>
        <v>13.8</v>
      </c>
      <c r="CO16" s="4" t="s">
        <v>3</v>
      </c>
      <c r="CP16" s="4">
        <f>SUMIF($BD:$BD,$BJ15,AE:AE)</f>
        <v>12</v>
      </c>
      <c r="CQ16" s="4">
        <f t="shared" ref="CQ16:CY22" si="57">SUMIF($BD:$BD,$BJ15,AF:AF)</f>
        <v>6</v>
      </c>
      <c r="CR16" s="4">
        <f t="shared" si="57"/>
        <v>6</v>
      </c>
      <c r="CS16" s="4">
        <f t="shared" si="57"/>
        <v>6</v>
      </c>
      <c r="CT16" s="4">
        <f t="shared" si="57"/>
        <v>6</v>
      </c>
      <c r="CU16" s="4">
        <f t="shared" si="57"/>
        <v>6</v>
      </c>
      <c r="CV16" s="4">
        <f t="shared" si="57"/>
        <v>6</v>
      </c>
      <c r="CW16" s="4">
        <f t="shared" si="57"/>
        <v>8</v>
      </c>
      <c r="CX16" s="4">
        <f t="shared" si="57"/>
        <v>9.6</v>
      </c>
      <c r="CY16" s="4">
        <f t="shared" si="57"/>
        <v>10.4</v>
      </c>
      <c r="CZ16" s="4">
        <f t="shared" ref="CZ16:CZ22" si="58">SUMIF($BD:$BD,$BJ15,AO:AO)</f>
        <v>12.4</v>
      </c>
      <c r="DA16" s="4">
        <f t="shared" ref="DA16:DA22" si="59">SUMIF($BD:$BD,$BJ15,AP:AP)</f>
        <v>13.4</v>
      </c>
      <c r="DB16" s="4">
        <f t="shared" ref="DB16:DB22" si="60">SUMIF($BD:$BD,$BJ15,AQ:AQ)</f>
        <v>19.2</v>
      </c>
      <c r="DC16" s="4">
        <f t="shared" ref="DC16:DC22" si="61">SUMIF($BD:$BD,$BJ15,AR:AR)</f>
        <v>19.2</v>
      </c>
      <c r="DD16" s="4">
        <f t="shared" ref="DD16:DD22" si="62">SUMIF($BD:$BD,$BJ15,AS:AS)</f>
        <v>19.2</v>
      </c>
      <c r="DE16" s="4">
        <f t="shared" ref="DE16:DE22" si="63">SUMIF($BD:$BD,$BJ15,AT:AT)</f>
        <v>19.2</v>
      </c>
      <c r="DF16" s="4">
        <f t="shared" ref="DF16:DF22" si="64">SUMIF($BD:$BD,$BJ15,AU:AU)</f>
        <v>22.4</v>
      </c>
      <c r="DG16" s="4">
        <f t="shared" ref="DG16:DG22" si="65">SUMIF($BD:$BD,$BJ15,AV:AV)</f>
        <v>17.600000000000001</v>
      </c>
      <c r="DH16" s="4">
        <f t="shared" ref="DH16:DH22" si="66">SUMIF($BD:$BD,$BJ15,AW:AW)</f>
        <v>17.600000000000001</v>
      </c>
      <c r="DI16" s="4">
        <f t="shared" ref="DI16:DI22" si="67">SUMIF($BD:$BD,$BJ15,AX:AX)</f>
        <v>16.600000000000001</v>
      </c>
      <c r="DJ16" s="4">
        <f t="shared" ref="DJ16:DJ22" si="68">SUMIF($BD:$BD,$BJ15,AY:AY)</f>
        <v>14.8</v>
      </c>
      <c r="DK16" s="4">
        <f t="shared" ref="DK16:DK22" si="69">SUMIF($BD:$BD,$BJ15,AZ:AZ)</f>
        <v>15.8</v>
      </c>
      <c r="DL16" s="4">
        <f t="shared" ref="DL16:DL22" si="70">SUMIF($BD:$BD,$BJ15,BA:BA)</f>
        <v>14.8</v>
      </c>
      <c r="DM16" s="4">
        <f t="shared" ref="DM16:DM22" si="71">SUMIF($BD:$BD,$BJ15,BB:BB)</f>
        <v>13.8</v>
      </c>
    </row>
    <row r="17" spans="2:117">
      <c r="B17" s="3" t="str">
        <f t="shared" si="55"/>
        <v>Tuesday</v>
      </c>
      <c r="C17" s="14" t="str">
        <f t="shared" si="53"/>
        <v>F1</v>
      </c>
      <c r="D17" s="30"/>
      <c r="E17" s="30"/>
      <c r="F17" s="30"/>
      <c r="G17" s="30"/>
      <c r="H17" s="30"/>
      <c r="I17" s="30"/>
      <c r="J17" s="30"/>
      <c r="K17" s="30"/>
      <c r="L17" s="30"/>
      <c r="M17" s="30"/>
      <c r="N17" s="30"/>
      <c r="O17" s="30"/>
      <c r="P17" s="30"/>
      <c r="Q17" s="30"/>
      <c r="R17" s="30"/>
      <c r="S17" s="30"/>
      <c r="T17" s="30"/>
      <c r="U17" s="30"/>
      <c r="V17" s="30"/>
      <c r="W17" s="30"/>
      <c r="X17" s="30"/>
      <c r="Y17" s="30"/>
      <c r="Z17" s="30"/>
      <c r="AA17" s="30"/>
      <c r="AC17" s="71">
        <f>IF(ISNA(VLOOKUP(C17,Functional!$C$7:$D$15,2,FALSE)),0,VLOOKUP(C17,Functional!$C$7:$D$15,2,FALSE))</f>
        <v>2</v>
      </c>
      <c r="AE17" s="72">
        <f t="shared" si="2"/>
        <v>0</v>
      </c>
      <c r="AF17" s="72">
        <f t="shared" si="3"/>
        <v>0</v>
      </c>
      <c r="AG17" s="72">
        <f t="shared" si="4"/>
        <v>0</v>
      </c>
      <c r="AH17" s="72">
        <f t="shared" si="5"/>
        <v>0</v>
      </c>
      <c r="AI17" s="72">
        <f t="shared" si="6"/>
        <v>0</v>
      </c>
      <c r="AJ17" s="72">
        <f t="shared" si="7"/>
        <v>0</v>
      </c>
      <c r="AK17" s="72">
        <f t="shared" si="8"/>
        <v>0</v>
      </c>
      <c r="AL17" s="72">
        <f t="shared" si="9"/>
        <v>0</v>
      </c>
      <c r="AM17" s="72">
        <f t="shared" si="10"/>
        <v>0</v>
      </c>
      <c r="AN17" s="72">
        <f t="shared" si="11"/>
        <v>0</v>
      </c>
      <c r="AO17" s="72">
        <f t="shared" si="12"/>
        <v>0</v>
      </c>
      <c r="AP17" s="72">
        <f t="shared" si="13"/>
        <v>0</v>
      </c>
      <c r="AQ17" s="72">
        <f t="shared" si="14"/>
        <v>0</v>
      </c>
      <c r="AR17" s="72">
        <f t="shared" si="15"/>
        <v>0</v>
      </c>
      <c r="AS17" s="72">
        <f t="shared" si="16"/>
        <v>0</v>
      </c>
      <c r="AT17" s="72">
        <f t="shared" si="17"/>
        <v>0</v>
      </c>
      <c r="AU17" s="72">
        <f t="shared" si="18"/>
        <v>0</v>
      </c>
      <c r="AV17" s="72">
        <f t="shared" si="19"/>
        <v>0</v>
      </c>
      <c r="AW17" s="72">
        <f t="shared" si="20"/>
        <v>0</v>
      </c>
      <c r="AX17" s="72">
        <f t="shared" si="21"/>
        <v>0</v>
      </c>
      <c r="AY17" s="72">
        <f t="shared" si="22"/>
        <v>0</v>
      </c>
      <c r="AZ17" s="72">
        <f t="shared" si="23"/>
        <v>0</v>
      </c>
      <c r="BA17" s="72">
        <f t="shared" si="24"/>
        <v>0</v>
      </c>
      <c r="BB17" s="72">
        <f t="shared" si="25"/>
        <v>0</v>
      </c>
      <c r="BC17" s="72" t="str">
        <f>VLOOKUP(C17,StaffSpec!$C$12:$D$20,2,FALSE)</f>
        <v>Yes</v>
      </c>
      <c r="BD17" s="72" t="str">
        <f t="shared" si="26"/>
        <v>Tuesday</v>
      </c>
      <c r="BJ17" s="3" t="s">
        <v>6</v>
      </c>
      <c r="BL17" s="4">
        <f t="shared" si="56"/>
        <v>12</v>
      </c>
      <c r="BM17" s="4">
        <f t="shared" si="54"/>
        <v>6</v>
      </c>
      <c r="BN17" s="4">
        <f t="shared" si="54"/>
        <v>6</v>
      </c>
      <c r="BO17" s="4">
        <f t="shared" si="54"/>
        <v>6</v>
      </c>
      <c r="BP17" s="4">
        <f t="shared" si="54"/>
        <v>6</v>
      </c>
      <c r="BQ17" s="4">
        <f t="shared" si="54"/>
        <v>6</v>
      </c>
      <c r="BR17" s="4">
        <f t="shared" si="54"/>
        <v>6</v>
      </c>
      <c r="BS17" s="4">
        <f t="shared" si="54"/>
        <v>8</v>
      </c>
      <c r="BT17" s="4">
        <f t="shared" si="54"/>
        <v>9.6</v>
      </c>
      <c r="BU17" s="4">
        <f t="shared" si="54"/>
        <v>10.4</v>
      </c>
      <c r="BV17" s="4">
        <f t="shared" si="54"/>
        <v>12.4</v>
      </c>
      <c r="BW17" s="4">
        <f t="shared" si="54"/>
        <v>13.4</v>
      </c>
      <c r="BX17" s="4">
        <f t="shared" si="54"/>
        <v>19.2</v>
      </c>
      <c r="BY17" s="4">
        <f t="shared" si="54"/>
        <v>19.2</v>
      </c>
      <c r="BZ17" s="4">
        <f t="shared" si="54"/>
        <v>19.2</v>
      </c>
      <c r="CA17" s="4">
        <f t="shared" si="54"/>
        <v>19.2</v>
      </c>
      <c r="CB17" s="4">
        <f t="shared" si="54"/>
        <v>22.4</v>
      </c>
      <c r="CC17" s="4">
        <f t="shared" si="54"/>
        <v>17.600000000000001</v>
      </c>
      <c r="CD17" s="4">
        <f t="shared" si="54"/>
        <v>17.600000000000001</v>
      </c>
      <c r="CE17" s="4">
        <f t="shared" si="54"/>
        <v>16.600000000000001</v>
      </c>
      <c r="CF17" s="4">
        <f t="shared" si="54"/>
        <v>14.8</v>
      </c>
      <c r="CG17" s="4">
        <f t="shared" si="54"/>
        <v>15.8</v>
      </c>
      <c r="CH17" s="4">
        <f t="shared" si="54"/>
        <v>14.8</v>
      </c>
      <c r="CI17" s="4">
        <f t="shared" si="54"/>
        <v>13.8</v>
      </c>
      <c r="CO17" s="4" t="s">
        <v>5</v>
      </c>
      <c r="CP17" s="4">
        <f t="shared" ref="CP17:CP22" si="72">SUMIF($BD:$BD,$BJ16,AE:AE)</f>
        <v>12</v>
      </c>
      <c r="CQ17" s="4">
        <f t="shared" si="57"/>
        <v>6</v>
      </c>
      <c r="CR17" s="4">
        <f t="shared" si="57"/>
        <v>6</v>
      </c>
      <c r="CS17" s="4">
        <f t="shared" si="57"/>
        <v>6</v>
      </c>
      <c r="CT17" s="4">
        <f t="shared" si="57"/>
        <v>6</v>
      </c>
      <c r="CU17" s="4">
        <f t="shared" si="57"/>
        <v>6</v>
      </c>
      <c r="CV17" s="4">
        <f t="shared" si="57"/>
        <v>6</v>
      </c>
      <c r="CW17" s="4">
        <f t="shared" si="57"/>
        <v>8</v>
      </c>
      <c r="CX17" s="4">
        <f t="shared" si="57"/>
        <v>9.6</v>
      </c>
      <c r="CY17" s="4">
        <f t="shared" si="57"/>
        <v>10.4</v>
      </c>
      <c r="CZ17" s="4">
        <f t="shared" si="58"/>
        <v>12.4</v>
      </c>
      <c r="DA17" s="4">
        <f t="shared" si="59"/>
        <v>13.4</v>
      </c>
      <c r="DB17" s="4">
        <f t="shared" si="60"/>
        <v>19.2</v>
      </c>
      <c r="DC17" s="4">
        <f t="shared" si="61"/>
        <v>19.2</v>
      </c>
      <c r="DD17" s="4">
        <f t="shared" si="62"/>
        <v>19.2</v>
      </c>
      <c r="DE17" s="4">
        <f t="shared" si="63"/>
        <v>19.2</v>
      </c>
      <c r="DF17" s="4">
        <f t="shared" si="64"/>
        <v>22.4</v>
      </c>
      <c r="DG17" s="4">
        <f t="shared" si="65"/>
        <v>17.600000000000001</v>
      </c>
      <c r="DH17" s="4">
        <f t="shared" si="66"/>
        <v>17.600000000000001</v>
      </c>
      <c r="DI17" s="4">
        <f t="shared" si="67"/>
        <v>16.600000000000001</v>
      </c>
      <c r="DJ17" s="4">
        <f t="shared" si="68"/>
        <v>14.8</v>
      </c>
      <c r="DK17" s="4">
        <f t="shared" si="69"/>
        <v>15.8</v>
      </c>
      <c r="DL17" s="4">
        <f t="shared" si="70"/>
        <v>14.8</v>
      </c>
      <c r="DM17" s="4">
        <f t="shared" si="71"/>
        <v>13.8</v>
      </c>
    </row>
    <row r="18" spans="2:117">
      <c r="B18" s="3" t="str">
        <f t="shared" si="55"/>
        <v>Tuesday</v>
      </c>
      <c r="C18" s="14">
        <f t="shared" si="53"/>
        <v>0</v>
      </c>
      <c r="D18" s="29"/>
      <c r="E18" s="29"/>
      <c r="F18" s="29"/>
      <c r="G18" s="29"/>
      <c r="H18" s="29"/>
      <c r="I18" s="29"/>
      <c r="J18" s="29"/>
      <c r="K18" s="29"/>
      <c r="L18" s="29"/>
      <c r="M18" s="29"/>
      <c r="N18" s="29"/>
      <c r="O18" s="29"/>
      <c r="P18" s="29"/>
      <c r="Q18" s="29"/>
      <c r="R18" s="29"/>
      <c r="S18" s="29"/>
      <c r="T18" s="29"/>
      <c r="U18" s="29"/>
      <c r="V18" s="29"/>
      <c r="W18" s="29"/>
      <c r="X18" s="29"/>
      <c r="Y18" s="29"/>
      <c r="Z18" s="29"/>
      <c r="AA18" s="29"/>
      <c r="AC18" s="71">
        <f>IF(ISNA(VLOOKUP(C18,Functional!$C$7:$D$15,2,FALSE)),0,VLOOKUP(C18,Functional!$C$7:$D$15,2,FALSE))</f>
        <v>0</v>
      </c>
      <c r="AE18" s="72">
        <f t="shared" si="2"/>
        <v>0</v>
      </c>
      <c r="AF18" s="72">
        <f t="shared" si="3"/>
        <v>0</v>
      </c>
      <c r="AG18" s="72">
        <f t="shared" si="4"/>
        <v>0</v>
      </c>
      <c r="AH18" s="72">
        <f t="shared" si="5"/>
        <v>0</v>
      </c>
      <c r="AI18" s="72">
        <f t="shared" si="6"/>
        <v>0</v>
      </c>
      <c r="AJ18" s="72">
        <f t="shared" si="7"/>
        <v>0</v>
      </c>
      <c r="AK18" s="72">
        <f t="shared" si="8"/>
        <v>0</v>
      </c>
      <c r="AL18" s="72">
        <f t="shared" si="9"/>
        <v>0</v>
      </c>
      <c r="AM18" s="72">
        <f t="shared" si="10"/>
        <v>0</v>
      </c>
      <c r="AN18" s="72">
        <f t="shared" si="11"/>
        <v>0</v>
      </c>
      <c r="AO18" s="72">
        <f t="shared" si="12"/>
        <v>0</v>
      </c>
      <c r="AP18" s="72">
        <f t="shared" si="13"/>
        <v>0</v>
      </c>
      <c r="AQ18" s="72">
        <f t="shared" si="14"/>
        <v>0</v>
      </c>
      <c r="AR18" s="72">
        <f t="shared" si="15"/>
        <v>0</v>
      </c>
      <c r="AS18" s="72">
        <f t="shared" si="16"/>
        <v>0</v>
      </c>
      <c r="AT18" s="72">
        <f t="shared" si="17"/>
        <v>0</v>
      </c>
      <c r="AU18" s="72">
        <f t="shared" si="18"/>
        <v>0</v>
      </c>
      <c r="AV18" s="72">
        <f t="shared" si="19"/>
        <v>0</v>
      </c>
      <c r="AW18" s="72">
        <f t="shared" si="20"/>
        <v>0</v>
      </c>
      <c r="AX18" s="72">
        <f t="shared" si="21"/>
        <v>0</v>
      </c>
      <c r="AY18" s="72">
        <f t="shared" si="22"/>
        <v>0</v>
      </c>
      <c r="AZ18" s="72">
        <f t="shared" si="23"/>
        <v>0</v>
      </c>
      <c r="BA18" s="72">
        <f t="shared" si="24"/>
        <v>0</v>
      </c>
      <c r="BB18" s="72">
        <f t="shared" si="25"/>
        <v>0</v>
      </c>
      <c r="BC18" s="72" t="str">
        <f>VLOOKUP(C18,StaffSpec!$C$12:$D$20,2,FALSE)</f>
        <v>Yes</v>
      </c>
      <c r="BD18" s="72" t="str">
        <f t="shared" si="26"/>
        <v>Tuesday</v>
      </c>
      <c r="BJ18" s="3" t="s">
        <v>7</v>
      </c>
      <c r="BL18" s="4">
        <f t="shared" si="56"/>
        <v>12</v>
      </c>
      <c r="BM18" s="4">
        <f t="shared" si="54"/>
        <v>6</v>
      </c>
      <c r="BN18" s="4">
        <f t="shared" si="54"/>
        <v>6</v>
      </c>
      <c r="BO18" s="4">
        <f t="shared" si="54"/>
        <v>6</v>
      </c>
      <c r="BP18" s="4">
        <f t="shared" si="54"/>
        <v>6</v>
      </c>
      <c r="BQ18" s="4">
        <f t="shared" si="54"/>
        <v>6</v>
      </c>
      <c r="BR18" s="4">
        <f t="shared" si="54"/>
        <v>6</v>
      </c>
      <c r="BS18" s="4">
        <f t="shared" si="54"/>
        <v>8</v>
      </c>
      <c r="BT18" s="4">
        <f t="shared" si="54"/>
        <v>9.6</v>
      </c>
      <c r="BU18" s="4">
        <f t="shared" si="54"/>
        <v>10.4</v>
      </c>
      <c r="BV18" s="4">
        <f t="shared" si="54"/>
        <v>12.4</v>
      </c>
      <c r="BW18" s="4">
        <f t="shared" si="54"/>
        <v>13.4</v>
      </c>
      <c r="BX18" s="4">
        <f t="shared" si="54"/>
        <v>19.2</v>
      </c>
      <c r="BY18" s="4">
        <f t="shared" si="54"/>
        <v>19.2</v>
      </c>
      <c r="BZ18" s="4">
        <f t="shared" si="54"/>
        <v>19.2</v>
      </c>
      <c r="CA18" s="4">
        <f t="shared" si="54"/>
        <v>19.2</v>
      </c>
      <c r="CB18" s="4">
        <f t="shared" si="54"/>
        <v>22.4</v>
      </c>
      <c r="CC18" s="4">
        <f t="shared" si="54"/>
        <v>17.600000000000001</v>
      </c>
      <c r="CD18" s="4">
        <f t="shared" si="54"/>
        <v>17.600000000000001</v>
      </c>
      <c r="CE18" s="4">
        <f t="shared" si="54"/>
        <v>16.600000000000001</v>
      </c>
      <c r="CF18" s="4">
        <f t="shared" si="54"/>
        <v>14.8</v>
      </c>
      <c r="CG18" s="4">
        <f t="shared" si="54"/>
        <v>15.8</v>
      </c>
      <c r="CH18" s="4">
        <f t="shared" si="54"/>
        <v>14.8</v>
      </c>
      <c r="CI18" s="4">
        <f t="shared" si="54"/>
        <v>13.8</v>
      </c>
      <c r="CO18" s="4" t="s">
        <v>6</v>
      </c>
      <c r="CP18" s="4">
        <f t="shared" si="72"/>
        <v>12</v>
      </c>
      <c r="CQ18" s="4">
        <f t="shared" si="57"/>
        <v>6</v>
      </c>
      <c r="CR18" s="4">
        <f t="shared" si="57"/>
        <v>6</v>
      </c>
      <c r="CS18" s="4">
        <f t="shared" si="57"/>
        <v>6</v>
      </c>
      <c r="CT18" s="4">
        <f t="shared" si="57"/>
        <v>6</v>
      </c>
      <c r="CU18" s="4">
        <f t="shared" si="57"/>
        <v>6</v>
      </c>
      <c r="CV18" s="4">
        <f t="shared" si="57"/>
        <v>6</v>
      </c>
      <c r="CW18" s="4">
        <f t="shared" si="57"/>
        <v>8</v>
      </c>
      <c r="CX18" s="4">
        <f t="shared" si="57"/>
        <v>9.6</v>
      </c>
      <c r="CY18" s="4">
        <f t="shared" si="57"/>
        <v>10.4</v>
      </c>
      <c r="CZ18" s="4">
        <f t="shared" si="58"/>
        <v>12.4</v>
      </c>
      <c r="DA18" s="4">
        <f t="shared" si="59"/>
        <v>13.4</v>
      </c>
      <c r="DB18" s="4">
        <f t="shared" si="60"/>
        <v>19.2</v>
      </c>
      <c r="DC18" s="4">
        <f t="shared" si="61"/>
        <v>19.2</v>
      </c>
      <c r="DD18" s="4">
        <f t="shared" si="62"/>
        <v>19.2</v>
      </c>
      <c r="DE18" s="4">
        <f t="shared" si="63"/>
        <v>19.2</v>
      </c>
      <c r="DF18" s="4">
        <f t="shared" si="64"/>
        <v>22.4</v>
      </c>
      <c r="DG18" s="4">
        <f t="shared" si="65"/>
        <v>17.600000000000001</v>
      </c>
      <c r="DH18" s="4">
        <f t="shared" si="66"/>
        <v>17.600000000000001</v>
      </c>
      <c r="DI18" s="4">
        <f t="shared" si="67"/>
        <v>16.600000000000001</v>
      </c>
      <c r="DJ18" s="4">
        <f t="shared" si="68"/>
        <v>14.8</v>
      </c>
      <c r="DK18" s="4">
        <f t="shared" si="69"/>
        <v>15.8</v>
      </c>
      <c r="DL18" s="4">
        <f t="shared" si="70"/>
        <v>14.8</v>
      </c>
      <c r="DM18" s="4">
        <f t="shared" si="71"/>
        <v>13.8</v>
      </c>
    </row>
    <row r="19" spans="2:117">
      <c r="B19" s="3" t="str">
        <f t="shared" si="55"/>
        <v>Tuesday</v>
      </c>
      <c r="C19" s="14">
        <f t="shared" si="53"/>
        <v>0</v>
      </c>
      <c r="D19" s="31"/>
      <c r="E19" s="31"/>
      <c r="F19" s="31"/>
      <c r="G19" s="31"/>
      <c r="H19" s="31"/>
      <c r="I19" s="31"/>
      <c r="J19" s="31"/>
      <c r="K19" s="31"/>
      <c r="L19" s="31"/>
      <c r="M19" s="31"/>
      <c r="N19" s="31"/>
      <c r="O19" s="31"/>
      <c r="P19" s="31"/>
      <c r="Q19" s="31"/>
      <c r="R19" s="31"/>
      <c r="S19" s="31"/>
      <c r="T19" s="31"/>
      <c r="U19" s="31"/>
      <c r="V19" s="31"/>
      <c r="W19" s="31"/>
      <c r="X19" s="31"/>
      <c r="Y19" s="31"/>
      <c r="Z19" s="31"/>
      <c r="AA19" s="31"/>
      <c r="AC19" s="71">
        <f>IF(ISNA(VLOOKUP(C19,Functional!$C$7:$D$15,2,FALSE)),0,VLOOKUP(C19,Functional!$C$7:$D$15,2,FALSE))</f>
        <v>0</v>
      </c>
      <c r="AE19" s="72">
        <f t="shared" si="2"/>
        <v>0</v>
      </c>
      <c r="AF19" s="72">
        <f t="shared" si="3"/>
        <v>0</v>
      </c>
      <c r="AG19" s="72">
        <f t="shared" si="4"/>
        <v>0</v>
      </c>
      <c r="AH19" s="72">
        <f t="shared" si="5"/>
        <v>0</v>
      </c>
      <c r="AI19" s="72">
        <f t="shared" si="6"/>
        <v>0</v>
      </c>
      <c r="AJ19" s="72">
        <f t="shared" si="7"/>
        <v>0</v>
      </c>
      <c r="AK19" s="72">
        <f t="shared" si="8"/>
        <v>0</v>
      </c>
      <c r="AL19" s="72">
        <f t="shared" si="9"/>
        <v>0</v>
      </c>
      <c r="AM19" s="72">
        <f t="shared" si="10"/>
        <v>0</v>
      </c>
      <c r="AN19" s="72">
        <f t="shared" si="11"/>
        <v>0</v>
      </c>
      <c r="AO19" s="72">
        <f t="shared" si="12"/>
        <v>0</v>
      </c>
      <c r="AP19" s="72">
        <f t="shared" si="13"/>
        <v>0</v>
      </c>
      <c r="AQ19" s="72">
        <f t="shared" si="14"/>
        <v>0</v>
      </c>
      <c r="AR19" s="72">
        <f t="shared" si="15"/>
        <v>0</v>
      </c>
      <c r="AS19" s="72">
        <f t="shared" si="16"/>
        <v>0</v>
      </c>
      <c r="AT19" s="72">
        <f t="shared" si="17"/>
        <v>0</v>
      </c>
      <c r="AU19" s="72">
        <f t="shared" si="18"/>
        <v>0</v>
      </c>
      <c r="AV19" s="72">
        <f t="shared" si="19"/>
        <v>0</v>
      </c>
      <c r="AW19" s="72">
        <f t="shared" si="20"/>
        <v>0</v>
      </c>
      <c r="AX19" s="72">
        <f t="shared" si="21"/>
        <v>0</v>
      </c>
      <c r="AY19" s="72">
        <f t="shared" si="22"/>
        <v>0</v>
      </c>
      <c r="AZ19" s="72">
        <f t="shared" si="23"/>
        <v>0</v>
      </c>
      <c r="BA19" s="72">
        <f t="shared" si="24"/>
        <v>0</v>
      </c>
      <c r="BB19" s="72">
        <f t="shared" si="25"/>
        <v>0</v>
      </c>
      <c r="BC19" s="72" t="str">
        <f>VLOOKUP(C19,StaffSpec!$C$12:$D$20,2,FALSE)</f>
        <v>Yes</v>
      </c>
      <c r="BD19" s="72" t="str">
        <f t="shared" si="26"/>
        <v>Tuesday</v>
      </c>
      <c r="BJ19" s="3" t="s">
        <v>8</v>
      </c>
      <c r="BL19" s="4">
        <f t="shared" si="56"/>
        <v>12</v>
      </c>
      <c r="BM19" s="4">
        <f t="shared" si="54"/>
        <v>6</v>
      </c>
      <c r="BN19" s="4">
        <f t="shared" si="54"/>
        <v>6</v>
      </c>
      <c r="BO19" s="4">
        <f t="shared" si="54"/>
        <v>6</v>
      </c>
      <c r="BP19" s="4">
        <f t="shared" si="54"/>
        <v>6</v>
      </c>
      <c r="BQ19" s="4">
        <f t="shared" si="54"/>
        <v>6</v>
      </c>
      <c r="BR19" s="4">
        <f t="shared" si="54"/>
        <v>6</v>
      </c>
      <c r="BS19" s="4">
        <f t="shared" si="54"/>
        <v>8</v>
      </c>
      <c r="BT19" s="4">
        <f t="shared" si="54"/>
        <v>9.6</v>
      </c>
      <c r="BU19" s="4">
        <f t="shared" si="54"/>
        <v>10.4</v>
      </c>
      <c r="BV19" s="4">
        <f t="shared" si="54"/>
        <v>12.4</v>
      </c>
      <c r="BW19" s="4">
        <f t="shared" si="54"/>
        <v>13.4</v>
      </c>
      <c r="BX19" s="4">
        <f t="shared" si="54"/>
        <v>19.2</v>
      </c>
      <c r="BY19" s="4">
        <f t="shared" si="54"/>
        <v>19.2</v>
      </c>
      <c r="BZ19" s="4">
        <f t="shared" si="54"/>
        <v>19.2</v>
      </c>
      <c r="CA19" s="4">
        <f t="shared" si="54"/>
        <v>19.2</v>
      </c>
      <c r="CB19" s="4">
        <f t="shared" si="54"/>
        <v>22.4</v>
      </c>
      <c r="CC19" s="4">
        <f t="shared" si="54"/>
        <v>17.600000000000001</v>
      </c>
      <c r="CD19" s="4">
        <f t="shared" si="54"/>
        <v>17.600000000000001</v>
      </c>
      <c r="CE19" s="4">
        <f t="shared" si="54"/>
        <v>16.600000000000001</v>
      </c>
      <c r="CF19" s="4">
        <f t="shared" si="54"/>
        <v>14.8</v>
      </c>
      <c r="CG19" s="4">
        <f t="shared" si="54"/>
        <v>15.8</v>
      </c>
      <c r="CH19" s="4">
        <f t="shared" si="54"/>
        <v>14.8</v>
      </c>
      <c r="CI19" s="4">
        <f t="shared" si="54"/>
        <v>13.8</v>
      </c>
      <c r="CO19" s="4" t="s">
        <v>7</v>
      </c>
      <c r="CP19" s="4">
        <f t="shared" si="72"/>
        <v>12</v>
      </c>
      <c r="CQ19" s="4">
        <f t="shared" si="57"/>
        <v>6</v>
      </c>
      <c r="CR19" s="4">
        <f t="shared" si="57"/>
        <v>6</v>
      </c>
      <c r="CS19" s="4">
        <f t="shared" si="57"/>
        <v>6</v>
      </c>
      <c r="CT19" s="4">
        <f t="shared" si="57"/>
        <v>6</v>
      </c>
      <c r="CU19" s="4">
        <f t="shared" si="57"/>
        <v>6</v>
      </c>
      <c r="CV19" s="4">
        <f t="shared" si="57"/>
        <v>6</v>
      </c>
      <c r="CW19" s="4">
        <f t="shared" si="57"/>
        <v>8</v>
      </c>
      <c r="CX19" s="4">
        <f t="shared" si="57"/>
        <v>9.6</v>
      </c>
      <c r="CY19" s="4">
        <f t="shared" si="57"/>
        <v>10.4</v>
      </c>
      <c r="CZ19" s="4">
        <f t="shared" si="58"/>
        <v>12.4</v>
      </c>
      <c r="DA19" s="4">
        <f t="shared" si="59"/>
        <v>13.4</v>
      </c>
      <c r="DB19" s="4">
        <f t="shared" si="60"/>
        <v>19.2</v>
      </c>
      <c r="DC19" s="4">
        <f t="shared" si="61"/>
        <v>19.2</v>
      </c>
      <c r="DD19" s="4">
        <f t="shared" si="62"/>
        <v>19.2</v>
      </c>
      <c r="DE19" s="4">
        <f t="shared" si="63"/>
        <v>19.2</v>
      </c>
      <c r="DF19" s="4">
        <f t="shared" si="64"/>
        <v>22.4</v>
      </c>
      <c r="DG19" s="4">
        <f t="shared" si="65"/>
        <v>17.600000000000001</v>
      </c>
      <c r="DH19" s="4">
        <f t="shared" si="66"/>
        <v>17.600000000000001</v>
      </c>
      <c r="DI19" s="4">
        <f t="shared" si="67"/>
        <v>16.600000000000001</v>
      </c>
      <c r="DJ19" s="4">
        <f t="shared" si="68"/>
        <v>14.8</v>
      </c>
      <c r="DK19" s="4">
        <f t="shared" si="69"/>
        <v>15.8</v>
      </c>
      <c r="DL19" s="4">
        <f t="shared" si="70"/>
        <v>14.8</v>
      </c>
      <c r="DM19" s="4">
        <f t="shared" si="71"/>
        <v>13.8</v>
      </c>
    </row>
    <row r="20" spans="2:117">
      <c r="B20" s="3" t="str">
        <f t="shared" si="55"/>
        <v>Tuesday</v>
      </c>
      <c r="C20" s="14" t="str">
        <f t="shared" si="53"/>
        <v>ENP</v>
      </c>
      <c r="D20" s="27"/>
      <c r="E20" s="27"/>
      <c r="F20" s="27"/>
      <c r="G20" s="27"/>
      <c r="H20" s="27"/>
      <c r="I20" s="27"/>
      <c r="J20" s="27"/>
      <c r="K20" s="27">
        <v>1</v>
      </c>
      <c r="L20" s="27">
        <v>1</v>
      </c>
      <c r="M20" s="27">
        <v>1</v>
      </c>
      <c r="N20" s="27">
        <v>2</v>
      </c>
      <c r="O20" s="27">
        <v>2</v>
      </c>
      <c r="P20" s="27">
        <v>2</v>
      </c>
      <c r="Q20" s="27">
        <v>2</v>
      </c>
      <c r="R20" s="27">
        <v>2</v>
      </c>
      <c r="S20" s="27">
        <v>2</v>
      </c>
      <c r="T20" s="27">
        <v>2</v>
      </c>
      <c r="U20" s="27">
        <v>2</v>
      </c>
      <c r="V20" s="27">
        <v>2</v>
      </c>
      <c r="W20" s="27">
        <v>2</v>
      </c>
      <c r="X20" s="27">
        <v>1</v>
      </c>
      <c r="Y20" s="27">
        <v>1</v>
      </c>
      <c r="Z20" s="27">
        <v>1</v>
      </c>
      <c r="AA20" s="27"/>
      <c r="AC20" s="71">
        <f>IF(ISNA(VLOOKUP(C20,Functional!$C$7:$D$15,2,FALSE)),0,VLOOKUP(C20,Functional!$C$7:$D$15,2,FALSE))</f>
        <v>1</v>
      </c>
      <c r="AE20" s="72">
        <f t="shared" si="2"/>
        <v>0</v>
      </c>
      <c r="AF20" s="72">
        <f t="shared" si="3"/>
        <v>0</v>
      </c>
      <c r="AG20" s="72">
        <f t="shared" si="4"/>
        <v>0</v>
      </c>
      <c r="AH20" s="72">
        <f t="shared" si="5"/>
        <v>0</v>
      </c>
      <c r="AI20" s="72">
        <f t="shared" si="6"/>
        <v>0</v>
      </c>
      <c r="AJ20" s="72">
        <f t="shared" si="7"/>
        <v>0</v>
      </c>
      <c r="AK20" s="72">
        <f t="shared" si="8"/>
        <v>0</v>
      </c>
      <c r="AL20" s="72">
        <f t="shared" si="9"/>
        <v>1</v>
      </c>
      <c r="AM20" s="72">
        <f t="shared" si="10"/>
        <v>1</v>
      </c>
      <c r="AN20" s="72">
        <f t="shared" si="11"/>
        <v>1</v>
      </c>
      <c r="AO20" s="72">
        <f t="shared" si="12"/>
        <v>2</v>
      </c>
      <c r="AP20" s="72">
        <f t="shared" si="13"/>
        <v>2</v>
      </c>
      <c r="AQ20" s="72">
        <f t="shared" si="14"/>
        <v>2</v>
      </c>
      <c r="AR20" s="72">
        <f t="shared" si="15"/>
        <v>2</v>
      </c>
      <c r="AS20" s="72">
        <f t="shared" si="16"/>
        <v>2</v>
      </c>
      <c r="AT20" s="72">
        <f t="shared" si="17"/>
        <v>2</v>
      </c>
      <c r="AU20" s="72">
        <f t="shared" si="18"/>
        <v>2</v>
      </c>
      <c r="AV20" s="72">
        <f t="shared" si="19"/>
        <v>2</v>
      </c>
      <c r="AW20" s="72">
        <f t="shared" si="20"/>
        <v>2</v>
      </c>
      <c r="AX20" s="72">
        <f t="shared" si="21"/>
        <v>2</v>
      </c>
      <c r="AY20" s="72">
        <f t="shared" si="22"/>
        <v>1</v>
      </c>
      <c r="AZ20" s="72">
        <f t="shared" si="23"/>
        <v>1</v>
      </c>
      <c r="BA20" s="72">
        <f t="shared" si="24"/>
        <v>1</v>
      </c>
      <c r="BB20" s="72">
        <f t="shared" si="25"/>
        <v>0</v>
      </c>
      <c r="BC20" s="72" t="str">
        <f>VLOOKUP(C20,StaffSpec!$C$12:$D$20,2,FALSE)</f>
        <v>Yes</v>
      </c>
      <c r="BD20" s="72" t="str">
        <f t="shared" si="26"/>
        <v>Tuesday</v>
      </c>
      <c r="BJ20" s="3" t="s">
        <v>9</v>
      </c>
      <c r="BL20" s="4">
        <f t="shared" si="56"/>
        <v>12</v>
      </c>
      <c r="BM20" s="4">
        <f t="shared" si="54"/>
        <v>6</v>
      </c>
      <c r="BN20" s="4">
        <f t="shared" si="54"/>
        <v>6</v>
      </c>
      <c r="BO20" s="4">
        <f t="shared" si="54"/>
        <v>6</v>
      </c>
      <c r="BP20" s="4">
        <f t="shared" si="54"/>
        <v>6</v>
      </c>
      <c r="BQ20" s="4">
        <f t="shared" si="54"/>
        <v>6</v>
      </c>
      <c r="BR20" s="4">
        <f t="shared" si="54"/>
        <v>6</v>
      </c>
      <c r="BS20" s="4">
        <f t="shared" si="54"/>
        <v>8</v>
      </c>
      <c r="BT20" s="4">
        <f t="shared" si="54"/>
        <v>9.6</v>
      </c>
      <c r="BU20" s="4">
        <f t="shared" si="54"/>
        <v>10.4</v>
      </c>
      <c r="BV20" s="4">
        <f t="shared" si="54"/>
        <v>12.4</v>
      </c>
      <c r="BW20" s="4">
        <f t="shared" si="54"/>
        <v>13.4</v>
      </c>
      <c r="BX20" s="4">
        <f t="shared" si="54"/>
        <v>19.2</v>
      </c>
      <c r="BY20" s="4">
        <f t="shared" si="54"/>
        <v>19.2</v>
      </c>
      <c r="BZ20" s="4">
        <f t="shared" si="54"/>
        <v>19.2</v>
      </c>
      <c r="CA20" s="4">
        <f t="shared" si="54"/>
        <v>19.2</v>
      </c>
      <c r="CB20" s="4">
        <f t="shared" si="54"/>
        <v>22.4</v>
      </c>
      <c r="CC20" s="4">
        <f t="shared" si="54"/>
        <v>17.600000000000001</v>
      </c>
      <c r="CD20" s="4">
        <f t="shared" si="54"/>
        <v>17.600000000000001</v>
      </c>
      <c r="CE20" s="4">
        <f t="shared" si="54"/>
        <v>16.600000000000001</v>
      </c>
      <c r="CF20" s="4">
        <f t="shared" si="54"/>
        <v>14.8</v>
      </c>
      <c r="CG20" s="4">
        <f t="shared" si="54"/>
        <v>15.8</v>
      </c>
      <c r="CH20" s="4">
        <f t="shared" si="54"/>
        <v>14.8</v>
      </c>
      <c r="CI20" s="4">
        <f t="shared" si="54"/>
        <v>13.8</v>
      </c>
      <c r="CO20" s="4" t="s">
        <v>8</v>
      </c>
      <c r="CP20" s="4">
        <f t="shared" si="72"/>
        <v>12</v>
      </c>
      <c r="CQ20" s="4">
        <f t="shared" si="57"/>
        <v>6</v>
      </c>
      <c r="CR20" s="4">
        <f t="shared" si="57"/>
        <v>6</v>
      </c>
      <c r="CS20" s="4">
        <f t="shared" si="57"/>
        <v>6</v>
      </c>
      <c r="CT20" s="4">
        <f t="shared" si="57"/>
        <v>6</v>
      </c>
      <c r="CU20" s="4">
        <f t="shared" si="57"/>
        <v>6</v>
      </c>
      <c r="CV20" s="4">
        <f t="shared" si="57"/>
        <v>6</v>
      </c>
      <c r="CW20" s="4">
        <f t="shared" si="57"/>
        <v>8</v>
      </c>
      <c r="CX20" s="4">
        <f t="shared" si="57"/>
        <v>9.6</v>
      </c>
      <c r="CY20" s="4">
        <f t="shared" si="57"/>
        <v>10.4</v>
      </c>
      <c r="CZ20" s="4">
        <f t="shared" si="58"/>
        <v>12.4</v>
      </c>
      <c r="DA20" s="4">
        <f t="shared" si="59"/>
        <v>13.4</v>
      </c>
      <c r="DB20" s="4">
        <f t="shared" si="60"/>
        <v>19.2</v>
      </c>
      <c r="DC20" s="4">
        <f t="shared" si="61"/>
        <v>19.2</v>
      </c>
      <c r="DD20" s="4">
        <f t="shared" si="62"/>
        <v>19.2</v>
      </c>
      <c r="DE20" s="4">
        <f t="shared" si="63"/>
        <v>19.2</v>
      </c>
      <c r="DF20" s="4">
        <f t="shared" si="64"/>
        <v>22.4</v>
      </c>
      <c r="DG20" s="4">
        <f t="shared" si="65"/>
        <v>17.600000000000001</v>
      </c>
      <c r="DH20" s="4">
        <f t="shared" si="66"/>
        <v>17.600000000000001</v>
      </c>
      <c r="DI20" s="4">
        <f t="shared" si="67"/>
        <v>16.600000000000001</v>
      </c>
      <c r="DJ20" s="4">
        <f t="shared" si="68"/>
        <v>14.8</v>
      </c>
      <c r="DK20" s="4">
        <f t="shared" si="69"/>
        <v>15.8</v>
      </c>
      <c r="DL20" s="4">
        <f t="shared" si="70"/>
        <v>14.8</v>
      </c>
      <c r="DM20" s="4">
        <f t="shared" si="71"/>
        <v>13.8</v>
      </c>
    </row>
    <row r="21" spans="2:117">
      <c r="B21" s="3" t="str">
        <f t="shared" si="55"/>
        <v>Tuesday</v>
      </c>
      <c r="C21" s="14" t="str">
        <f t="shared" si="53"/>
        <v>ANP</v>
      </c>
      <c r="D21" s="27"/>
      <c r="E21" s="27"/>
      <c r="F21" s="27"/>
      <c r="G21" s="27"/>
      <c r="H21" s="27"/>
      <c r="I21" s="27"/>
      <c r="J21" s="27"/>
      <c r="K21" s="27">
        <v>1</v>
      </c>
      <c r="L21" s="27">
        <v>1</v>
      </c>
      <c r="M21" s="27">
        <v>1</v>
      </c>
      <c r="N21" s="27">
        <v>2</v>
      </c>
      <c r="O21" s="27">
        <v>3</v>
      </c>
      <c r="P21" s="27">
        <v>3</v>
      </c>
      <c r="Q21" s="27">
        <v>3</v>
      </c>
      <c r="R21" s="27">
        <v>3</v>
      </c>
      <c r="S21" s="27">
        <v>3</v>
      </c>
      <c r="T21" s="27">
        <v>3</v>
      </c>
      <c r="U21" s="27">
        <v>3</v>
      </c>
      <c r="V21" s="27">
        <v>3</v>
      </c>
      <c r="W21" s="27">
        <v>2</v>
      </c>
      <c r="X21" s="27">
        <v>2</v>
      </c>
      <c r="Y21" s="27">
        <v>2</v>
      </c>
      <c r="Z21" s="27">
        <v>1</v>
      </c>
      <c r="AA21" s="27">
        <v>1</v>
      </c>
      <c r="AC21" s="71">
        <f>IF(ISNA(VLOOKUP(C21,Functional!$C$7:$D$15,2,FALSE)),0,VLOOKUP(C21,Functional!$C$7:$D$15,2,FALSE))</f>
        <v>1</v>
      </c>
      <c r="AE21" s="72">
        <f t="shared" si="2"/>
        <v>0</v>
      </c>
      <c r="AF21" s="72">
        <f t="shared" si="3"/>
        <v>0</v>
      </c>
      <c r="AG21" s="72">
        <f t="shared" si="4"/>
        <v>0</v>
      </c>
      <c r="AH21" s="72">
        <f t="shared" si="5"/>
        <v>0</v>
      </c>
      <c r="AI21" s="72">
        <f t="shared" si="6"/>
        <v>0</v>
      </c>
      <c r="AJ21" s="72">
        <f t="shared" si="7"/>
        <v>0</v>
      </c>
      <c r="AK21" s="72">
        <f t="shared" si="8"/>
        <v>0</v>
      </c>
      <c r="AL21" s="72">
        <f t="shared" si="9"/>
        <v>1</v>
      </c>
      <c r="AM21" s="72">
        <f t="shared" si="10"/>
        <v>1</v>
      </c>
      <c r="AN21" s="72">
        <f t="shared" si="11"/>
        <v>1</v>
      </c>
      <c r="AO21" s="72">
        <f t="shared" si="12"/>
        <v>2</v>
      </c>
      <c r="AP21" s="72">
        <f t="shared" si="13"/>
        <v>3</v>
      </c>
      <c r="AQ21" s="72">
        <f t="shared" si="14"/>
        <v>3</v>
      </c>
      <c r="AR21" s="72">
        <f t="shared" si="15"/>
        <v>3</v>
      </c>
      <c r="AS21" s="72">
        <f t="shared" si="16"/>
        <v>3</v>
      </c>
      <c r="AT21" s="72">
        <f t="shared" si="17"/>
        <v>3</v>
      </c>
      <c r="AU21" s="72">
        <f t="shared" si="18"/>
        <v>3</v>
      </c>
      <c r="AV21" s="72">
        <f t="shared" si="19"/>
        <v>3</v>
      </c>
      <c r="AW21" s="72">
        <f t="shared" si="20"/>
        <v>3</v>
      </c>
      <c r="AX21" s="72">
        <f t="shared" si="21"/>
        <v>2</v>
      </c>
      <c r="AY21" s="72">
        <f t="shared" si="22"/>
        <v>2</v>
      </c>
      <c r="AZ21" s="72">
        <f t="shared" si="23"/>
        <v>2</v>
      </c>
      <c r="BA21" s="72">
        <f t="shared" si="24"/>
        <v>1</v>
      </c>
      <c r="BB21" s="72">
        <f t="shared" si="25"/>
        <v>1</v>
      </c>
      <c r="BC21" s="72" t="str">
        <f>VLOOKUP(C21,StaffSpec!$C$12:$D$20,2,FALSE)</f>
        <v>Yes</v>
      </c>
      <c r="BD21" s="72" t="str">
        <f t="shared" si="26"/>
        <v>Tuesday</v>
      </c>
      <c r="BJ21" s="3" t="s">
        <v>4</v>
      </c>
      <c r="BL21" s="4">
        <f t="shared" si="56"/>
        <v>12</v>
      </c>
      <c r="BM21" s="4">
        <f t="shared" si="54"/>
        <v>6</v>
      </c>
      <c r="BN21" s="4">
        <f t="shared" si="54"/>
        <v>6</v>
      </c>
      <c r="BO21" s="4">
        <f t="shared" si="54"/>
        <v>6</v>
      </c>
      <c r="BP21" s="4">
        <f t="shared" si="54"/>
        <v>6</v>
      </c>
      <c r="BQ21" s="4">
        <f t="shared" si="54"/>
        <v>6</v>
      </c>
      <c r="BR21" s="4">
        <f t="shared" si="54"/>
        <v>6</v>
      </c>
      <c r="BS21" s="4">
        <f t="shared" si="54"/>
        <v>8</v>
      </c>
      <c r="BT21" s="4">
        <f t="shared" si="54"/>
        <v>9.6</v>
      </c>
      <c r="BU21" s="4">
        <f t="shared" si="54"/>
        <v>10.4</v>
      </c>
      <c r="BV21" s="4">
        <f t="shared" si="54"/>
        <v>12.4</v>
      </c>
      <c r="BW21" s="4">
        <f t="shared" si="54"/>
        <v>13.4</v>
      </c>
      <c r="BX21" s="4">
        <f t="shared" si="54"/>
        <v>19.2</v>
      </c>
      <c r="BY21" s="4">
        <f t="shared" si="54"/>
        <v>19.2</v>
      </c>
      <c r="BZ21" s="4">
        <f t="shared" si="54"/>
        <v>19.2</v>
      </c>
      <c r="CA21" s="4">
        <f t="shared" si="54"/>
        <v>19.2</v>
      </c>
      <c r="CB21" s="4">
        <f t="shared" si="54"/>
        <v>22.4</v>
      </c>
      <c r="CC21" s="4">
        <f t="shared" si="54"/>
        <v>17.600000000000001</v>
      </c>
      <c r="CD21" s="4">
        <f t="shared" si="54"/>
        <v>17.600000000000001</v>
      </c>
      <c r="CE21" s="4">
        <f t="shared" si="54"/>
        <v>16.600000000000001</v>
      </c>
      <c r="CF21" s="4">
        <f t="shared" si="54"/>
        <v>14.8</v>
      </c>
      <c r="CG21" s="4">
        <f t="shared" si="54"/>
        <v>15.8</v>
      </c>
      <c r="CH21" s="4">
        <f t="shared" si="54"/>
        <v>14.8</v>
      </c>
      <c r="CI21" s="4">
        <f t="shared" si="54"/>
        <v>13.8</v>
      </c>
      <c r="CO21" s="4" t="s">
        <v>9</v>
      </c>
      <c r="CP21" s="4">
        <f t="shared" si="72"/>
        <v>12</v>
      </c>
      <c r="CQ21" s="4">
        <f t="shared" si="57"/>
        <v>6</v>
      </c>
      <c r="CR21" s="4">
        <f t="shared" si="57"/>
        <v>6</v>
      </c>
      <c r="CS21" s="4">
        <f t="shared" si="57"/>
        <v>6</v>
      </c>
      <c r="CT21" s="4">
        <f t="shared" si="57"/>
        <v>6</v>
      </c>
      <c r="CU21" s="4">
        <f t="shared" si="57"/>
        <v>6</v>
      </c>
      <c r="CV21" s="4">
        <f t="shared" si="57"/>
        <v>6</v>
      </c>
      <c r="CW21" s="4">
        <f t="shared" si="57"/>
        <v>8</v>
      </c>
      <c r="CX21" s="4">
        <f t="shared" si="57"/>
        <v>9.6</v>
      </c>
      <c r="CY21" s="4">
        <f t="shared" si="57"/>
        <v>10.4</v>
      </c>
      <c r="CZ21" s="4">
        <f t="shared" si="58"/>
        <v>12.4</v>
      </c>
      <c r="DA21" s="4">
        <f t="shared" si="59"/>
        <v>13.4</v>
      </c>
      <c r="DB21" s="4">
        <f t="shared" si="60"/>
        <v>19.2</v>
      </c>
      <c r="DC21" s="4">
        <f t="shared" si="61"/>
        <v>19.2</v>
      </c>
      <c r="DD21" s="4">
        <f t="shared" si="62"/>
        <v>19.2</v>
      </c>
      <c r="DE21" s="4">
        <f t="shared" si="63"/>
        <v>19.2</v>
      </c>
      <c r="DF21" s="4">
        <f t="shared" si="64"/>
        <v>22.4</v>
      </c>
      <c r="DG21" s="4">
        <f t="shared" si="65"/>
        <v>17.600000000000001</v>
      </c>
      <c r="DH21" s="4">
        <f t="shared" si="66"/>
        <v>17.600000000000001</v>
      </c>
      <c r="DI21" s="4">
        <f t="shared" si="67"/>
        <v>16.600000000000001</v>
      </c>
      <c r="DJ21" s="4">
        <f t="shared" si="68"/>
        <v>14.8</v>
      </c>
      <c r="DK21" s="4">
        <f t="shared" si="69"/>
        <v>15.8</v>
      </c>
      <c r="DL21" s="4">
        <f t="shared" si="70"/>
        <v>14.8</v>
      </c>
      <c r="DM21" s="4">
        <f t="shared" si="71"/>
        <v>13.8</v>
      </c>
    </row>
    <row r="22" spans="2:117">
      <c r="B22" s="3" t="str">
        <f t="shared" si="55"/>
        <v>Tuesday</v>
      </c>
      <c r="C22" s="14" t="str">
        <f t="shared" si="53"/>
        <v>GP</v>
      </c>
      <c r="D22" s="14"/>
      <c r="E22" s="14"/>
      <c r="F22" s="14"/>
      <c r="G22" s="14"/>
      <c r="H22" s="14"/>
      <c r="I22" s="14"/>
      <c r="J22" s="14"/>
      <c r="K22" s="14"/>
      <c r="L22" s="14"/>
      <c r="M22" s="14"/>
      <c r="N22" s="14"/>
      <c r="O22" s="14"/>
      <c r="P22" s="14"/>
      <c r="Q22" s="14"/>
      <c r="R22" s="14"/>
      <c r="S22" s="14"/>
      <c r="T22" s="14"/>
      <c r="U22" s="14"/>
      <c r="V22" s="14"/>
      <c r="W22" s="14"/>
      <c r="X22" s="14"/>
      <c r="Y22" s="14"/>
      <c r="Z22" s="14"/>
      <c r="AA22" s="14"/>
      <c r="AC22" s="71">
        <f>IF(ISNA(VLOOKUP(C22,Functional!$C$7:$D$15,2,FALSE)),0,VLOOKUP(C22,Functional!$C$7:$D$15,2,FALSE))</f>
        <v>2</v>
      </c>
      <c r="AE22" s="72">
        <f t="shared" si="2"/>
        <v>0</v>
      </c>
      <c r="AF22" s="72">
        <f t="shared" si="3"/>
        <v>0</v>
      </c>
      <c r="AG22" s="72">
        <f t="shared" si="4"/>
        <v>0</v>
      </c>
      <c r="AH22" s="72">
        <f t="shared" si="5"/>
        <v>0</v>
      </c>
      <c r="AI22" s="72">
        <f t="shared" si="6"/>
        <v>0</v>
      </c>
      <c r="AJ22" s="72">
        <f t="shared" si="7"/>
        <v>0</v>
      </c>
      <c r="AK22" s="72">
        <f t="shared" si="8"/>
        <v>0</v>
      </c>
      <c r="AL22" s="72">
        <f t="shared" si="9"/>
        <v>0</v>
      </c>
      <c r="AM22" s="72">
        <f t="shared" si="10"/>
        <v>0</v>
      </c>
      <c r="AN22" s="72">
        <f t="shared" si="11"/>
        <v>0</v>
      </c>
      <c r="AO22" s="72">
        <f t="shared" si="12"/>
        <v>0</v>
      </c>
      <c r="AP22" s="72">
        <f t="shared" si="13"/>
        <v>0</v>
      </c>
      <c r="AQ22" s="72">
        <f t="shared" si="14"/>
        <v>0</v>
      </c>
      <c r="AR22" s="72">
        <f t="shared" si="15"/>
        <v>0</v>
      </c>
      <c r="AS22" s="72">
        <f t="shared" si="16"/>
        <v>0</v>
      </c>
      <c r="AT22" s="72">
        <f t="shared" si="17"/>
        <v>0</v>
      </c>
      <c r="AU22" s="72">
        <f t="shared" si="18"/>
        <v>0</v>
      </c>
      <c r="AV22" s="72">
        <f t="shared" si="19"/>
        <v>0</v>
      </c>
      <c r="AW22" s="72">
        <f t="shared" si="20"/>
        <v>0</v>
      </c>
      <c r="AX22" s="72">
        <f t="shared" si="21"/>
        <v>0</v>
      </c>
      <c r="AY22" s="72">
        <f t="shared" si="22"/>
        <v>0</v>
      </c>
      <c r="AZ22" s="72">
        <f t="shared" si="23"/>
        <v>0</v>
      </c>
      <c r="BA22" s="72">
        <f t="shared" si="24"/>
        <v>0</v>
      </c>
      <c r="BB22" s="72">
        <f t="shared" si="25"/>
        <v>0</v>
      </c>
      <c r="BC22" s="72" t="str">
        <f>VLOOKUP(C22,StaffSpec!$C$12:$D$20,2,FALSE)</f>
        <v>Yes</v>
      </c>
      <c r="BD22" s="72" t="str">
        <f t="shared" si="26"/>
        <v>Tuesday</v>
      </c>
      <c r="CO22" s="4" t="s">
        <v>4</v>
      </c>
      <c r="CP22" s="4">
        <f t="shared" si="72"/>
        <v>12</v>
      </c>
      <c r="CQ22" s="4">
        <f t="shared" si="57"/>
        <v>6</v>
      </c>
      <c r="CR22" s="4">
        <f t="shared" si="57"/>
        <v>6</v>
      </c>
      <c r="CS22" s="4">
        <f t="shared" si="57"/>
        <v>6</v>
      </c>
      <c r="CT22" s="4">
        <f t="shared" si="57"/>
        <v>6</v>
      </c>
      <c r="CU22" s="4">
        <f t="shared" si="57"/>
        <v>6</v>
      </c>
      <c r="CV22" s="4">
        <f t="shared" si="57"/>
        <v>6</v>
      </c>
      <c r="CW22" s="4">
        <f t="shared" si="57"/>
        <v>8</v>
      </c>
      <c r="CX22" s="4">
        <f t="shared" si="57"/>
        <v>9.6</v>
      </c>
      <c r="CY22" s="4">
        <f t="shared" si="57"/>
        <v>10.4</v>
      </c>
      <c r="CZ22" s="4">
        <f t="shared" si="58"/>
        <v>12.4</v>
      </c>
      <c r="DA22" s="4">
        <f t="shared" si="59"/>
        <v>13.4</v>
      </c>
      <c r="DB22" s="4">
        <f t="shared" si="60"/>
        <v>19.2</v>
      </c>
      <c r="DC22" s="4">
        <f t="shared" si="61"/>
        <v>19.2</v>
      </c>
      <c r="DD22" s="4">
        <f t="shared" si="62"/>
        <v>19.2</v>
      </c>
      <c r="DE22" s="4">
        <f t="shared" si="63"/>
        <v>19.2</v>
      </c>
      <c r="DF22" s="4">
        <f t="shared" si="64"/>
        <v>22.4</v>
      </c>
      <c r="DG22" s="4">
        <f t="shared" si="65"/>
        <v>17.600000000000001</v>
      </c>
      <c r="DH22" s="4">
        <f t="shared" si="66"/>
        <v>17.600000000000001</v>
      </c>
      <c r="DI22" s="4">
        <f t="shared" si="67"/>
        <v>16.600000000000001</v>
      </c>
      <c r="DJ22" s="4">
        <f t="shared" si="68"/>
        <v>14.8</v>
      </c>
      <c r="DK22" s="4">
        <f t="shared" si="69"/>
        <v>15.8</v>
      </c>
      <c r="DL22" s="4">
        <f t="shared" si="70"/>
        <v>14.8</v>
      </c>
      <c r="DM22" s="4">
        <f t="shared" si="71"/>
        <v>13.8</v>
      </c>
    </row>
    <row r="23" spans="2:117">
      <c r="B23" s="3" t="s">
        <v>6</v>
      </c>
      <c r="C23" s="14" t="str">
        <f t="shared" si="53"/>
        <v>Con</v>
      </c>
      <c r="D23" s="29"/>
      <c r="E23" s="29"/>
      <c r="F23" s="29"/>
      <c r="G23" s="29"/>
      <c r="H23" s="29"/>
      <c r="I23" s="29"/>
      <c r="J23" s="29"/>
      <c r="K23" s="29"/>
      <c r="L23" s="28">
        <v>2</v>
      </c>
      <c r="M23" s="28">
        <v>3</v>
      </c>
      <c r="N23" s="28">
        <v>3</v>
      </c>
      <c r="O23" s="28">
        <v>3</v>
      </c>
      <c r="P23" s="28">
        <v>4</v>
      </c>
      <c r="Q23" s="28">
        <v>4</v>
      </c>
      <c r="R23" s="28">
        <v>4</v>
      </c>
      <c r="S23" s="28">
        <v>4</v>
      </c>
      <c r="T23" s="28">
        <v>3</v>
      </c>
      <c r="U23" s="28">
        <v>2</v>
      </c>
      <c r="V23" s="28">
        <v>2</v>
      </c>
      <c r="W23" s="28">
        <v>2</v>
      </c>
      <c r="X23" s="28">
        <v>1</v>
      </c>
      <c r="Y23" s="28">
        <v>1</v>
      </c>
      <c r="Z23" s="28">
        <v>1</v>
      </c>
      <c r="AA23" s="28">
        <v>1</v>
      </c>
      <c r="AC23" s="71">
        <f>IF(ISNA(VLOOKUP(C23,Functional!$C$7:$D$15,2,FALSE)),0,VLOOKUP(C23,Functional!$C$7:$D$15,2,FALSE))</f>
        <v>0.8</v>
      </c>
      <c r="AE23" s="72">
        <f t="shared" si="2"/>
        <v>0</v>
      </c>
      <c r="AF23" s="72">
        <f t="shared" si="3"/>
        <v>0</v>
      </c>
      <c r="AG23" s="72">
        <f t="shared" si="4"/>
        <v>0</v>
      </c>
      <c r="AH23" s="72">
        <f t="shared" si="5"/>
        <v>0</v>
      </c>
      <c r="AI23" s="72">
        <f t="shared" si="6"/>
        <v>0</v>
      </c>
      <c r="AJ23" s="72">
        <f t="shared" si="7"/>
        <v>0</v>
      </c>
      <c r="AK23" s="72">
        <f t="shared" si="8"/>
        <v>0</v>
      </c>
      <c r="AL23" s="72">
        <f t="shared" si="9"/>
        <v>0</v>
      </c>
      <c r="AM23" s="72">
        <f t="shared" si="10"/>
        <v>1.6</v>
      </c>
      <c r="AN23" s="72">
        <f t="shared" si="11"/>
        <v>2.4000000000000004</v>
      </c>
      <c r="AO23" s="72">
        <f t="shared" si="12"/>
        <v>2.4000000000000004</v>
      </c>
      <c r="AP23" s="72">
        <f t="shared" si="13"/>
        <v>2.4000000000000004</v>
      </c>
      <c r="AQ23" s="72">
        <f t="shared" si="14"/>
        <v>3.2</v>
      </c>
      <c r="AR23" s="72">
        <f t="shared" si="15"/>
        <v>3.2</v>
      </c>
      <c r="AS23" s="72">
        <f t="shared" si="16"/>
        <v>3.2</v>
      </c>
      <c r="AT23" s="72">
        <f t="shared" si="17"/>
        <v>3.2</v>
      </c>
      <c r="AU23" s="72">
        <f t="shared" si="18"/>
        <v>2.4000000000000004</v>
      </c>
      <c r="AV23" s="72">
        <f t="shared" si="19"/>
        <v>1.6</v>
      </c>
      <c r="AW23" s="72">
        <f t="shared" si="20"/>
        <v>1.6</v>
      </c>
      <c r="AX23" s="72">
        <f t="shared" si="21"/>
        <v>1.6</v>
      </c>
      <c r="AY23" s="72">
        <f t="shared" si="22"/>
        <v>0.8</v>
      </c>
      <c r="AZ23" s="72">
        <f t="shared" si="23"/>
        <v>0.8</v>
      </c>
      <c r="BA23" s="72">
        <f t="shared" si="24"/>
        <v>0.8</v>
      </c>
      <c r="BB23" s="72">
        <f t="shared" si="25"/>
        <v>0.8</v>
      </c>
      <c r="BC23" s="72" t="str">
        <f>VLOOKUP(C23,StaffSpec!$C$12:$D$20,2,FALSE)</f>
        <v>Yes</v>
      </c>
      <c r="BD23" s="72" t="str">
        <f t="shared" si="26"/>
        <v>Wednesday</v>
      </c>
      <c r="CK23" s="18">
        <f>SUM(Functional!D19:AA19)</f>
        <v>-6.9999999999999396</v>
      </c>
      <c r="CP23" s="4">
        <v>2</v>
      </c>
      <c r="CQ23" s="4">
        <f>CP23+1</f>
        <v>3</v>
      </c>
      <c r="CR23" s="4">
        <f t="shared" ref="CR23:DB23" si="73">CQ23+1</f>
        <v>4</v>
      </c>
      <c r="CS23" s="4">
        <f t="shared" si="73"/>
        <v>5</v>
      </c>
      <c r="CT23" s="4">
        <f t="shared" si="73"/>
        <v>6</v>
      </c>
      <c r="CU23" s="4">
        <f t="shared" si="73"/>
        <v>7</v>
      </c>
      <c r="CV23" s="4">
        <f t="shared" si="73"/>
        <v>8</v>
      </c>
      <c r="CW23" s="4">
        <f t="shared" si="73"/>
        <v>9</v>
      </c>
      <c r="CX23" s="4">
        <f t="shared" si="73"/>
        <v>10</v>
      </c>
      <c r="CY23" s="4">
        <f t="shared" si="73"/>
        <v>11</v>
      </c>
      <c r="CZ23" s="4">
        <f t="shared" si="73"/>
        <v>12</v>
      </c>
      <c r="DA23" s="4">
        <f t="shared" si="73"/>
        <v>13</v>
      </c>
      <c r="DB23" s="4">
        <f t="shared" si="73"/>
        <v>14</v>
      </c>
      <c r="DC23" s="4">
        <f t="shared" ref="DC23:DM23" si="74">DB23+1</f>
        <v>15</v>
      </c>
      <c r="DD23" s="4">
        <f t="shared" si="74"/>
        <v>16</v>
      </c>
      <c r="DE23" s="4">
        <f t="shared" si="74"/>
        <v>17</v>
      </c>
      <c r="DF23" s="4">
        <f t="shared" si="74"/>
        <v>18</v>
      </c>
      <c r="DG23" s="4">
        <f t="shared" si="74"/>
        <v>19</v>
      </c>
      <c r="DH23" s="4">
        <f t="shared" si="74"/>
        <v>20</v>
      </c>
      <c r="DI23" s="4">
        <f t="shared" si="74"/>
        <v>21</v>
      </c>
      <c r="DJ23" s="4">
        <f t="shared" si="74"/>
        <v>22</v>
      </c>
      <c r="DK23" s="4">
        <f t="shared" si="74"/>
        <v>23</v>
      </c>
      <c r="DL23" s="4">
        <f t="shared" si="74"/>
        <v>24</v>
      </c>
      <c r="DM23" s="4">
        <f t="shared" si="74"/>
        <v>25</v>
      </c>
    </row>
    <row r="24" spans="2:117">
      <c r="B24" s="3" t="str">
        <f>B23</f>
        <v>Wednesday</v>
      </c>
      <c r="C24" s="14" t="str">
        <f t="shared" si="53"/>
        <v>MG</v>
      </c>
      <c r="D24" s="28">
        <v>4</v>
      </c>
      <c r="E24" s="29">
        <v>2</v>
      </c>
      <c r="F24" s="29">
        <v>2</v>
      </c>
      <c r="G24" s="29">
        <v>2</v>
      </c>
      <c r="H24" s="29">
        <v>2</v>
      </c>
      <c r="I24" s="29">
        <v>2</v>
      </c>
      <c r="J24" s="29">
        <v>2</v>
      </c>
      <c r="K24" s="29">
        <v>2</v>
      </c>
      <c r="L24" s="28">
        <v>3</v>
      </c>
      <c r="M24" s="28">
        <v>3</v>
      </c>
      <c r="N24" s="28">
        <v>3</v>
      </c>
      <c r="O24" s="28">
        <v>3</v>
      </c>
      <c r="P24" s="28">
        <v>5</v>
      </c>
      <c r="Q24" s="28">
        <v>5</v>
      </c>
      <c r="R24" s="28">
        <v>5</v>
      </c>
      <c r="S24" s="28">
        <v>5</v>
      </c>
      <c r="T24" s="28">
        <v>5</v>
      </c>
      <c r="U24" s="28">
        <v>4</v>
      </c>
      <c r="V24" s="28">
        <v>4</v>
      </c>
      <c r="W24" s="28">
        <v>4</v>
      </c>
      <c r="X24" s="28">
        <v>4</v>
      </c>
      <c r="Y24" s="28">
        <v>4</v>
      </c>
      <c r="Z24" s="28">
        <v>4</v>
      </c>
      <c r="AA24" s="28">
        <v>4</v>
      </c>
      <c r="AC24" s="71">
        <f>IF(ISNA(VLOOKUP(C24,Functional!$C$7:$D$15,2,FALSE)),0,VLOOKUP(C24,Functional!$C$7:$D$15,2,FALSE))</f>
        <v>1</v>
      </c>
      <c r="AE24" s="72">
        <f t="shared" si="2"/>
        <v>4</v>
      </c>
      <c r="AF24" s="72">
        <f t="shared" si="3"/>
        <v>2</v>
      </c>
      <c r="AG24" s="72">
        <f t="shared" si="4"/>
        <v>2</v>
      </c>
      <c r="AH24" s="72">
        <f t="shared" si="5"/>
        <v>2</v>
      </c>
      <c r="AI24" s="72">
        <f t="shared" si="6"/>
        <v>2</v>
      </c>
      <c r="AJ24" s="72">
        <f t="shared" si="7"/>
        <v>2</v>
      </c>
      <c r="AK24" s="72">
        <f t="shared" si="8"/>
        <v>2</v>
      </c>
      <c r="AL24" s="72">
        <f t="shared" si="9"/>
        <v>2</v>
      </c>
      <c r="AM24" s="72">
        <f t="shared" si="10"/>
        <v>3</v>
      </c>
      <c r="AN24" s="72">
        <f t="shared" si="11"/>
        <v>3</v>
      </c>
      <c r="AO24" s="72">
        <f t="shared" si="12"/>
        <v>3</v>
      </c>
      <c r="AP24" s="72">
        <f t="shared" si="13"/>
        <v>3</v>
      </c>
      <c r="AQ24" s="72">
        <f t="shared" si="14"/>
        <v>5</v>
      </c>
      <c r="AR24" s="72">
        <f t="shared" si="15"/>
        <v>5</v>
      </c>
      <c r="AS24" s="72">
        <f t="shared" si="16"/>
        <v>5</v>
      </c>
      <c r="AT24" s="72">
        <f t="shared" si="17"/>
        <v>5</v>
      </c>
      <c r="AU24" s="72">
        <f t="shared" si="18"/>
        <v>5</v>
      </c>
      <c r="AV24" s="72">
        <f t="shared" si="19"/>
        <v>4</v>
      </c>
      <c r="AW24" s="72">
        <f t="shared" si="20"/>
        <v>4</v>
      </c>
      <c r="AX24" s="72">
        <f t="shared" si="21"/>
        <v>4</v>
      </c>
      <c r="AY24" s="72">
        <f t="shared" si="22"/>
        <v>4</v>
      </c>
      <c r="AZ24" s="72">
        <f t="shared" si="23"/>
        <v>4</v>
      </c>
      <c r="BA24" s="72">
        <f t="shared" si="24"/>
        <v>4</v>
      </c>
      <c r="BB24" s="72">
        <f t="shared" si="25"/>
        <v>4</v>
      </c>
      <c r="BC24" s="72" t="str">
        <f>VLOOKUP(C24,StaffSpec!$C$12:$D$20,2,FALSE)</f>
        <v>Yes</v>
      </c>
      <c r="BD24" s="72" t="str">
        <f t="shared" si="26"/>
        <v>Wednesday</v>
      </c>
      <c r="CK24" s="18">
        <f>SUM(Functional!D20:AA20)</f>
        <v>11.999999999999998</v>
      </c>
      <c r="CN24" s="4" t="str">
        <f>StaffSpec!D22</f>
        <v>Monday</v>
      </c>
      <c r="CO24" s="4" t="s">
        <v>200</v>
      </c>
      <c r="CP24" s="4">
        <f>VLOOKUP($CN24,$CO$7:$DM$13,CP$23,FALSE)</f>
        <v>5.906192141534663</v>
      </c>
      <c r="CQ24" s="4">
        <f>VLOOKUP($CN24,$CO$7:$DM$13,CQ$23,FALSE)</f>
        <v>4.3093327847493645</v>
      </c>
      <c r="CR24" s="4">
        <f t="shared" ref="CR24:DM24" si="75">VLOOKUP($CN24,$CO$7:$DM$13,CR$23,FALSE)</f>
        <v>4.0468353562367136</v>
      </c>
      <c r="CS24" s="4">
        <f t="shared" si="75"/>
        <v>3.8062127134334496</v>
      </c>
      <c r="CT24" s="4">
        <f t="shared" si="75"/>
        <v>2.8655969279297806</v>
      </c>
      <c r="CU24" s="4">
        <f t="shared" si="75"/>
        <v>3.4343413563738592</v>
      </c>
      <c r="CV24" s="4">
        <f t="shared" si="75"/>
        <v>3.1280943564424328</v>
      </c>
      <c r="CW24" s="4">
        <f t="shared" si="75"/>
        <v>5.2280737845436454</v>
      </c>
      <c r="CX24" s="4">
        <f t="shared" si="75"/>
        <v>9.7124048549681117</v>
      </c>
      <c r="CY24" s="4">
        <f t="shared" si="75"/>
        <v>17.937324281697865</v>
      </c>
      <c r="CZ24" s="4">
        <f t="shared" si="75"/>
        <v>22.509154494959883</v>
      </c>
      <c r="DA24" s="4">
        <f t="shared" si="75"/>
        <v>21.502914352328048</v>
      </c>
      <c r="DB24" s="4">
        <f t="shared" si="75"/>
        <v>22.552904066378655</v>
      </c>
      <c r="DC24" s="4">
        <f t="shared" si="75"/>
        <v>20.01542892408969</v>
      </c>
      <c r="DD24" s="4">
        <f t="shared" si="75"/>
        <v>19.621682781320711</v>
      </c>
      <c r="DE24" s="4">
        <f t="shared" si="75"/>
        <v>18.177946924501128</v>
      </c>
      <c r="DF24" s="4">
        <f t="shared" si="75"/>
        <v>18.790440924363981</v>
      </c>
      <c r="DG24" s="4">
        <f t="shared" si="75"/>
        <v>21.043543852430911</v>
      </c>
      <c r="DH24" s="4">
        <f t="shared" si="75"/>
        <v>21.852910923678248</v>
      </c>
      <c r="DI24" s="4">
        <f t="shared" si="75"/>
        <v>20.759171638208869</v>
      </c>
      <c r="DJ24" s="4">
        <f t="shared" si="75"/>
        <v>17.5217033532195</v>
      </c>
      <c r="DK24" s="4">
        <f t="shared" si="75"/>
        <v>14.765480353836656</v>
      </c>
      <c r="DL24" s="4">
        <f t="shared" si="75"/>
        <v>10.915518068984433</v>
      </c>
      <c r="DM24" s="4">
        <f t="shared" si="75"/>
        <v>8.5967907837893414</v>
      </c>
    </row>
    <row r="25" spans="2:117">
      <c r="B25" s="3" t="str">
        <f t="shared" ref="B25:B31" si="76">B24</f>
        <v>Wednesday</v>
      </c>
      <c r="C25" s="14" t="str">
        <f t="shared" si="53"/>
        <v>SHO</v>
      </c>
      <c r="D25" s="30">
        <v>8</v>
      </c>
      <c r="E25" s="30">
        <v>4</v>
      </c>
      <c r="F25" s="30">
        <v>4</v>
      </c>
      <c r="G25" s="30">
        <v>4</v>
      </c>
      <c r="H25" s="30">
        <v>4</v>
      </c>
      <c r="I25" s="30">
        <v>4</v>
      </c>
      <c r="J25" s="30">
        <v>4</v>
      </c>
      <c r="K25" s="30">
        <v>4</v>
      </c>
      <c r="L25" s="30">
        <v>3</v>
      </c>
      <c r="M25" s="30">
        <v>3</v>
      </c>
      <c r="N25" s="30">
        <v>3</v>
      </c>
      <c r="O25" s="30">
        <v>3</v>
      </c>
      <c r="P25" s="30">
        <v>6</v>
      </c>
      <c r="Q25" s="30">
        <v>6</v>
      </c>
      <c r="R25" s="30">
        <v>6</v>
      </c>
      <c r="S25" s="30">
        <v>6</v>
      </c>
      <c r="T25" s="30">
        <v>10</v>
      </c>
      <c r="U25" s="30">
        <v>7</v>
      </c>
      <c r="V25" s="30">
        <v>7</v>
      </c>
      <c r="W25" s="30">
        <v>7</v>
      </c>
      <c r="X25" s="30">
        <v>7</v>
      </c>
      <c r="Y25" s="30">
        <v>8</v>
      </c>
      <c r="Z25" s="30">
        <v>8</v>
      </c>
      <c r="AA25" s="30">
        <v>8</v>
      </c>
      <c r="AC25" s="71">
        <f>IF(ISNA(VLOOKUP(C25,Functional!$C$7:$D$15,2,FALSE)),0,VLOOKUP(C25,Functional!$C$7:$D$15,2,FALSE))</f>
        <v>1</v>
      </c>
      <c r="AE25" s="72">
        <f t="shared" si="2"/>
        <v>8</v>
      </c>
      <c r="AF25" s="72">
        <f t="shared" si="3"/>
        <v>4</v>
      </c>
      <c r="AG25" s="72">
        <f t="shared" si="4"/>
        <v>4</v>
      </c>
      <c r="AH25" s="72">
        <f t="shared" si="5"/>
        <v>4</v>
      </c>
      <c r="AI25" s="72">
        <f t="shared" si="6"/>
        <v>4</v>
      </c>
      <c r="AJ25" s="72">
        <f t="shared" si="7"/>
        <v>4</v>
      </c>
      <c r="AK25" s="72">
        <f t="shared" si="8"/>
        <v>4</v>
      </c>
      <c r="AL25" s="72">
        <f t="shared" si="9"/>
        <v>4</v>
      </c>
      <c r="AM25" s="72">
        <f t="shared" si="10"/>
        <v>3</v>
      </c>
      <c r="AN25" s="72">
        <f t="shared" si="11"/>
        <v>3</v>
      </c>
      <c r="AO25" s="72">
        <f t="shared" si="12"/>
        <v>3</v>
      </c>
      <c r="AP25" s="72">
        <f t="shared" si="13"/>
        <v>3</v>
      </c>
      <c r="AQ25" s="72">
        <f t="shared" si="14"/>
        <v>6</v>
      </c>
      <c r="AR25" s="72">
        <f t="shared" si="15"/>
        <v>6</v>
      </c>
      <c r="AS25" s="72">
        <f t="shared" si="16"/>
        <v>6</v>
      </c>
      <c r="AT25" s="72">
        <f t="shared" si="17"/>
        <v>6</v>
      </c>
      <c r="AU25" s="72">
        <f t="shared" si="18"/>
        <v>10</v>
      </c>
      <c r="AV25" s="72">
        <f t="shared" si="19"/>
        <v>7</v>
      </c>
      <c r="AW25" s="72">
        <f t="shared" si="20"/>
        <v>7</v>
      </c>
      <c r="AX25" s="72">
        <f t="shared" si="21"/>
        <v>7</v>
      </c>
      <c r="AY25" s="72">
        <f t="shared" si="22"/>
        <v>7</v>
      </c>
      <c r="AZ25" s="72">
        <f t="shared" si="23"/>
        <v>8</v>
      </c>
      <c r="BA25" s="72">
        <f t="shared" si="24"/>
        <v>8</v>
      </c>
      <c r="BB25" s="72">
        <f t="shared" si="25"/>
        <v>8</v>
      </c>
      <c r="BC25" s="72" t="str">
        <f>VLOOKUP(C25,StaffSpec!$C$12:$D$20,2,FALSE)</f>
        <v>Yes</v>
      </c>
      <c r="BD25" s="72" t="str">
        <f t="shared" si="26"/>
        <v>Wednesday</v>
      </c>
      <c r="CK25" s="18">
        <f>SUM(Functional!D21:AA21)</f>
        <v>13.999999999999924</v>
      </c>
      <c r="CO25" s="4" t="s">
        <v>201</v>
      </c>
      <c r="CP25" s="4">
        <f>VLOOKUP($CN24,$CO$16:$DM$22,CP$23,FALSE)</f>
        <v>12</v>
      </c>
      <c r="CQ25" s="4">
        <f>VLOOKUP($CN24,$CO$16:$DM$22,CQ$23,FALSE)</f>
        <v>6</v>
      </c>
      <c r="CR25" s="4">
        <f t="shared" ref="CR25:DB25" si="77">VLOOKUP($CN24,$CO$16:$DM$22,CR$23,FALSE)</f>
        <v>6</v>
      </c>
      <c r="CS25" s="4">
        <f t="shared" si="77"/>
        <v>6</v>
      </c>
      <c r="CT25" s="4">
        <f t="shared" si="77"/>
        <v>6</v>
      </c>
      <c r="CU25" s="4">
        <f t="shared" si="77"/>
        <v>6</v>
      </c>
      <c r="CV25" s="4">
        <f t="shared" si="77"/>
        <v>6</v>
      </c>
      <c r="CW25" s="4">
        <f t="shared" si="77"/>
        <v>8</v>
      </c>
      <c r="CX25" s="4">
        <f t="shared" si="77"/>
        <v>9.6</v>
      </c>
      <c r="CY25" s="4">
        <f t="shared" si="77"/>
        <v>10.4</v>
      </c>
      <c r="CZ25" s="4">
        <f t="shared" si="77"/>
        <v>12.4</v>
      </c>
      <c r="DA25" s="4">
        <f t="shared" si="77"/>
        <v>13.4</v>
      </c>
      <c r="DB25" s="4">
        <f t="shared" si="77"/>
        <v>19.2</v>
      </c>
      <c r="DC25" s="4">
        <f t="shared" ref="DC25:DM25" si="78">VLOOKUP($CN24,$CO$16:$DM$22,DC$23,FALSE)</f>
        <v>19.2</v>
      </c>
      <c r="DD25" s="4">
        <f t="shared" si="78"/>
        <v>19.2</v>
      </c>
      <c r="DE25" s="4">
        <f t="shared" si="78"/>
        <v>19.2</v>
      </c>
      <c r="DF25" s="4">
        <f t="shared" si="78"/>
        <v>22.4</v>
      </c>
      <c r="DG25" s="4">
        <f t="shared" si="78"/>
        <v>17.600000000000001</v>
      </c>
      <c r="DH25" s="4">
        <f t="shared" si="78"/>
        <v>17.600000000000001</v>
      </c>
      <c r="DI25" s="4">
        <f t="shared" si="78"/>
        <v>16.600000000000001</v>
      </c>
      <c r="DJ25" s="4">
        <f t="shared" si="78"/>
        <v>14.8</v>
      </c>
      <c r="DK25" s="4">
        <f t="shared" si="78"/>
        <v>15.8</v>
      </c>
      <c r="DL25" s="4">
        <f t="shared" si="78"/>
        <v>14.8</v>
      </c>
      <c r="DM25" s="4">
        <f t="shared" si="78"/>
        <v>13.8</v>
      </c>
    </row>
    <row r="26" spans="2:117">
      <c r="B26" s="3" t="str">
        <f t="shared" si="76"/>
        <v>Wednesday</v>
      </c>
      <c r="C26" s="14" t="str">
        <f t="shared" si="53"/>
        <v>F1</v>
      </c>
      <c r="D26" s="30"/>
      <c r="E26" s="30"/>
      <c r="F26" s="30"/>
      <c r="G26" s="30"/>
      <c r="H26" s="30"/>
      <c r="I26" s="30"/>
      <c r="J26" s="30"/>
      <c r="K26" s="30"/>
      <c r="L26" s="30"/>
      <c r="M26" s="30"/>
      <c r="N26" s="30"/>
      <c r="O26" s="30"/>
      <c r="P26" s="30"/>
      <c r="Q26" s="30"/>
      <c r="R26" s="30"/>
      <c r="S26" s="30"/>
      <c r="T26" s="30"/>
      <c r="U26" s="30"/>
      <c r="V26" s="30"/>
      <c r="W26" s="30"/>
      <c r="X26" s="30"/>
      <c r="Y26" s="30"/>
      <c r="Z26" s="30"/>
      <c r="AA26" s="30"/>
      <c r="AC26" s="71">
        <f>IF(ISNA(VLOOKUP(C26,Functional!$C$7:$D$15,2,FALSE)),0,VLOOKUP(C26,Functional!$C$7:$D$15,2,FALSE))</f>
        <v>2</v>
      </c>
      <c r="AE26" s="72">
        <f t="shared" si="2"/>
        <v>0</v>
      </c>
      <c r="AF26" s="72">
        <f t="shared" si="3"/>
        <v>0</v>
      </c>
      <c r="AG26" s="72">
        <f t="shared" si="4"/>
        <v>0</v>
      </c>
      <c r="AH26" s="72">
        <f t="shared" si="5"/>
        <v>0</v>
      </c>
      <c r="AI26" s="72">
        <f t="shared" si="6"/>
        <v>0</v>
      </c>
      <c r="AJ26" s="72">
        <f t="shared" si="7"/>
        <v>0</v>
      </c>
      <c r="AK26" s="72">
        <f t="shared" si="8"/>
        <v>0</v>
      </c>
      <c r="AL26" s="72">
        <f t="shared" si="9"/>
        <v>0</v>
      </c>
      <c r="AM26" s="72">
        <f t="shared" si="10"/>
        <v>0</v>
      </c>
      <c r="AN26" s="72">
        <f t="shared" si="11"/>
        <v>0</v>
      </c>
      <c r="AO26" s="72">
        <f t="shared" si="12"/>
        <v>0</v>
      </c>
      <c r="AP26" s="72">
        <f t="shared" si="13"/>
        <v>0</v>
      </c>
      <c r="AQ26" s="72">
        <f t="shared" si="14"/>
        <v>0</v>
      </c>
      <c r="AR26" s="72">
        <f t="shared" si="15"/>
        <v>0</v>
      </c>
      <c r="AS26" s="72">
        <f t="shared" si="16"/>
        <v>0</v>
      </c>
      <c r="AT26" s="72">
        <f t="shared" si="17"/>
        <v>0</v>
      </c>
      <c r="AU26" s="72">
        <f t="shared" si="18"/>
        <v>0</v>
      </c>
      <c r="AV26" s="72">
        <f t="shared" si="19"/>
        <v>0</v>
      </c>
      <c r="AW26" s="72">
        <f t="shared" si="20"/>
        <v>0</v>
      </c>
      <c r="AX26" s="72">
        <f t="shared" si="21"/>
        <v>0</v>
      </c>
      <c r="AY26" s="72">
        <f t="shared" si="22"/>
        <v>0</v>
      </c>
      <c r="AZ26" s="72">
        <f t="shared" si="23"/>
        <v>0</v>
      </c>
      <c r="BA26" s="72">
        <f t="shared" si="24"/>
        <v>0</v>
      </c>
      <c r="BB26" s="72">
        <f t="shared" si="25"/>
        <v>0</v>
      </c>
      <c r="BC26" s="72" t="str">
        <f>VLOOKUP(C26,StaffSpec!$C$12:$D$20,2,FALSE)</f>
        <v>Yes</v>
      </c>
      <c r="BD26" s="72" t="str">
        <f t="shared" si="26"/>
        <v>Wednesday</v>
      </c>
      <c r="CK26" s="18">
        <f>SUM(Functional!D22:AA22)</f>
        <v>17.999999999999996</v>
      </c>
      <c r="CO26" s="4" t="s">
        <v>202</v>
      </c>
      <c r="CP26" s="4">
        <f>VLOOKUP($CN24,$CO$29:$DM$35,CP$23,FALSE)</f>
        <v>12</v>
      </c>
      <c r="CQ26" s="4">
        <f t="shared" ref="CQ26:DM26" si="79">VLOOKUP($CN24,$CO$29:$DM$35,CQ$23,FALSE)</f>
        <v>6</v>
      </c>
      <c r="CR26" s="4">
        <f t="shared" si="79"/>
        <v>6</v>
      </c>
      <c r="CS26" s="4">
        <f t="shared" si="79"/>
        <v>6</v>
      </c>
      <c r="CT26" s="4">
        <f t="shared" si="79"/>
        <v>6</v>
      </c>
      <c r="CU26" s="4">
        <f t="shared" si="79"/>
        <v>6</v>
      </c>
      <c r="CV26" s="4">
        <f t="shared" si="79"/>
        <v>6</v>
      </c>
      <c r="CW26" s="4">
        <f t="shared" si="79"/>
        <v>8</v>
      </c>
      <c r="CX26" s="4">
        <f t="shared" si="79"/>
        <v>10</v>
      </c>
      <c r="CY26" s="4">
        <f t="shared" si="79"/>
        <v>11</v>
      </c>
      <c r="CZ26" s="4">
        <f t="shared" si="79"/>
        <v>13</v>
      </c>
      <c r="DA26" s="4">
        <f t="shared" si="79"/>
        <v>14</v>
      </c>
      <c r="DB26" s="4">
        <f t="shared" si="79"/>
        <v>20</v>
      </c>
      <c r="DC26" s="4">
        <f t="shared" si="79"/>
        <v>20</v>
      </c>
      <c r="DD26" s="4">
        <f t="shared" si="79"/>
        <v>20</v>
      </c>
      <c r="DE26" s="4">
        <f t="shared" si="79"/>
        <v>20</v>
      </c>
      <c r="DF26" s="4">
        <f t="shared" si="79"/>
        <v>23</v>
      </c>
      <c r="DG26" s="4">
        <f t="shared" si="79"/>
        <v>18</v>
      </c>
      <c r="DH26" s="4">
        <f t="shared" si="79"/>
        <v>18</v>
      </c>
      <c r="DI26" s="4">
        <f t="shared" si="79"/>
        <v>17</v>
      </c>
      <c r="DJ26" s="4">
        <f t="shared" si="79"/>
        <v>15</v>
      </c>
      <c r="DK26" s="4">
        <f t="shared" si="79"/>
        <v>16</v>
      </c>
      <c r="DL26" s="4">
        <f t="shared" si="79"/>
        <v>15</v>
      </c>
      <c r="DM26" s="4">
        <f t="shared" si="79"/>
        <v>14</v>
      </c>
    </row>
    <row r="27" spans="2:117">
      <c r="B27" s="3" t="str">
        <f t="shared" si="76"/>
        <v>Wednesday</v>
      </c>
      <c r="C27" s="14">
        <f t="shared" si="53"/>
        <v>0</v>
      </c>
      <c r="D27" s="29"/>
      <c r="E27" s="29"/>
      <c r="F27" s="29"/>
      <c r="G27" s="29"/>
      <c r="H27" s="29"/>
      <c r="I27" s="29"/>
      <c r="J27" s="29"/>
      <c r="K27" s="29"/>
      <c r="L27" s="29"/>
      <c r="M27" s="29"/>
      <c r="N27" s="29"/>
      <c r="O27" s="29"/>
      <c r="P27" s="29"/>
      <c r="Q27" s="29"/>
      <c r="R27" s="29"/>
      <c r="S27" s="29"/>
      <c r="T27" s="29"/>
      <c r="U27" s="29"/>
      <c r="V27" s="29"/>
      <c r="W27" s="29"/>
      <c r="X27" s="29"/>
      <c r="Y27" s="29"/>
      <c r="Z27" s="29"/>
      <c r="AA27" s="29"/>
      <c r="AC27" s="71">
        <f>IF(ISNA(VLOOKUP(C27,Functional!$C$7:$D$15,2,FALSE)),0,VLOOKUP(C27,Functional!$C$7:$D$15,2,FALSE))</f>
        <v>0</v>
      </c>
      <c r="AE27" s="72">
        <f t="shared" si="2"/>
        <v>0</v>
      </c>
      <c r="AF27" s="72">
        <f t="shared" si="3"/>
        <v>0</v>
      </c>
      <c r="AG27" s="72">
        <f t="shared" si="4"/>
        <v>0</v>
      </c>
      <c r="AH27" s="72">
        <f t="shared" si="5"/>
        <v>0</v>
      </c>
      <c r="AI27" s="72">
        <f t="shared" si="6"/>
        <v>0</v>
      </c>
      <c r="AJ27" s="72">
        <f t="shared" si="7"/>
        <v>0</v>
      </c>
      <c r="AK27" s="72">
        <f t="shared" si="8"/>
        <v>0</v>
      </c>
      <c r="AL27" s="72">
        <f t="shared" si="9"/>
        <v>0</v>
      </c>
      <c r="AM27" s="72">
        <f t="shared" si="10"/>
        <v>0</v>
      </c>
      <c r="AN27" s="72">
        <f t="shared" si="11"/>
        <v>0</v>
      </c>
      <c r="AO27" s="72">
        <f t="shared" si="12"/>
        <v>0</v>
      </c>
      <c r="AP27" s="72">
        <f t="shared" si="13"/>
        <v>0</v>
      </c>
      <c r="AQ27" s="72">
        <f t="shared" si="14"/>
        <v>0</v>
      </c>
      <c r="AR27" s="72">
        <f t="shared" si="15"/>
        <v>0</v>
      </c>
      <c r="AS27" s="72">
        <f t="shared" si="16"/>
        <v>0</v>
      </c>
      <c r="AT27" s="72">
        <f t="shared" si="17"/>
        <v>0</v>
      </c>
      <c r="AU27" s="72">
        <f t="shared" si="18"/>
        <v>0</v>
      </c>
      <c r="AV27" s="72">
        <f t="shared" si="19"/>
        <v>0</v>
      </c>
      <c r="AW27" s="72">
        <f t="shared" si="20"/>
        <v>0</v>
      </c>
      <c r="AX27" s="72">
        <f t="shared" si="21"/>
        <v>0</v>
      </c>
      <c r="AY27" s="72">
        <f t="shared" si="22"/>
        <v>0</v>
      </c>
      <c r="AZ27" s="72">
        <f t="shared" si="23"/>
        <v>0</v>
      </c>
      <c r="BA27" s="72">
        <f t="shared" si="24"/>
        <v>0</v>
      </c>
      <c r="BB27" s="72">
        <f t="shared" si="25"/>
        <v>0</v>
      </c>
      <c r="BC27" s="72" t="str">
        <f>VLOOKUP(C27,StaffSpec!$C$12:$D$20,2,FALSE)</f>
        <v>Yes</v>
      </c>
      <c r="BD27" s="72" t="str">
        <f t="shared" si="26"/>
        <v>Wednesday</v>
      </c>
      <c r="CK27" s="18">
        <f>SUM(Functional!D23:AA23)</f>
        <v>15.999999999999988</v>
      </c>
    </row>
    <row r="28" spans="2:117">
      <c r="B28" s="3" t="str">
        <f t="shared" si="76"/>
        <v>Wednesday</v>
      </c>
      <c r="C28" s="14">
        <f t="shared" si="53"/>
        <v>0</v>
      </c>
      <c r="D28" s="31"/>
      <c r="E28" s="31"/>
      <c r="F28" s="31"/>
      <c r="G28" s="31"/>
      <c r="H28" s="31"/>
      <c r="I28" s="31"/>
      <c r="J28" s="31"/>
      <c r="K28" s="31"/>
      <c r="L28" s="31"/>
      <c r="M28" s="31"/>
      <c r="N28" s="31"/>
      <c r="O28" s="31"/>
      <c r="P28" s="31"/>
      <c r="Q28" s="31"/>
      <c r="R28" s="31"/>
      <c r="S28" s="31"/>
      <c r="T28" s="31"/>
      <c r="U28" s="31"/>
      <c r="V28" s="31"/>
      <c r="W28" s="31"/>
      <c r="X28" s="31"/>
      <c r="Y28" s="31"/>
      <c r="Z28" s="31"/>
      <c r="AA28" s="31"/>
      <c r="AC28" s="71">
        <f>IF(ISNA(VLOOKUP(C28,Functional!$C$7:$D$15,2,FALSE)),0,VLOOKUP(C28,Functional!$C$7:$D$15,2,FALSE))</f>
        <v>0</v>
      </c>
      <c r="AE28" s="72">
        <f t="shared" si="2"/>
        <v>0</v>
      </c>
      <c r="AF28" s="72">
        <f t="shared" si="3"/>
        <v>0</v>
      </c>
      <c r="AG28" s="72">
        <f t="shared" si="4"/>
        <v>0</v>
      </c>
      <c r="AH28" s="72">
        <f t="shared" si="5"/>
        <v>0</v>
      </c>
      <c r="AI28" s="72">
        <f t="shared" si="6"/>
        <v>0</v>
      </c>
      <c r="AJ28" s="72">
        <f t="shared" si="7"/>
        <v>0</v>
      </c>
      <c r="AK28" s="72">
        <f t="shared" si="8"/>
        <v>0</v>
      </c>
      <c r="AL28" s="72">
        <f t="shared" si="9"/>
        <v>0</v>
      </c>
      <c r="AM28" s="72">
        <f t="shared" si="10"/>
        <v>0</v>
      </c>
      <c r="AN28" s="72">
        <f t="shared" si="11"/>
        <v>0</v>
      </c>
      <c r="AO28" s="72">
        <f t="shared" si="12"/>
        <v>0</v>
      </c>
      <c r="AP28" s="72">
        <f t="shared" si="13"/>
        <v>0</v>
      </c>
      <c r="AQ28" s="72">
        <f t="shared" si="14"/>
        <v>0</v>
      </c>
      <c r="AR28" s="72">
        <f t="shared" si="15"/>
        <v>0</v>
      </c>
      <c r="AS28" s="72">
        <f t="shared" si="16"/>
        <v>0</v>
      </c>
      <c r="AT28" s="72">
        <f t="shared" si="17"/>
        <v>0</v>
      </c>
      <c r="AU28" s="72">
        <f t="shared" si="18"/>
        <v>0</v>
      </c>
      <c r="AV28" s="72">
        <f t="shared" si="19"/>
        <v>0</v>
      </c>
      <c r="AW28" s="72">
        <f t="shared" si="20"/>
        <v>0</v>
      </c>
      <c r="AX28" s="72">
        <f t="shared" si="21"/>
        <v>0</v>
      </c>
      <c r="AY28" s="72">
        <f t="shared" si="22"/>
        <v>0</v>
      </c>
      <c r="AZ28" s="72">
        <f t="shared" si="23"/>
        <v>0</v>
      </c>
      <c r="BA28" s="72">
        <f t="shared" si="24"/>
        <v>0</v>
      </c>
      <c r="BB28" s="72">
        <f t="shared" si="25"/>
        <v>0</v>
      </c>
      <c r="BC28" s="72" t="str">
        <f>VLOOKUP(C28,StaffSpec!$C$12:$D$20,2,FALSE)</f>
        <v>Yes</v>
      </c>
      <c r="BD28" s="72" t="str">
        <f t="shared" si="26"/>
        <v>Wednesday</v>
      </c>
      <c r="CK28" s="18">
        <f>SUM(Functional!D24:AA24)</f>
        <v>2.9999999999999449</v>
      </c>
    </row>
    <row r="29" spans="2:117">
      <c r="B29" s="3" t="str">
        <f t="shared" si="76"/>
        <v>Wednesday</v>
      </c>
      <c r="C29" s="14" t="str">
        <f t="shared" si="53"/>
        <v>ENP</v>
      </c>
      <c r="D29" s="27"/>
      <c r="E29" s="27"/>
      <c r="F29" s="27"/>
      <c r="G29" s="27"/>
      <c r="H29" s="27"/>
      <c r="I29" s="27"/>
      <c r="J29" s="27"/>
      <c r="K29" s="27">
        <v>1</v>
      </c>
      <c r="L29" s="27">
        <v>1</v>
      </c>
      <c r="M29" s="27">
        <v>1</v>
      </c>
      <c r="N29" s="27">
        <v>2</v>
      </c>
      <c r="O29" s="27">
        <v>2</v>
      </c>
      <c r="P29" s="27">
        <v>2</v>
      </c>
      <c r="Q29" s="27">
        <v>2</v>
      </c>
      <c r="R29" s="27">
        <v>2</v>
      </c>
      <c r="S29" s="27">
        <v>2</v>
      </c>
      <c r="T29" s="27">
        <v>2</v>
      </c>
      <c r="U29" s="27">
        <v>2</v>
      </c>
      <c r="V29" s="27">
        <v>2</v>
      </c>
      <c r="W29" s="27">
        <v>2</v>
      </c>
      <c r="X29" s="27">
        <v>1</v>
      </c>
      <c r="Y29" s="27">
        <v>1</v>
      </c>
      <c r="Z29" s="27">
        <v>1</v>
      </c>
      <c r="AA29" s="27"/>
      <c r="AC29" s="71">
        <f>IF(ISNA(VLOOKUP(C29,Functional!$C$7:$D$15,2,FALSE)),0,VLOOKUP(C29,Functional!$C$7:$D$15,2,FALSE))</f>
        <v>1</v>
      </c>
      <c r="AE29" s="72">
        <f t="shared" si="2"/>
        <v>0</v>
      </c>
      <c r="AF29" s="72">
        <f t="shared" si="3"/>
        <v>0</v>
      </c>
      <c r="AG29" s="72">
        <f t="shared" si="4"/>
        <v>0</v>
      </c>
      <c r="AH29" s="72">
        <f t="shared" si="5"/>
        <v>0</v>
      </c>
      <c r="AI29" s="72">
        <f t="shared" si="6"/>
        <v>0</v>
      </c>
      <c r="AJ29" s="72">
        <f t="shared" si="7"/>
        <v>0</v>
      </c>
      <c r="AK29" s="72">
        <f t="shared" si="8"/>
        <v>0</v>
      </c>
      <c r="AL29" s="72">
        <f t="shared" si="9"/>
        <v>1</v>
      </c>
      <c r="AM29" s="72">
        <f t="shared" si="10"/>
        <v>1</v>
      </c>
      <c r="AN29" s="72">
        <f t="shared" si="11"/>
        <v>1</v>
      </c>
      <c r="AO29" s="72">
        <f t="shared" si="12"/>
        <v>2</v>
      </c>
      <c r="AP29" s="72">
        <f t="shared" si="13"/>
        <v>2</v>
      </c>
      <c r="AQ29" s="72">
        <f t="shared" si="14"/>
        <v>2</v>
      </c>
      <c r="AR29" s="72">
        <f t="shared" si="15"/>
        <v>2</v>
      </c>
      <c r="AS29" s="72">
        <f t="shared" si="16"/>
        <v>2</v>
      </c>
      <c r="AT29" s="72">
        <f t="shared" si="17"/>
        <v>2</v>
      </c>
      <c r="AU29" s="72">
        <f t="shared" si="18"/>
        <v>2</v>
      </c>
      <c r="AV29" s="72">
        <f t="shared" si="19"/>
        <v>2</v>
      </c>
      <c r="AW29" s="72">
        <f t="shared" si="20"/>
        <v>2</v>
      </c>
      <c r="AX29" s="72">
        <f t="shared" si="21"/>
        <v>2</v>
      </c>
      <c r="AY29" s="72">
        <f t="shared" si="22"/>
        <v>1</v>
      </c>
      <c r="AZ29" s="72">
        <f t="shared" si="23"/>
        <v>1</v>
      </c>
      <c r="BA29" s="72">
        <f t="shared" si="24"/>
        <v>1</v>
      </c>
      <c r="BB29" s="72">
        <f t="shared" si="25"/>
        <v>0</v>
      </c>
      <c r="BC29" s="72" t="str">
        <f>VLOOKUP(C29,StaffSpec!$C$12:$D$20,2,FALSE)</f>
        <v>Yes</v>
      </c>
      <c r="BD29" s="72" t="str">
        <f t="shared" si="26"/>
        <v>Wednesday</v>
      </c>
      <c r="CK29" s="18">
        <f>SUM(Functional!D25:AA25)</f>
        <v>12.999999999999982</v>
      </c>
      <c r="CO29" s="4" t="s">
        <v>3</v>
      </c>
      <c r="CP29" s="4">
        <f>SUMIF($BD:$BD,$BJ15,D:D)</f>
        <v>12</v>
      </c>
      <c r="CQ29" s="4">
        <f t="shared" ref="CQ29:DM35" si="80">SUMIF($BD:$BD,$BJ15,E:E)</f>
        <v>6</v>
      </c>
      <c r="CR29" s="4">
        <f t="shared" si="80"/>
        <v>6</v>
      </c>
      <c r="CS29" s="4">
        <f t="shared" si="80"/>
        <v>6</v>
      </c>
      <c r="CT29" s="4">
        <f t="shared" si="80"/>
        <v>6</v>
      </c>
      <c r="CU29" s="4">
        <f t="shared" si="80"/>
        <v>6</v>
      </c>
      <c r="CV29" s="4">
        <f t="shared" si="80"/>
        <v>6</v>
      </c>
      <c r="CW29" s="4">
        <f t="shared" si="80"/>
        <v>8</v>
      </c>
      <c r="CX29" s="4">
        <f t="shared" si="80"/>
        <v>10</v>
      </c>
      <c r="CY29" s="4">
        <f t="shared" si="80"/>
        <v>11</v>
      </c>
      <c r="CZ29" s="4">
        <f t="shared" si="80"/>
        <v>13</v>
      </c>
      <c r="DA29" s="4">
        <f t="shared" si="80"/>
        <v>14</v>
      </c>
      <c r="DB29" s="4">
        <f t="shared" si="80"/>
        <v>20</v>
      </c>
      <c r="DC29" s="4">
        <f t="shared" si="80"/>
        <v>20</v>
      </c>
      <c r="DD29" s="4">
        <f t="shared" si="80"/>
        <v>20</v>
      </c>
      <c r="DE29" s="4">
        <f t="shared" si="80"/>
        <v>20</v>
      </c>
      <c r="DF29" s="4">
        <f t="shared" si="80"/>
        <v>23</v>
      </c>
      <c r="DG29" s="4">
        <f t="shared" si="80"/>
        <v>18</v>
      </c>
      <c r="DH29" s="4">
        <f t="shared" si="80"/>
        <v>18</v>
      </c>
      <c r="DI29" s="4">
        <f t="shared" si="80"/>
        <v>17</v>
      </c>
      <c r="DJ29" s="4">
        <f t="shared" si="80"/>
        <v>15</v>
      </c>
      <c r="DK29" s="4">
        <f t="shared" si="80"/>
        <v>16</v>
      </c>
      <c r="DL29" s="4">
        <f t="shared" si="80"/>
        <v>15</v>
      </c>
      <c r="DM29" s="4">
        <f t="shared" si="80"/>
        <v>14</v>
      </c>
    </row>
    <row r="30" spans="2:117">
      <c r="B30" s="3" t="str">
        <f t="shared" si="76"/>
        <v>Wednesday</v>
      </c>
      <c r="C30" s="14" t="str">
        <f t="shared" si="53"/>
        <v>ANP</v>
      </c>
      <c r="D30" s="27"/>
      <c r="E30" s="27"/>
      <c r="F30" s="27"/>
      <c r="G30" s="27"/>
      <c r="H30" s="27"/>
      <c r="I30" s="27"/>
      <c r="J30" s="27"/>
      <c r="K30" s="27">
        <v>1</v>
      </c>
      <c r="L30" s="27">
        <v>1</v>
      </c>
      <c r="M30" s="27">
        <v>1</v>
      </c>
      <c r="N30" s="27">
        <v>2</v>
      </c>
      <c r="O30" s="27">
        <v>3</v>
      </c>
      <c r="P30" s="27">
        <v>3</v>
      </c>
      <c r="Q30" s="27">
        <v>3</v>
      </c>
      <c r="R30" s="27">
        <v>3</v>
      </c>
      <c r="S30" s="27">
        <v>3</v>
      </c>
      <c r="T30" s="27">
        <v>3</v>
      </c>
      <c r="U30" s="27">
        <v>3</v>
      </c>
      <c r="V30" s="27">
        <v>3</v>
      </c>
      <c r="W30" s="27">
        <v>2</v>
      </c>
      <c r="X30" s="27">
        <v>2</v>
      </c>
      <c r="Y30" s="27">
        <v>2</v>
      </c>
      <c r="Z30" s="27">
        <v>1</v>
      </c>
      <c r="AA30" s="27">
        <v>1</v>
      </c>
      <c r="AC30" s="71">
        <f>IF(ISNA(VLOOKUP(C30,Functional!$C$7:$D$15,2,FALSE)),0,VLOOKUP(C30,Functional!$C$7:$D$15,2,FALSE))</f>
        <v>1</v>
      </c>
      <c r="AE30" s="72">
        <f t="shared" si="2"/>
        <v>0</v>
      </c>
      <c r="AF30" s="72">
        <f t="shared" si="3"/>
        <v>0</v>
      </c>
      <c r="AG30" s="72">
        <f t="shared" si="4"/>
        <v>0</v>
      </c>
      <c r="AH30" s="72">
        <f t="shared" si="5"/>
        <v>0</v>
      </c>
      <c r="AI30" s="72">
        <f t="shared" si="6"/>
        <v>0</v>
      </c>
      <c r="AJ30" s="72">
        <f t="shared" si="7"/>
        <v>0</v>
      </c>
      <c r="AK30" s="72">
        <f t="shared" si="8"/>
        <v>0</v>
      </c>
      <c r="AL30" s="72">
        <f t="shared" si="9"/>
        <v>1</v>
      </c>
      <c r="AM30" s="72">
        <f t="shared" si="10"/>
        <v>1</v>
      </c>
      <c r="AN30" s="72">
        <f t="shared" si="11"/>
        <v>1</v>
      </c>
      <c r="AO30" s="72">
        <f t="shared" si="12"/>
        <v>2</v>
      </c>
      <c r="AP30" s="72">
        <f t="shared" si="13"/>
        <v>3</v>
      </c>
      <c r="AQ30" s="72">
        <f t="shared" si="14"/>
        <v>3</v>
      </c>
      <c r="AR30" s="72">
        <f t="shared" si="15"/>
        <v>3</v>
      </c>
      <c r="AS30" s="72">
        <f t="shared" si="16"/>
        <v>3</v>
      </c>
      <c r="AT30" s="72">
        <f t="shared" si="17"/>
        <v>3</v>
      </c>
      <c r="AU30" s="72">
        <f t="shared" si="18"/>
        <v>3</v>
      </c>
      <c r="AV30" s="72">
        <f t="shared" si="19"/>
        <v>3</v>
      </c>
      <c r="AW30" s="72">
        <f t="shared" si="20"/>
        <v>3</v>
      </c>
      <c r="AX30" s="72">
        <f t="shared" si="21"/>
        <v>2</v>
      </c>
      <c r="AY30" s="72">
        <f t="shared" si="22"/>
        <v>2</v>
      </c>
      <c r="AZ30" s="72">
        <f t="shared" si="23"/>
        <v>2</v>
      </c>
      <c r="BA30" s="72">
        <f t="shared" si="24"/>
        <v>1</v>
      </c>
      <c r="BB30" s="72">
        <f t="shared" si="25"/>
        <v>1</v>
      </c>
      <c r="BC30" s="72" t="str">
        <f>VLOOKUP(C30,StaffSpec!$C$12:$D$20,2,FALSE)</f>
        <v>Yes</v>
      </c>
      <c r="BD30" s="72" t="str">
        <f t="shared" si="26"/>
        <v>Wednesday</v>
      </c>
      <c r="CO30" s="4" t="s">
        <v>5</v>
      </c>
      <c r="CP30" s="4">
        <f t="shared" ref="CP30:CP35" si="81">SUMIF($BD:$BD,$BJ16,D:D)</f>
        <v>12</v>
      </c>
      <c r="CQ30" s="4">
        <f t="shared" si="80"/>
        <v>6</v>
      </c>
      <c r="CR30" s="4">
        <f t="shared" si="80"/>
        <v>6</v>
      </c>
      <c r="CS30" s="4">
        <f t="shared" si="80"/>
        <v>6</v>
      </c>
      <c r="CT30" s="4">
        <f t="shared" si="80"/>
        <v>6</v>
      </c>
      <c r="CU30" s="4">
        <f t="shared" si="80"/>
        <v>6</v>
      </c>
      <c r="CV30" s="4">
        <f t="shared" si="80"/>
        <v>6</v>
      </c>
      <c r="CW30" s="4">
        <f t="shared" si="80"/>
        <v>8</v>
      </c>
      <c r="CX30" s="4">
        <f t="shared" si="80"/>
        <v>10</v>
      </c>
      <c r="CY30" s="4">
        <f t="shared" si="80"/>
        <v>11</v>
      </c>
      <c r="CZ30" s="4">
        <f t="shared" si="80"/>
        <v>13</v>
      </c>
      <c r="DA30" s="4">
        <f t="shared" si="80"/>
        <v>14</v>
      </c>
      <c r="DB30" s="4">
        <f t="shared" si="80"/>
        <v>20</v>
      </c>
      <c r="DC30" s="4">
        <f t="shared" si="80"/>
        <v>20</v>
      </c>
      <c r="DD30" s="4">
        <f t="shared" si="80"/>
        <v>20</v>
      </c>
      <c r="DE30" s="4">
        <f t="shared" si="80"/>
        <v>20</v>
      </c>
      <c r="DF30" s="4">
        <f t="shared" si="80"/>
        <v>23</v>
      </c>
      <c r="DG30" s="4">
        <f t="shared" si="80"/>
        <v>18</v>
      </c>
      <c r="DH30" s="4">
        <f t="shared" si="80"/>
        <v>18</v>
      </c>
      <c r="DI30" s="4">
        <f t="shared" si="80"/>
        <v>17</v>
      </c>
      <c r="DJ30" s="4">
        <f t="shared" si="80"/>
        <v>15</v>
      </c>
      <c r="DK30" s="4">
        <f t="shared" si="80"/>
        <v>16</v>
      </c>
      <c r="DL30" s="4">
        <f t="shared" si="80"/>
        <v>15</v>
      </c>
      <c r="DM30" s="4">
        <f t="shared" si="80"/>
        <v>14</v>
      </c>
    </row>
    <row r="31" spans="2:117">
      <c r="B31" s="3" t="str">
        <f t="shared" si="76"/>
        <v>Wednesday</v>
      </c>
      <c r="C31" s="14" t="str">
        <f t="shared" si="53"/>
        <v>GP</v>
      </c>
      <c r="D31" s="14"/>
      <c r="E31" s="14"/>
      <c r="F31" s="14"/>
      <c r="G31" s="14"/>
      <c r="H31" s="14"/>
      <c r="I31" s="14"/>
      <c r="J31" s="14"/>
      <c r="K31" s="14"/>
      <c r="L31" s="14"/>
      <c r="M31" s="14"/>
      <c r="N31" s="14"/>
      <c r="O31" s="14"/>
      <c r="P31" s="14"/>
      <c r="Q31" s="14"/>
      <c r="R31" s="14"/>
      <c r="S31" s="14"/>
      <c r="T31" s="14"/>
      <c r="U31" s="14"/>
      <c r="V31" s="14"/>
      <c r="W31" s="14"/>
      <c r="X31" s="14"/>
      <c r="Y31" s="14"/>
      <c r="Z31" s="14"/>
      <c r="AA31" s="14"/>
      <c r="AC31" s="71">
        <f>IF(ISNA(VLOOKUP(C31,Functional!$C$7:$D$15,2,FALSE)),0,VLOOKUP(C31,Functional!$C$7:$D$15,2,FALSE))</f>
        <v>2</v>
      </c>
      <c r="AE31" s="72">
        <f t="shared" si="2"/>
        <v>0</v>
      </c>
      <c r="AF31" s="72">
        <f t="shared" si="3"/>
        <v>0</v>
      </c>
      <c r="AG31" s="72">
        <f t="shared" si="4"/>
        <v>0</v>
      </c>
      <c r="AH31" s="72">
        <f t="shared" si="5"/>
        <v>0</v>
      </c>
      <c r="AI31" s="72">
        <f t="shared" si="6"/>
        <v>0</v>
      </c>
      <c r="AJ31" s="72">
        <f t="shared" si="7"/>
        <v>0</v>
      </c>
      <c r="AK31" s="72">
        <f t="shared" si="8"/>
        <v>0</v>
      </c>
      <c r="AL31" s="72">
        <f t="shared" si="9"/>
        <v>0</v>
      </c>
      <c r="AM31" s="72">
        <f t="shared" si="10"/>
        <v>0</v>
      </c>
      <c r="AN31" s="72">
        <f t="shared" si="11"/>
        <v>0</v>
      </c>
      <c r="AO31" s="72">
        <f t="shared" si="12"/>
        <v>0</v>
      </c>
      <c r="AP31" s="72">
        <f t="shared" si="13"/>
        <v>0</v>
      </c>
      <c r="AQ31" s="72">
        <f t="shared" si="14"/>
        <v>0</v>
      </c>
      <c r="AR31" s="72">
        <f t="shared" si="15"/>
        <v>0</v>
      </c>
      <c r="AS31" s="72">
        <f t="shared" si="16"/>
        <v>0</v>
      </c>
      <c r="AT31" s="72">
        <f t="shared" si="17"/>
        <v>0</v>
      </c>
      <c r="AU31" s="72">
        <f t="shared" si="18"/>
        <v>0</v>
      </c>
      <c r="AV31" s="72">
        <f t="shared" si="19"/>
        <v>0</v>
      </c>
      <c r="AW31" s="72">
        <f t="shared" si="20"/>
        <v>0</v>
      </c>
      <c r="AX31" s="72">
        <f t="shared" si="21"/>
        <v>0</v>
      </c>
      <c r="AY31" s="72">
        <f t="shared" si="22"/>
        <v>0</v>
      </c>
      <c r="AZ31" s="72">
        <f t="shared" si="23"/>
        <v>0</v>
      </c>
      <c r="BA31" s="72">
        <f t="shared" si="24"/>
        <v>0</v>
      </c>
      <c r="BB31" s="72">
        <f t="shared" si="25"/>
        <v>0</v>
      </c>
      <c r="BC31" s="72" t="str">
        <f>VLOOKUP(C31,StaffSpec!$C$12:$D$20,2,FALSE)</f>
        <v>Yes</v>
      </c>
      <c r="BD31" s="72" t="str">
        <f t="shared" si="26"/>
        <v>Wednesday</v>
      </c>
      <c r="CO31" s="4" t="s">
        <v>6</v>
      </c>
      <c r="CP31" s="4">
        <f t="shared" si="81"/>
        <v>12</v>
      </c>
      <c r="CQ31" s="4">
        <f t="shared" si="80"/>
        <v>6</v>
      </c>
      <c r="CR31" s="4">
        <f t="shared" si="80"/>
        <v>6</v>
      </c>
      <c r="CS31" s="4">
        <f t="shared" si="80"/>
        <v>6</v>
      </c>
      <c r="CT31" s="4">
        <f t="shared" si="80"/>
        <v>6</v>
      </c>
      <c r="CU31" s="4">
        <f t="shared" si="80"/>
        <v>6</v>
      </c>
      <c r="CV31" s="4">
        <f t="shared" si="80"/>
        <v>6</v>
      </c>
      <c r="CW31" s="4">
        <f t="shared" si="80"/>
        <v>8</v>
      </c>
      <c r="CX31" s="4">
        <f t="shared" si="80"/>
        <v>10</v>
      </c>
      <c r="CY31" s="4">
        <f t="shared" si="80"/>
        <v>11</v>
      </c>
      <c r="CZ31" s="4">
        <f t="shared" si="80"/>
        <v>13</v>
      </c>
      <c r="DA31" s="4">
        <f t="shared" si="80"/>
        <v>14</v>
      </c>
      <c r="DB31" s="4">
        <f t="shared" si="80"/>
        <v>20</v>
      </c>
      <c r="DC31" s="4">
        <f t="shared" si="80"/>
        <v>20</v>
      </c>
      <c r="DD31" s="4">
        <f t="shared" si="80"/>
        <v>20</v>
      </c>
      <c r="DE31" s="4">
        <f t="shared" si="80"/>
        <v>20</v>
      </c>
      <c r="DF31" s="4">
        <f t="shared" si="80"/>
        <v>23</v>
      </c>
      <c r="DG31" s="4">
        <f t="shared" si="80"/>
        <v>18</v>
      </c>
      <c r="DH31" s="4">
        <f t="shared" si="80"/>
        <v>18</v>
      </c>
      <c r="DI31" s="4">
        <f t="shared" si="80"/>
        <v>17</v>
      </c>
      <c r="DJ31" s="4">
        <f t="shared" si="80"/>
        <v>15</v>
      </c>
      <c r="DK31" s="4">
        <f t="shared" si="80"/>
        <v>16</v>
      </c>
      <c r="DL31" s="4">
        <f t="shared" si="80"/>
        <v>15</v>
      </c>
      <c r="DM31" s="4">
        <f t="shared" si="80"/>
        <v>14</v>
      </c>
    </row>
    <row r="32" spans="2:117">
      <c r="B32" s="3" t="s">
        <v>7</v>
      </c>
      <c r="C32" s="14" t="str">
        <f t="shared" si="53"/>
        <v>Con</v>
      </c>
      <c r="D32" s="29"/>
      <c r="E32" s="29"/>
      <c r="F32" s="29"/>
      <c r="G32" s="29"/>
      <c r="H32" s="29"/>
      <c r="I32" s="29"/>
      <c r="J32" s="29"/>
      <c r="K32" s="29"/>
      <c r="L32" s="28">
        <v>2</v>
      </c>
      <c r="M32" s="28">
        <v>3</v>
      </c>
      <c r="N32" s="28">
        <v>3</v>
      </c>
      <c r="O32" s="28">
        <v>3</v>
      </c>
      <c r="P32" s="28">
        <v>4</v>
      </c>
      <c r="Q32" s="28">
        <v>4</v>
      </c>
      <c r="R32" s="28">
        <v>4</v>
      </c>
      <c r="S32" s="28">
        <v>4</v>
      </c>
      <c r="T32" s="28">
        <v>3</v>
      </c>
      <c r="U32" s="28">
        <v>2</v>
      </c>
      <c r="V32" s="28">
        <v>2</v>
      </c>
      <c r="W32" s="28">
        <v>2</v>
      </c>
      <c r="X32" s="28">
        <v>1</v>
      </c>
      <c r="Y32" s="28">
        <v>1</v>
      </c>
      <c r="Z32" s="28">
        <v>1</v>
      </c>
      <c r="AA32" s="28">
        <v>1</v>
      </c>
      <c r="AC32" s="71">
        <f>IF(ISNA(VLOOKUP(C32,Functional!$C$7:$D$15,2,FALSE)),0,VLOOKUP(C32,Functional!$C$7:$D$15,2,FALSE))</f>
        <v>0.8</v>
      </c>
      <c r="AE32" s="72">
        <f t="shared" si="2"/>
        <v>0</v>
      </c>
      <c r="AF32" s="72">
        <f t="shared" si="3"/>
        <v>0</v>
      </c>
      <c r="AG32" s="72">
        <f t="shared" si="4"/>
        <v>0</v>
      </c>
      <c r="AH32" s="72">
        <f t="shared" si="5"/>
        <v>0</v>
      </c>
      <c r="AI32" s="72">
        <f t="shared" si="6"/>
        <v>0</v>
      </c>
      <c r="AJ32" s="72">
        <f t="shared" si="7"/>
        <v>0</v>
      </c>
      <c r="AK32" s="72">
        <f t="shared" si="8"/>
        <v>0</v>
      </c>
      <c r="AL32" s="72">
        <f t="shared" si="9"/>
        <v>0</v>
      </c>
      <c r="AM32" s="72">
        <f t="shared" si="10"/>
        <v>1.6</v>
      </c>
      <c r="AN32" s="72">
        <f t="shared" si="11"/>
        <v>2.4000000000000004</v>
      </c>
      <c r="AO32" s="72">
        <f t="shared" si="12"/>
        <v>2.4000000000000004</v>
      </c>
      <c r="AP32" s="72">
        <f t="shared" si="13"/>
        <v>2.4000000000000004</v>
      </c>
      <c r="AQ32" s="72">
        <f t="shared" si="14"/>
        <v>3.2</v>
      </c>
      <c r="AR32" s="72">
        <f t="shared" si="15"/>
        <v>3.2</v>
      </c>
      <c r="AS32" s="72">
        <f t="shared" si="16"/>
        <v>3.2</v>
      </c>
      <c r="AT32" s="72">
        <f t="shared" si="17"/>
        <v>3.2</v>
      </c>
      <c r="AU32" s="72">
        <f t="shared" si="18"/>
        <v>2.4000000000000004</v>
      </c>
      <c r="AV32" s="72">
        <f t="shared" si="19"/>
        <v>1.6</v>
      </c>
      <c r="AW32" s="72">
        <f t="shared" si="20"/>
        <v>1.6</v>
      </c>
      <c r="AX32" s="72">
        <f t="shared" si="21"/>
        <v>1.6</v>
      </c>
      <c r="AY32" s="72">
        <f t="shared" si="22"/>
        <v>0.8</v>
      </c>
      <c r="AZ32" s="72">
        <f t="shared" si="23"/>
        <v>0.8</v>
      </c>
      <c r="BA32" s="72">
        <f t="shared" si="24"/>
        <v>0.8</v>
      </c>
      <c r="BB32" s="72">
        <f t="shared" si="25"/>
        <v>0.8</v>
      </c>
      <c r="BC32" s="72" t="str">
        <f>VLOOKUP(C32,StaffSpec!$C$12:$D$20,2,FALSE)</f>
        <v>Yes</v>
      </c>
      <c r="BD32" s="72" t="str">
        <f t="shared" si="26"/>
        <v>Thursday</v>
      </c>
      <c r="CO32" s="4" t="s">
        <v>7</v>
      </c>
      <c r="CP32" s="4">
        <f t="shared" si="81"/>
        <v>12</v>
      </c>
      <c r="CQ32" s="4">
        <f t="shared" si="80"/>
        <v>6</v>
      </c>
      <c r="CR32" s="4">
        <f t="shared" si="80"/>
        <v>6</v>
      </c>
      <c r="CS32" s="4">
        <f t="shared" si="80"/>
        <v>6</v>
      </c>
      <c r="CT32" s="4">
        <f t="shared" si="80"/>
        <v>6</v>
      </c>
      <c r="CU32" s="4">
        <f t="shared" si="80"/>
        <v>6</v>
      </c>
      <c r="CV32" s="4">
        <f t="shared" si="80"/>
        <v>6</v>
      </c>
      <c r="CW32" s="4">
        <f t="shared" si="80"/>
        <v>8</v>
      </c>
      <c r="CX32" s="4">
        <f t="shared" si="80"/>
        <v>10</v>
      </c>
      <c r="CY32" s="4">
        <f t="shared" si="80"/>
        <v>11</v>
      </c>
      <c r="CZ32" s="4">
        <f t="shared" si="80"/>
        <v>13</v>
      </c>
      <c r="DA32" s="4">
        <f t="shared" si="80"/>
        <v>14</v>
      </c>
      <c r="DB32" s="4">
        <f t="shared" si="80"/>
        <v>20</v>
      </c>
      <c r="DC32" s="4">
        <f t="shared" si="80"/>
        <v>20</v>
      </c>
      <c r="DD32" s="4">
        <f t="shared" si="80"/>
        <v>20</v>
      </c>
      <c r="DE32" s="4">
        <f t="shared" si="80"/>
        <v>20</v>
      </c>
      <c r="DF32" s="4">
        <f t="shared" si="80"/>
        <v>23</v>
      </c>
      <c r="DG32" s="4">
        <f t="shared" si="80"/>
        <v>18</v>
      </c>
      <c r="DH32" s="4">
        <f t="shared" si="80"/>
        <v>18</v>
      </c>
      <c r="DI32" s="4">
        <f t="shared" si="80"/>
        <v>17</v>
      </c>
      <c r="DJ32" s="4">
        <f t="shared" si="80"/>
        <v>15</v>
      </c>
      <c r="DK32" s="4">
        <f t="shared" si="80"/>
        <v>16</v>
      </c>
      <c r="DL32" s="4">
        <f t="shared" si="80"/>
        <v>15</v>
      </c>
      <c r="DM32" s="4">
        <f t="shared" si="80"/>
        <v>14</v>
      </c>
    </row>
    <row r="33" spans="2:117">
      <c r="B33" s="3" t="str">
        <f>B32</f>
        <v>Thursday</v>
      </c>
      <c r="C33" s="14" t="str">
        <f t="shared" si="53"/>
        <v>MG</v>
      </c>
      <c r="D33" s="28">
        <v>4</v>
      </c>
      <c r="E33" s="29">
        <v>2</v>
      </c>
      <c r="F33" s="29">
        <v>2</v>
      </c>
      <c r="G33" s="29">
        <v>2</v>
      </c>
      <c r="H33" s="29">
        <v>2</v>
      </c>
      <c r="I33" s="29">
        <v>2</v>
      </c>
      <c r="J33" s="29">
        <v>2</v>
      </c>
      <c r="K33" s="29">
        <v>2</v>
      </c>
      <c r="L33" s="28">
        <v>3</v>
      </c>
      <c r="M33" s="28">
        <v>3</v>
      </c>
      <c r="N33" s="28">
        <v>3</v>
      </c>
      <c r="O33" s="28">
        <v>3</v>
      </c>
      <c r="P33" s="28">
        <v>5</v>
      </c>
      <c r="Q33" s="28">
        <v>5</v>
      </c>
      <c r="R33" s="28">
        <v>5</v>
      </c>
      <c r="S33" s="28">
        <v>5</v>
      </c>
      <c r="T33" s="28">
        <v>5</v>
      </c>
      <c r="U33" s="28">
        <v>4</v>
      </c>
      <c r="V33" s="28">
        <v>4</v>
      </c>
      <c r="W33" s="28">
        <v>4</v>
      </c>
      <c r="X33" s="28">
        <v>4</v>
      </c>
      <c r="Y33" s="28">
        <v>4</v>
      </c>
      <c r="Z33" s="28">
        <v>4</v>
      </c>
      <c r="AA33" s="28">
        <v>4</v>
      </c>
      <c r="AC33" s="71">
        <f>IF(ISNA(VLOOKUP(C33,Functional!$C$7:$D$15,2,FALSE)),0,VLOOKUP(C33,Functional!$C$7:$D$15,2,FALSE))</f>
        <v>1</v>
      </c>
      <c r="AE33" s="72">
        <f t="shared" si="2"/>
        <v>4</v>
      </c>
      <c r="AF33" s="72">
        <f t="shared" si="3"/>
        <v>2</v>
      </c>
      <c r="AG33" s="72">
        <f t="shared" si="4"/>
        <v>2</v>
      </c>
      <c r="AH33" s="72">
        <f t="shared" si="5"/>
        <v>2</v>
      </c>
      <c r="AI33" s="72">
        <f t="shared" si="6"/>
        <v>2</v>
      </c>
      <c r="AJ33" s="72">
        <f t="shared" si="7"/>
        <v>2</v>
      </c>
      <c r="AK33" s="72">
        <f t="shared" si="8"/>
        <v>2</v>
      </c>
      <c r="AL33" s="72">
        <f t="shared" si="9"/>
        <v>2</v>
      </c>
      <c r="AM33" s="72">
        <f t="shared" si="10"/>
        <v>3</v>
      </c>
      <c r="AN33" s="72">
        <f t="shared" si="11"/>
        <v>3</v>
      </c>
      <c r="AO33" s="72">
        <f t="shared" si="12"/>
        <v>3</v>
      </c>
      <c r="AP33" s="72">
        <f t="shared" si="13"/>
        <v>3</v>
      </c>
      <c r="AQ33" s="72">
        <f t="shared" si="14"/>
        <v>5</v>
      </c>
      <c r="AR33" s="72">
        <f t="shared" si="15"/>
        <v>5</v>
      </c>
      <c r="AS33" s="72">
        <f t="shared" si="16"/>
        <v>5</v>
      </c>
      <c r="AT33" s="72">
        <f t="shared" si="17"/>
        <v>5</v>
      </c>
      <c r="AU33" s="72">
        <f t="shared" si="18"/>
        <v>5</v>
      </c>
      <c r="AV33" s="72">
        <f t="shared" si="19"/>
        <v>4</v>
      </c>
      <c r="AW33" s="72">
        <f t="shared" si="20"/>
        <v>4</v>
      </c>
      <c r="AX33" s="72">
        <f t="shared" si="21"/>
        <v>4</v>
      </c>
      <c r="AY33" s="72">
        <f t="shared" si="22"/>
        <v>4</v>
      </c>
      <c r="AZ33" s="72">
        <f t="shared" si="23"/>
        <v>4</v>
      </c>
      <c r="BA33" s="72">
        <f t="shared" si="24"/>
        <v>4</v>
      </c>
      <c r="BB33" s="72">
        <f t="shared" si="25"/>
        <v>4</v>
      </c>
      <c r="BC33" s="72" t="str">
        <f>VLOOKUP(C33,StaffSpec!$C$12:$D$20,2,FALSE)</f>
        <v>Yes</v>
      </c>
      <c r="BD33" s="72" t="str">
        <f t="shared" si="26"/>
        <v>Thursday</v>
      </c>
      <c r="CO33" s="4" t="s">
        <v>8</v>
      </c>
      <c r="CP33" s="4">
        <f t="shared" si="81"/>
        <v>12</v>
      </c>
      <c r="CQ33" s="4">
        <f t="shared" si="80"/>
        <v>6</v>
      </c>
      <c r="CR33" s="4">
        <f t="shared" si="80"/>
        <v>6</v>
      </c>
      <c r="CS33" s="4">
        <f t="shared" si="80"/>
        <v>6</v>
      </c>
      <c r="CT33" s="4">
        <f t="shared" si="80"/>
        <v>6</v>
      </c>
      <c r="CU33" s="4">
        <f t="shared" si="80"/>
        <v>6</v>
      </c>
      <c r="CV33" s="4">
        <f t="shared" si="80"/>
        <v>6</v>
      </c>
      <c r="CW33" s="4">
        <f t="shared" si="80"/>
        <v>8</v>
      </c>
      <c r="CX33" s="4">
        <f t="shared" si="80"/>
        <v>10</v>
      </c>
      <c r="CY33" s="4">
        <f t="shared" si="80"/>
        <v>11</v>
      </c>
      <c r="CZ33" s="4">
        <f t="shared" si="80"/>
        <v>13</v>
      </c>
      <c r="DA33" s="4">
        <f t="shared" si="80"/>
        <v>14</v>
      </c>
      <c r="DB33" s="4">
        <f t="shared" si="80"/>
        <v>20</v>
      </c>
      <c r="DC33" s="4">
        <f t="shared" si="80"/>
        <v>20</v>
      </c>
      <c r="DD33" s="4">
        <f t="shared" si="80"/>
        <v>20</v>
      </c>
      <c r="DE33" s="4">
        <f t="shared" si="80"/>
        <v>20</v>
      </c>
      <c r="DF33" s="4">
        <f t="shared" si="80"/>
        <v>23</v>
      </c>
      <c r="DG33" s="4">
        <f t="shared" si="80"/>
        <v>18</v>
      </c>
      <c r="DH33" s="4">
        <f t="shared" si="80"/>
        <v>18</v>
      </c>
      <c r="DI33" s="4">
        <f t="shared" si="80"/>
        <v>17</v>
      </c>
      <c r="DJ33" s="4">
        <f t="shared" si="80"/>
        <v>15</v>
      </c>
      <c r="DK33" s="4">
        <f t="shared" si="80"/>
        <v>16</v>
      </c>
      <c r="DL33" s="4">
        <f t="shared" si="80"/>
        <v>15</v>
      </c>
      <c r="DM33" s="4">
        <f t="shared" si="80"/>
        <v>14</v>
      </c>
    </row>
    <row r="34" spans="2:117">
      <c r="B34" s="3" t="str">
        <f t="shared" ref="B34:B40" si="82">B33</f>
        <v>Thursday</v>
      </c>
      <c r="C34" s="14" t="str">
        <f t="shared" si="53"/>
        <v>SHO</v>
      </c>
      <c r="D34" s="30">
        <v>8</v>
      </c>
      <c r="E34" s="30">
        <v>4</v>
      </c>
      <c r="F34" s="30">
        <v>4</v>
      </c>
      <c r="G34" s="30">
        <v>4</v>
      </c>
      <c r="H34" s="30">
        <v>4</v>
      </c>
      <c r="I34" s="30">
        <v>4</v>
      </c>
      <c r="J34" s="30">
        <v>4</v>
      </c>
      <c r="K34" s="30">
        <v>4</v>
      </c>
      <c r="L34" s="30">
        <v>3</v>
      </c>
      <c r="M34" s="30">
        <v>3</v>
      </c>
      <c r="N34" s="30">
        <v>3</v>
      </c>
      <c r="O34" s="30">
        <v>3</v>
      </c>
      <c r="P34" s="30">
        <v>6</v>
      </c>
      <c r="Q34" s="30">
        <v>6</v>
      </c>
      <c r="R34" s="30">
        <v>6</v>
      </c>
      <c r="S34" s="30">
        <v>6</v>
      </c>
      <c r="T34" s="30">
        <v>10</v>
      </c>
      <c r="U34" s="30">
        <v>7</v>
      </c>
      <c r="V34" s="30">
        <v>7</v>
      </c>
      <c r="W34" s="30">
        <v>7</v>
      </c>
      <c r="X34" s="30">
        <v>7</v>
      </c>
      <c r="Y34" s="30">
        <v>8</v>
      </c>
      <c r="Z34" s="30">
        <v>8</v>
      </c>
      <c r="AA34" s="30">
        <v>8</v>
      </c>
      <c r="AC34" s="71">
        <f>IF(ISNA(VLOOKUP(C34,Functional!$C$7:$D$15,2,FALSE)),0,VLOOKUP(C34,Functional!$C$7:$D$15,2,FALSE))</f>
        <v>1</v>
      </c>
      <c r="AE34" s="72">
        <f t="shared" si="2"/>
        <v>8</v>
      </c>
      <c r="AF34" s="72">
        <f t="shared" si="3"/>
        <v>4</v>
      </c>
      <c r="AG34" s="72">
        <f t="shared" si="4"/>
        <v>4</v>
      </c>
      <c r="AH34" s="72">
        <f t="shared" si="5"/>
        <v>4</v>
      </c>
      <c r="AI34" s="72">
        <f t="shared" si="6"/>
        <v>4</v>
      </c>
      <c r="AJ34" s="72">
        <f t="shared" si="7"/>
        <v>4</v>
      </c>
      <c r="AK34" s="72">
        <f t="shared" si="8"/>
        <v>4</v>
      </c>
      <c r="AL34" s="72">
        <f t="shared" si="9"/>
        <v>4</v>
      </c>
      <c r="AM34" s="72">
        <f t="shared" si="10"/>
        <v>3</v>
      </c>
      <c r="AN34" s="72">
        <f t="shared" si="11"/>
        <v>3</v>
      </c>
      <c r="AO34" s="72">
        <f t="shared" si="12"/>
        <v>3</v>
      </c>
      <c r="AP34" s="72">
        <f t="shared" si="13"/>
        <v>3</v>
      </c>
      <c r="AQ34" s="72">
        <f t="shared" si="14"/>
        <v>6</v>
      </c>
      <c r="AR34" s="72">
        <f t="shared" si="15"/>
        <v>6</v>
      </c>
      <c r="AS34" s="72">
        <f t="shared" si="16"/>
        <v>6</v>
      </c>
      <c r="AT34" s="72">
        <f t="shared" si="17"/>
        <v>6</v>
      </c>
      <c r="AU34" s="72">
        <f t="shared" si="18"/>
        <v>10</v>
      </c>
      <c r="AV34" s="72">
        <f t="shared" si="19"/>
        <v>7</v>
      </c>
      <c r="AW34" s="72">
        <f t="shared" si="20"/>
        <v>7</v>
      </c>
      <c r="AX34" s="72">
        <f t="shared" si="21"/>
        <v>7</v>
      </c>
      <c r="AY34" s="72">
        <f t="shared" si="22"/>
        <v>7</v>
      </c>
      <c r="AZ34" s="72">
        <f t="shared" si="23"/>
        <v>8</v>
      </c>
      <c r="BA34" s="72">
        <f t="shared" si="24"/>
        <v>8</v>
      </c>
      <c r="BB34" s="72">
        <f t="shared" si="25"/>
        <v>8</v>
      </c>
      <c r="BC34" s="72" t="str">
        <f>VLOOKUP(C34,StaffSpec!$C$12:$D$20,2,FALSE)</f>
        <v>Yes</v>
      </c>
      <c r="BD34" s="72" t="str">
        <f t="shared" si="26"/>
        <v>Thursday</v>
      </c>
      <c r="CO34" s="4" t="s">
        <v>9</v>
      </c>
      <c r="CP34" s="4">
        <f t="shared" si="81"/>
        <v>12</v>
      </c>
      <c r="CQ34" s="4">
        <f t="shared" si="80"/>
        <v>6</v>
      </c>
      <c r="CR34" s="4">
        <f t="shared" si="80"/>
        <v>6</v>
      </c>
      <c r="CS34" s="4">
        <f t="shared" si="80"/>
        <v>6</v>
      </c>
      <c r="CT34" s="4">
        <f t="shared" si="80"/>
        <v>6</v>
      </c>
      <c r="CU34" s="4">
        <f t="shared" si="80"/>
        <v>6</v>
      </c>
      <c r="CV34" s="4">
        <f t="shared" si="80"/>
        <v>6</v>
      </c>
      <c r="CW34" s="4">
        <f t="shared" si="80"/>
        <v>8</v>
      </c>
      <c r="CX34" s="4">
        <f t="shared" si="80"/>
        <v>10</v>
      </c>
      <c r="CY34" s="4">
        <f t="shared" si="80"/>
        <v>11</v>
      </c>
      <c r="CZ34" s="4">
        <f t="shared" si="80"/>
        <v>13</v>
      </c>
      <c r="DA34" s="4">
        <f t="shared" si="80"/>
        <v>14</v>
      </c>
      <c r="DB34" s="4">
        <f t="shared" si="80"/>
        <v>20</v>
      </c>
      <c r="DC34" s="4">
        <f t="shared" si="80"/>
        <v>20</v>
      </c>
      <c r="DD34" s="4">
        <f t="shared" si="80"/>
        <v>20</v>
      </c>
      <c r="DE34" s="4">
        <f t="shared" si="80"/>
        <v>20</v>
      </c>
      <c r="DF34" s="4">
        <f t="shared" si="80"/>
        <v>23</v>
      </c>
      <c r="DG34" s="4">
        <f t="shared" si="80"/>
        <v>18</v>
      </c>
      <c r="DH34" s="4">
        <f t="shared" si="80"/>
        <v>18</v>
      </c>
      <c r="DI34" s="4">
        <f t="shared" si="80"/>
        <v>17</v>
      </c>
      <c r="DJ34" s="4">
        <f t="shared" si="80"/>
        <v>15</v>
      </c>
      <c r="DK34" s="4">
        <f t="shared" si="80"/>
        <v>16</v>
      </c>
      <c r="DL34" s="4">
        <f t="shared" si="80"/>
        <v>15</v>
      </c>
      <c r="DM34" s="4">
        <f t="shared" si="80"/>
        <v>14</v>
      </c>
    </row>
    <row r="35" spans="2:117">
      <c r="B35" s="3" t="str">
        <f t="shared" si="82"/>
        <v>Thursday</v>
      </c>
      <c r="C35" s="14" t="str">
        <f t="shared" si="53"/>
        <v>F1</v>
      </c>
      <c r="D35" s="30"/>
      <c r="E35" s="30"/>
      <c r="F35" s="30"/>
      <c r="G35" s="30"/>
      <c r="H35" s="30"/>
      <c r="I35" s="30"/>
      <c r="J35" s="30"/>
      <c r="K35" s="30"/>
      <c r="L35" s="30"/>
      <c r="M35" s="30"/>
      <c r="N35" s="30"/>
      <c r="O35" s="30"/>
      <c r="P35" s="30"/>
      <c r="Q35" s="30"/>
      <c r="R35" s="30"/>
      <c r="S35" s="30"/>
      <c r="T35" s="30"/>
      <c r="U35" s="30"/>
      <c r="V35" s="30"/>
      <c r="W35" s="30"/>
      <c r="X35" s="30"/>
      <c r="Y35" s="30"/>
      <c r="Z35" s="30"/>
      <c r="AA35" s="30"/>
      <c r="AC35" s="71">
        <f>IF(ISNA(VLOOKUP(C35,Functional!$C$7:$D$15,2,FALSE)),0,VLOOKUP(C35,Functional!$C$7:$D$15,2,FALSE))</f>
        <v>2</v>
      </c>
      <c r="AE35" s="72">
        <f t="shared" si="2"/>
        <v>0</v>
      </c>
      <c r="AF35" s="72">
        <f t="shared" si="3"/>
        <v>0</v>
      </c>
      <c r="AG35" s="72">
        <f t="shared" si="4"/>
        <v>0</v>
      </c>
      <c r="AH35" s="72">
        <f t="shared" si="5"/>
        <v>0</v>
      </c>
      <c r="AI35" s="72">
        <f t="shared" si="6"/>
        <v>0</v>
      </c>
      <c r="AJ35" s="72">
        <f t="shared" si="7"/>
        <v>0</v>
      </c>
      <c r="AK35" s="72">
        <f t="shared" si="8"/>
        <v>0</v>
      </c>
      <c r="AL35" s="72">
        <f t="shared" si="9"/>
        <v>0</v>
      </c>
      <c r="AM35" s="72">
        <f t="shared" si="10"/>
        <v>0</v>
      </c>
      <c r="AN35" s="72">
        <f t="shared" si="11"/>
        <v>0</v>
      </c>
      <c r="AO35" s="72">
        <f t="shared" si="12"/>
        <v>0</v>
      </c>
      <c r="AP35" s="72">
        <f t="shared" si="13"/>
        <v>0</v>
      </c>
      <c r="AQ35" s="72">
        <f t="shared" si="14"/>
        <v>0</v>
      </c>
      <c r="AR35" s="72">
        <f t="shared" si="15"/>
        <v>0</v>
      </c>
      <c r="AS35" s="72">
        <f t="shared" si="16"/>
        <v>0</v>
      </c>
      <c r="AT35" s="72">
        <f t="shared" si="17"/>
        <v>0</v>
      </c>
      <c r="AU35" s="72">
        <f t="shared" si="18"/>
        <v>0</v>
      </c>
      <c r="AV35" s="72">
        <f t="shared" si="19"/>
        <v>0</v>
      </c>
      <c r="AW35" s="72">
        <f t="shared" si="20"/>
        <v>0</v>
      </c>
      <c r="AX35" s="72">
        <f t="shared" si="21"/>
        <v>0</v>
      </c>
      <c r="AY35" s="72">
        <f t="shared" si="22"/>
        <v>0</v>
      </c>
      <c r="AZ35" s="72">
        <f t="shared" si="23"/>
        <v>0</v>
      </c>
      <c r="BA35" s="72">
        <f t="shared" si="24"/>
        <v>0</v>
      </c>
      <c r="BB35" s="72">
        <f t="shared" si="25"/>
        <v>0</v>
      </c>
      <c r="BC35" s="72" t="str">
        <f>VLOOKUP(C35,StaffSpec!$C$12:$D$20,2,FALSE)</f>
        <v>Yes</v>
      </c>
      <c r="BD35" s="72" t="str">
        <f t="shared" si="26"/>
        <v>Thursday</v>
      </c>
      <c r="CO35" s="4" t="s">
        <v>4</v>
      </c>
      <c r="CP35" s="4">
        <f t="shared" si="81"/>
        <v>12</v>
      </c>
      <c r="CQ35" s="4">
        <f t="shared" si="80"/>
        <v>6</v>
      </c>
      <c r="CR35" s="4">
        <f t="shared" si="80"/>
        <v>6</v>
      </c>
      <c r="CS35" s="4">
        <f t="shared" si="80"/>
        <v>6</v>
      </c>
      <c r="CT35" s="4">
        <f t="shared" si="80"/>
        <v>6</v>
      </c>
      <c r="CU35" s="4">
        <f t="shared" si="80"/>
        <v>6</v>
      </c>
      <c r="CV35" s="4">
        <f t="shared" si="80"/>
        <v>6</v>
      </c>
      <c r="CW35" s="4">
        <f t="shared" si="80"/>
        <v>8</v>
      </c>
      <c r="CX35" s="4">
        <f t="shared" si="80"/>
        <v>10</v>
      </c>
      <c r="CY35" s="4">
        <f t="shared" si="80"/>
        <v>11</v>
      </c>
      <c r="CZ35" s="4">
        <f t="shared" si="80"/>
        <v>13</v>
      </c>
      <c r="DA35" s="4">
        <f t="shared" si="80"/>
        <v>14</v>
      </c>
      <c r="DB35" s="4">
        <f t="shared" si="80"/>
        <v>20</v>
      </c>
      <c r="DC35" s="4">
        <f t="shared" si="80"/>
        <v>20</v>
      </c>
      <c r="DD35" s="4">
        <f t="shared" si="80"/>
        <v>20</v>
      </c>
      <c r="DE35" s="4">
        <f t="shared" si="80"/>
        <v>20</v>
      </c>
      <c r="DF35" s="4">
        <f t="shared" si="80"/>
        <v>23</v>
      </c>
      <c r="DG35" s="4">
        <f t="shared" si="80"/>
        <v>18</v>
      </c>
      <c r="DH35" s="4">
        <f t="shared" si="80"/>
        <v>18</v>
      </c>
      <c r="DI35" s="4">
        <f t="shared" si="80"/>
        <v>17</v>
      </c>
      <c r="DJ35" s="4">
        <f t="shared" si="80"/>
        <v>15</v>
      </c>
      <c r="DK35" s="4">
        <f t="shared" si="80"/>
        <v>16</v>
      </c>
      <c r="DL35" s="4">
        <f t="shared" si="80"/>
        <v>15</v>
      </c>
      <c r="DM35" s="4">
        <f t="shared" si="80"/>
        <v>14</v>
      </c>
    </row>
    <row r="36" spans="2:117">
      <c r="B36" s="3" t="str">
        <f t="shared" si="82"/>
        <v>Thursday</v>
      </c>
      <c r="C36" s="14">
        <f t="shared" si="53"/>
        <v>0</v>
      </c>
      <c r="D36" s="29"/>
      <c r="E36" s="29"/>
      <c r="F36" s="29"/>
      <c r="G36" s="29"/>
      <c r="H36" s="29"/>
      <c r="I36" s="29"/>
      <c r="J36" s="29"/>
      <c r="K36" s="29"/>
      <c r="L36" s="29"/>
      <c r="M36" s="29"/>
      <c r="N36" s="29"/>
      <c r="O36" s="29"/>
      <c r="P36" s="29"/>
      <c r="Q36" s="29"/>
      <c r="R36" s="29"/>
      <c r="S36" s="29"/>
      <c r="T36" s="29"/>
      <c r="U36" s="29"/>
      <c r="V36" s="29"/>
      <c r="W36" s="29"/>
      <c r="X36" s="29"/>
      <c r="Y36" s="29"/>
      <c r="Z36" s="29"/>
      <c r="AA36" s="29"/>
      <c r="AC36" s="71">
        <f>IF(ISNA(VLOOKUP(C36,Functional!$C$7:$D$15,2,FALSE)),0,VLOOKUP(C36,Functional!$C$7:$D$15,2,FALSE))</f>
        <v>0</v>
      </c>
      <c r="AE36" s="72">
        <f t="shared" si="2"/>
        <v>0</v>
      </c>
      <c r="AF36" s="72">
        <f t="shared" si="3"/>
        <v>0</v>
      </c>
      <c r="AG36" s="72">
        <f t="shared" si="4"/>
        <v>0</v>
      </c>
      <c r="AH36" s="72">
        <f t="shared" si="5"/>
        <v>0</v>
      </c>
      <c r="AI36" s="72">
        <f t="shared" si="6"/>
        <v>0</v>
      </c>
      <c r="AJ36" s="72">
        <f t="shared" si="7"/>
        <v>0</v>
      </c>
      <c r="AK36" s="72">
        <f t="shared" si="8"/>
        <v>0</v>
      </c>
      <c r="AL36" s="72">
        <f t="shared" si="9"/>
        <v>0</v>
      </c>
      <c r="AM36" s="72">
        <f t="shared" si="10"/>
        <v>0</v>
      </c>
      <c r="AN36" s="72">
        <f t="shared" si="11"/>
        <v>0</v>
      </c>
      <c r="AO36" s="72">
        <f t="shared" si="12"/>
        <v>0</v>
      </c>
      <c r="AP36" s="72">
        <f t="shared" si="13"/>
        <v>0</v>
      </c>
      <c r="AQ36" s="72">
        <f t="shared" si="14"/>
        <v>0</v>
      </c>
      <c r="AR36" s="72">
        <f t="shared" si="15"/>
        <v>0</v>
      </c>
      <c r="AS36" s="72">
        <f t="shared" si="16"/>
        <v>0</v>
      </c>
      <c r="AT36" s="72">
        <f t="shared" si="17"/>
        <v>0</v>
      </c>
      <c r="AU36" s="72">
        <f t="shared" si="18"/>
        <v>0</v>
      </c>
      <c r="AV36" s="72">
        <f t="shared" si="19"/>
        <v>0</v>
      </c>
      <c r="AW36" s="72">
        <f t="shared" si="20"/>
        <v>0</v>
      </c>
      <c r="AX36" s="72">
        <f t="shared" si="21"/>
        <v>0</v>
      </c>
      <c r="AY36" s="72">
        <f t="shared" si="22"/>
        <v>0</v>
      </c>
      <c r="AZ36" s="72">
        <f t="shared" si="23"/>
        <v>0</v>
      </c>
      <c r="BA36" s="72">
        <f t="shared" si="24"/>
        <v>0</v>
      </c>
      <c r="BB36" s="72">
        <f t="shared" si="25"/>
        <v>0</v>
      </c>
      <c r="BC36" s="72" t="str">
        <f>VLOOKUP(C36,StaffSpec!$C$12:$D$20,2,FALSE)</f>
        <v>Yes</v>
      </c>
      <c r="BD36" s="72" t="str">
        <f t="shared" si="26"/>
        <v>Thursday</v>
      </c>
    </row>
    <row r="37" spans="2:117">
      <c r="B37" s="3" t="str">
        <f t="shared" si="82"/>
        <v>Thursday</v>
      </c>
      <c r="C37" s="14">
        <f t="shared" si="53"/>
        <v>0</v>
      </c>
      <c r="D37" s="31"/>
      <c r="E37" s="31"/>
      <c r="F37" s="31"/>
      <c r="G37" s="31"/>
      <c r="H37" s="31"/>
      <c r="I37" s="31"/>
      <c r="J37" s="31"/>
      <c r="K37" s="31"/>
      <c r="L37" s="31"/>
      <c r="M37" s="31"/>
      <c r="N37" s="31"/>
      <c r="O37" s="31"/>
      <c r="P37" s="31"/>
      <c r="Q37" s="31"/>
      <c r="R37" s="31"/>
      <c r="S37" s="31"/>
      <c r="T37" s="31"/>
      <c r="U37" s="31"/>
      <c r="V37" s="31"/>
      <c r="W37" s="31"/>
      <c r="X37" s="31"/>
      <c r="Y37" s="31"/>
      <c r="Z37" s="31"/>
      <c r="AA37" s="31"/>
      <c r="AC37" s="71">
        <f>IF(ISNA(VLOOKUP(C37,Functional!$C$7:$D$15,2,FALSE)),0,VLOOKUP(C37,Functional!$C$7:$D$15,2,FALSE))</f>
        <v>0</v>
      </c>
      <c r="AE37" s="72">
        <f t="shared" si="2"/>
        <v>0</v>
      </c>
      <c r="AF37" s="72">
        <f t="shared" si="3"/>
        <v>0</v>
      </c>
      <c r="AG37" s="72">
        <f t="shared" si="4"/>
        <v>0</v>
      </c>
      <c r="AH37" s="72">
        <f t="shared" si="5"/>
        <v>0</v>
      </c>
      <c r="AI37" s="72">
        <f t="shared" si="6"/>
        <v>0</v>
      </c>
      <c r="AJ37" s="72">
        <f t="shared" si="7"/>
        <v>0</v>
      </c>
      <c r="AK37" s="72">
        <f t="shared" si="8"/>
        <v>0</v>
      </c>
      <c r="AL37" s="72">
        <f t="shared" si="9"/>
        <v>0</v>
      </c>
      <c r="AM37" s="72">
        <f t="shared" si="10"/>
        <v>0</v>
      </c>
      <c r="AN37" s="72">
        <f t="shared" si="11"/>
        <v>0</v>
      </c>
      <c r="AO37" s="72">
        <f t="shared" si="12"/>
        <v>0</v>
      </c>
      <c r="AP37" s="72">
        <f t="shared" si="13"/>
        <v>0</v>
      </c>
      <c r="AQ37" s="72">
        <f t="shared" si="14"/>
        <v>0</v>
      </c>
      <c r="AR37" s="72">
        <f t="shared" si="15"/>
        <v>0</v>
      </c>
      <c r="AS37" s="72">
        <f t="shared" si="16"/>
        <v>0</v>
      </c>
      <c r="AT37" s="72">
        <f t="shared" si="17"/>
        <v>0</v>
      </c>
      <c r="AU37" s="72">
        <f t="shared" si="18"/>
        <v>0</v>
      </c>
      <c r="AV37" s="72">
        <f t="shared" si="19"/>
        <v>0</v>
      </c>
      <c r="AW37" s="72">
        <f t="shared" si="20"/>
        <v>0</v>
      </c>
      <c r="AX37" s="72">
        <f t="shared" si="21"/>
        <v>0</v>
      </c>
      <c r="AY37" s="72">
        <f t="shared" si="22"/>
        <v>0</v>
      </c>
      <c r="AZ37" s="72">
        <f t="shared" si="23"/>
        <v>0</v>
      </c>
      <c r="BA37" s="72">
        <f t="shared" si="24"/>
        <v>0</v>
      </c>
      <c r="BB37" s="72">
        <f t="shared" si="25"/>
        <v>0</v>
      </c>
      <c r="BC37" s="72" t="str">
        <f>VLOOKUP(C37,StaffSpec!$C$12:$D$20,2,FALSE)</f>
        <v>Yes</v>
      </c>
      <c r="BD37" s="72" t="str">
        <f t="shared" si="26"/>
        <v>Thursday</v>
      </c>
    </row>
    <row r="38" spans="2:117">
      <c r="B38" s="3" t="str">
        <f t="shared" si="82"/>
        <v>Thursday</v>
      </c>
      <c r="C38" s="14" t="str">
        <f t="shared" si="53"/>
        <v>ENP</v>
      </c>
      <c r="D38" s="27"/>
      <c r="E38" s="27"/>
      <c r="F38" s="27"/>
      <c r="G38" s="27"/>
      <c r="H38" s="27"/>
      <c r="I38" s="27"/>
      <c r="J38" s="27"/>
      <c r="K38" s="27">
        <v>1</v>
      </c>
      <c r="L38" s="27">
        <v>1</v>
      </c>
      <c r="M38" s="27">
        <v>1</v>
      </c>
      <c r="N38" s="27">
        <v>2</v>
      </c>
      <c r="O38" s="27">
        <v>2</v>
      </c>
      <c r="P38" s="27">
        <v>2</v>
      </c>
      <c r="Q38" s="27">
        <v>2</v>
      </c>
      <c r="R38" s="27">
        <v>2</v>
      </c>
      <c r="S38" s="27">
        <v>2</v>
      </c>
      <c r="T38" s="27">
        <v>2</v>
      </c>
      <c r="U38" s="27">
        <v>2</v>
      </c>
      <c r="V38" s="27">
        <v>2</v>
      </c>
      <c r="W38" s="27">
        <v>2</v>
      </c>
      <c r="X38" s="27">
        <v>1</v>
      </c>
      <c r="Y38" s="27">
        <v>1</v>
      </c>
      <c r="Z38" s="27">
        <v>1</v>
      </c>
      <c r="AA38" s="27"/>
      <c r="AC38" s="71">
        <f>IF(ISNA(VLOOKUP(C38,Functional!$C$7:$D$15,2,FALSE)),0,VLOOKUP(C38,Functional!$C$7:$D$15,2,FALSE))</f>
        <v>1</v>
      </c>
      <c r="AE38" s="72">
        <f t="shared" si="2"/>
        <v>0</v>
      </c>
      <c r="AF38" s="72">
        <f t="shared" si="3"/>
        <v>0</v>
      </c>
      <c r="AG38" s="72">
        <f t="shared" si="4"/>
        <v>0</v>
      </c>
      <c r="AH38" s="72">
        <f t="shared" si="5"/>
        <v>0</v>
      </c>
      <c r="AI38" s="72">
        <f t="shared" si="6"/>
        <v>0</v>
      </c>
      <c r="AJ38" s="72">
        <f t="shared" si="7"/>
        <v>0</v>
      </c>
      <c r="AK38" s="72">
        <f t="shared" si="8"/>
        <v>0</v>
      </c>
      <c r="AL38" s="72">
        <f t="shared" si="9"/>
        <v>1</v>
      </c>
      <c r="AM38" s="72">
        <f t="shared" si="10"/>
        <v>1</v>
      </c>
      <c r="AN38" s="72">
        <f t="shared" si="11"/>
        <v>1</v>
      </c>
      <c r="AO38" s="72">
        <f t="shared" si="12"/>
        <v>2</v>
      </c>
      <c r="AP38" s="72">
        <f t="shared" si="13"/>
        <v>2</v>
      </c>
      <c r="AQ38" s="72">
        <f t="shared" si="14"/>
        <v>2</v>
      </c>
      <c r="AR38" s="72">
        <f t="shared" si="15"/>
        <v>2</v>
      </c>
      <c r="AS38" s="72">
        <f t="shared" si="16"/>
        <v>2</v>
      </c>
      <c r="AT38" s="72">
        <f t="shared" si="17"/>
        <v>2</v>
      </c>
      <c r="AU38" s="72">
        <f t="shared" si="18"/>
        <v>2</v>
      </c>
      <c r="AV38" s="72">
        <f t="shared" si="19"/>
        <v>2</v>
      </c>
      <c r="AW38" s="72">
        <f t="shared" si="20"/>
        <v>2</v>
      </c>
      <c r="AX38" s="72">
        <f t="shared" si="21"/>
        <v>2</v>
      </c>
      <c r="AY38" s="72">
        <f t="shared" si="22"/>
        <v>1</v>
      </c>
      <c r="AZ38" s="72">
        <f t="shared" si="23"/>
        <v>1</v>
      </c>
      <c r="BA38" s="72">
        <f t="shared" si="24"/>
        <v>1</v>
      </c>
      <c r="BB38" s="72">
        <f t="shared" si="25"/>
        <v>0</v>
      </c>
      <c r="BC38" s="72" t="str">
        <f>VLOOKUP(C38,StaffSpec!$C$12:$D$20,2,FALSE)</f>
        <v>Yes</v>
      </c>
      <c r="BD38" s="72" t="str">
        <f t="shared" si="26"/>
        <v>Thursday</v>
      </c>
    </row>
    <row r="39" spans="2:117">
      <c r="B39" s="3" t="str">
        <f t="shared" si="82"/>
        <v>Thursday</v>
      </c>
      <c r="C39" s="14" t="str">
        <f t="shared" si="53"/>
        <v>ANP</v>
      </c>
      <c r="D39" s="27"/>
      <c r="E39" s="27"/>
      <c r="F39" s="27"/>
      <c r="G39" s="27"/>
      <c r="H39" s="27"/>
      <c r="I39" s="27"/>
      <c r="J39" s="27"/>
      <c r="K39" s="27">
        <v>1</v>
      </c>
      <c r="L39" s="27">
        <v>1</v>
      </c>
      <c r="M39" s="27">
        <v>1</v>
      </c>
      <c r="N39" s="27">
        <v>2</v>
      </c>
      <c r="O39" s="27">
        <v>3</v>
      </c>
      <c r="P39" s="27">
        <v>3</v>
      </c>
      <c r="Q39" s="27">
        <v>3</v>
      </c>
      <c r="R39" s="27">
        <v>3</v>
      </c>
      <c r="S39" s="27">
        <v>3</v>
      </c>
      <c r="T39" s="27">
        <v>3</v>
      </c>
      <c r="U39" s="27">
        <v>3</v>
      </c>
      <c r="V39" s="27">
        <v>3</v>
      </c>
      <c r="W39" s="27">
        <v>2</v>
      </c>
      <c r="X39" s="27">
        <v>2</v>
      </c>
      <c r="Y39" s="27">
        <v>2</v>
      </c>
      <c r="Z39" s="27">
        <v>1</v>
      </c>
      <c r="AA39" s="27">
        <v>1</v>
      </c>
      <c r="AC39" s="71">
        <f>IF(ISNA(VLOOKUP(C39,Functional!$C$7:$D$15,2,FALSE)),0,VLOOKUP(C39,Functional!$C$7:$D$15,2,FALSE))</f>
        <v>1</v>
      </c>
      <c r="AE39" s="72">
        <f t="shared" si="2"/>
        <v>0</v>
      </c>
      <c r="AF39" s="72">
        <f t="shared" si="3"/>
        <v>0</v>
      </c>
      <c r="AG39" s="72">
        <f t="shared" si="4"/>
        <v>0</v>
      </c>
      <c r="AH39" s="72">
        <f t="shared" si="5"/>
        <v>0</v>
      </c>
      <c r="AI39" s="72">
        <f t="shared" si="6"/>
        <v>0</v>
      </c>
      <c r="AJ39" s="72">
        <f t="shared" si="7"/>
        <v>0</v>
      </c>
      <c r="AK39" s="72">
        <f t="shared" si="8"/>
        <v>0</v>
      </c>
      <c r="AL39" s="72">
        <f t="shared" si="9"/>
        <v>1</v>
      </c>
      <c r="AM39" s="72">
        <f t="shared" si="10"/>
        <v>1</v>
      </c>
      <c r="AN39" s="72">
        <f t="shared" si="11"/>
        <v>1</v>
      </c>
      <c r="AO39" s="72">
        <f t="shared" si="12"/>
        <v>2</v>
      </c>
      <c r="AP39" s="72">
        <f t="shared" si="13"/>
        <v>3</v>
      </c>
      <c r="AQ39" s="72">
        <f t="shared" si="14"/>
        <v>3</v>
      </c>
      <c r="AR39" s="72">
        <f t="shared" si="15"/>
        <v>3</v>
      </c>
      <c r="AS39" s="72">
        <f t="shared" si="16"/>
        <v>3</v>
      </c>
      <c r="AT39" s="72">
        <f t="shared" si="17"/>
        <v>3</v>
      </c>
      <c r="AU39" s="72">
        <f t="shared" si="18"/>
        <v>3</v>
      </c>
      <c r="AV39" s="72">
        <f t="shared" si="19"/>
        <v>3</v>
      </c>
      <c r="AW39" s="72">
        <f t="shared" si="20"/>
        <v>3</v>
      </c>
      <c r="AX39" s="72">
        <f t="shared" si="21"/>
        <v>2</v>
      </c>
      <c r="AY39" s="72">
        <f t="shared" si="22"/>
        <v>2</v>
      </c>
      <c r="AZ39" s="72">
        <f t="shared" si="23"/>
        <v>2</v>
      </c>
      <c r="BA39" s="72">
        <f t="shared" si="24"/>
        <v>1</v>
      </c>
      <c r="BB39" s="72">
        <f t="shared" si="25"/>
        <v>1</v>
      </c>
      <c r="BC39" s="72" t="str">
        <f>VLOOKUP(C39,StaffSpec!$C$12:$D$20,2,FALSE)</f>
        <v>Yes</v>
      </c>
      <c r="BD39" s="72" t="str">
        <f t="shared" si="26"/>
        <v>Thursday</v>
      </c>
    </row>
    <row r="40" spans="2:117">
      <c r="B40" s="3" t="str">
        <f t="shared" si="82"/>
        <v>Thursday</v>
      </c>
      <c r="C40" s="14" t="str">
        <f t="shared" si="53"/>
        <v>GP</v>
      </c>
      <c r="D40" s="14"/>
      <c r="E40" s="14"/>
      <c r="F40" s="14"/>
      <c r="G40" s="14"/>
      <c r="H40" s="14"/>
      <c r="I40" s="14"/>
      <c r="J40" s="14"/>
      <c r="K40" s="14"/>
      <c r="L40" s="14"/>
      <c r="M40" s="14"/>
      <c r="N40" s="14"/>
      <c r="O40" s="14"/>
      <c r="P40" s="14"/>
      <c r="Q40" s="14"/>
      <c r="R40" s="14"/>
      <c r="S40" s="14"/>
      <c r="T40" s="14"/>
      <c r="U40" s="14"/>
      <c r="V40" s="14"/>
      <c r="W40" s="14"/>
      <c r="X40" s="14"/>
      <c r="Y40" s="14"/>
      <c r="Z40" s="14"/>
      <c r="AA40" s="14"/>
      <c r="AC40" s="71">
        <f>IF(ISNA(VLOOKUP(C40,Functional!$C$7:$D$15,2,FALSE)),0,VLOOKUP(C40,Functional!$C$7:$D$15,2,FALSE))</f>
        <v>2</v>
      </c>
      <c r="AE40" s="72">
        <f t="shared" si="2"/>
        <v>0</v>
      </c>
      <c r="AF40" s="72">
        <f t="shared" si="3"/>
        <v>0</v>
      </c>
      <c r="AG40" s="72">
        <f t="shared" si="4"/>
        <v>0</v>
      </c>
      <c r="AH40" s="72">
        <f t="shared" si="5"/>
        <v>0</v>
      </c>
      <c r="AI40" s="72">
        <f t="shared" si="6"/>
        <v>0</v>
      </c>
      <c r="AJ40" s="72">
        <f t="shared" si="7"/>
        <v>0</v>
      </c>
      <c r="AK40" s="72">
        <f t="shared" si="8"/>
        <v>0</v>
      </c>
      <c r="AL40" s="72">
        <f t="shared" si="9"/>
        <v>0</v>
      </c>
      <c r="AM40" s="72">
        <f t="shared" si="10"/>
        <v>0</v>
      </c>
      <c r="AN40" s="72">
        <f t="shared" si="11"/>
        <v>0</v>
      </c>
      <c r="AO40" s="72">
        <f t="shared" si="12"/>
        <v>0</v>
      </c>
      <c r="AP40" s="72">
        <f t="shared" si="13"/>
        <v>0</v>
      </c>
      <c r="AQ40" s="72">
        <f t="shared" si="14"/>
        <v>0</v>
      </c>
      <c r="AR40" s="72">
        <f t="shared" si="15"/>
        <v>0</v>
      </c>
      <c r="AS40" s="72">
        <f t="shared" si="16"/>
        <v>0</v>
      </c>
      <c r="AT40" s="72">
        <f t="shared" si="17"/>
        <v>0</v>
      </c>
      <c r="AU40" s="72">
        <f t="shared" si="18"/>
        <v>0</v>
      </c>
      <c r="AV40" s="72">
        <f t="shared" si="19"/>
        <v>0</v>
      </c>
      <c r="AW40" s="72">
        <f t="shared" si="20"/>
        <v>0</v>
      </c>
      <c r="AX40" s="72">
        <f t="shared" si="21"/>
        <v>0</v>
      </c>
      <c r="AY40" s="72">
        <f t="shared" si="22"/>
        <v>0</v>
      </c>
      <c r="AZ40" s="72">
        <f t="shared" si="23"/>
        <v>0</v>
      </c>
      <c r="BA40" s="72">
        <f t="shared" si="24"/>
        <v>0</v>
      </c>
      <c r="BB40" s="72">
        <f t="shared" si="25"/>
        <v>0</v>
      </c>
      <c r="BC40" s="72" t="str">
        <f>VLOOKUP(C40,StaffSpec!$C$12:$D$20,2,FALSE)</f>
        <v>Yes</v>
      </c>
      <c r="BD40" s="72" t="str">
        <f t="shared" si="26"/>
        <v>Thursday</v>
      </c>
    </row>
    <row r="41" spans="2:117">
      <c r="B41" s="3" t="s">
        <v>8</v>
      </c>
      <c r="C41" s="14" t="str">
        <f t="shared" si="53"/>
        <v>Con</v>
      </c>
      <c r="D41" s="29"/>
      <c r="E41" s="29"/>
      <c r="F41" s="29"/>
      <c r="G41" s="29"/>
      <c r="H41" s="29"/>
      <c r="I41" s="29"/>
      <c r="J41" s="29"/>
      <c r="K41" s="29"/>
      <c r="L41" s="28">
        <v>2</v>
      </c>
      <c r="M41" s="28">
        <v>3</v>
      </c>
      <c r="N41" s="28">
        <v>3</v>
      </c>
      <c r="O41" s="28">
        <v>3</v>
      </c>
      <c r="P41" s="28">
        <v>4</v>
      </c>
      <c r="Q41" s="28">
        <v>4</v>
      </c>
      <c r="R41" s="28">
        <v>4</v>
      </c>
      <c r="S41" s="28">
        <v>4</v>
      </c>
      <c r="T41" s="28">
        <v>3</v>
      </c>
      <c r="U41" s="28">
        <v>2</v>
      </c>
      <c r="V41" s="28">
        <v>2</v>
      </c>
      <c r="W41" s="28">
        <v>2</v>
      </c>
      <c r="X41" s="28">
        <v>1</v>
      </c>
      <c r="Y41" s="28">
        <v>1</v>
      </c>
      <c r="Z41" s="28">
        <v>1</v>
      </c>
      <c r="AA41" s="28">
        <v>1</v>
      </c>
      <c r="AC41" s="71">
        <f>IF(ISNA(VLOOKUP(C41,Functional!$C$7:$D$15,2,FALSE)),0,VLOOKUP(C41,Functional!$C$7:$D$15,2,FALSE))</f>
        <v>0.8</v>
      </c>
      <c r="AE41" s="72">
        <f t="shared" si="2"/>
        <v>0</v>
      </c>
      <c r="AF41" s="72">
        <f t="shared" si="3"/>
        <v>0</v>
      </c>
      <c r="AG41" s="72">
        <f t="shared" si="4"/>
        <v>0</v>
      </c>
      <c r="AH41" s="72">
        <f t="shared" si="5"/>
        <v>0</v>
      </c>
      <c r="AI41" s="72">
        <f t="shared" si="6"/>
        <v>0</v>
      </c>
      <c r="AJ41" s="72">
        <f t="shared" si="7"/>
        <v>0</v>
      </c>
      <c r="AK41" s="72">
        <f t="shared" si="8"/>
        <v>0</v>
      </c>
      <c r="AL41" s="72">
        <f t="shared" si="9"/>
        <v>0</v>
      </c>
      <c r="AM41" s="72">
        <f t="shared" si="10"/>
        <v>1.6</v>
      </c>
      <c r="AN41" s="72">
        <f t="shared" si="11"/>
        <v>2.4000000000000004</v>
      </c>
      <c r="AO41" s="72">
        <f t="shared" si="12"/>
        <v>2.4000000000000004</v>
      </c>
      <c r="AP41" s="72">
        <f t="shared" si="13"/>
        <v>2.4000000000000004</v>
      </c>
      <c r="AQ41" s="72">
        <f t="shared" si="14"/>
        <v>3.2</v>
      </c>
      <c r="AR41" s="72">
        <f t="shared" si="15"/>
        <v>3.2</v>
      </c>
      <c r="AS41" s="72">
        <f t="shared" si="16"/>
        <v>3.2</v>
      </c>
      <c r="AT41" s="72">
        <f t="shared" si="17"/>
        <v>3.2</v>
      </c>
      <c r="AU41" s="72">
        <f t="shared" si="18"/>
        <v>2.4000000000000004</v>
      </c>
      <c r="AV41" s="72">
        <f t="shared" si="19"/>
        <v>1.6</v>
      </c>
      <c r="AW41" s="72">
        <f t="shared" si="20"/>
        <v>1.6</v>
      </c>
      <c r="AX41" s="72">
        <f t="shared" si="21"/>
        <v>1.6</v>
      </c>
      <c r="AY41" s="72">
        <f t="shared" si="22"/>
        <v>0.8</v>
      </c>
      <c r="AZ41" s="72">
        <f t="shared" si="23"/>
        <v>0.8</v>
      </c>
      <c r="BA41" s="72">
        <f t="shared" si="24"/>
        <v>0.8</v>
      </c>
      <c r="BB41" s="72">
        <f t="shared" si="25"/>
        <v>0.8</v>
      </c>
      <c r="BC41" s="72" t="str">
        <f>VLOOKUP(C41,StaffSpec!$C$12:$D$20,2,FALSE)</f>
        <v>Yes</v>
      </c>
      <c r="BD41" s="72" t="str">
        <f t="shared" si="26"/>
        <v>Friday</v>
      </c>
    </row>
    <row r="42" spans="2:117">
      <c r="B42" s="3" t="str">
        <f>B41</f>
        <v>Friday</v>
      </c>
      <c r="C42" s="14" t="str">
        <f t="shared" si="53"/>
        <v>MG</v>
      </c>
      <c r="D42" s="28">
        <v>4</v>
      </c>
      <c r="E42" s="29">
        <v>2</v>
      </c>
      <c r="F42" s="29">
        <v>2</v>
      </c>
      <c r="G42" s="29">
        <v>2</v>
      </c>
      <c r="H42" s="29">
        <v>2</v>
      </c>
      <c r="I42" s="29">
        <v>2</v>
      </c>
      <c r="J42" s="29">
        <v>2</v>
      </c>
      <c r="K42" s="29">
        <v>2</v>
      </c>
      <c r="L42" s="28">
        <v>3</v>
      </c>
      <c r="M42" s="28">
        <v>3</v>
      </c>
      <c r="N42" s="28">
        <v>3</v>
      </c>
      <c r="O42" s="28">
        <v>3</v>
      </c>
      <c r="P42" s="28">
        <v>5</v>
      </c>
      <c r="Q42" s="28">
        <v>5</v>
      </c>
      <c r="R42" s="28">
        <v>5</v>
      </c>
      <c r="S42" s="28">
        <v>5</v>
      </c>
      <c r="T42" s="28">
        <v>5</v>
      </c>
      <c r="U42" s="28">
        <v>4</v>
      </c>
      <c r="V42" s="28">
        <v>4</v>
      </c>
      <c r="W42" s="28">
        <v>4</v>
      </c>
      <c r="X42" s="28">
        <v>4</v>
      </c>
      <c r="Y42" s="28">
        <v>4</v>
      </c>
      <c r="Z42" s="28">
        <v>4</v>
      </c>
      <c r="AA42" s="28">
        <v>4</v>
      </c>
      <c r="AC42" s="71">
        <f>IF(ISNA(VLOOKUP(C42,Functional!$C$7:$D$15,2,FALSE)),0,VLOOKUP(C42,Functional!$C$7:$D$15,2,FALSE))</f>
        <v>1</v>
      </c>
      <c r="AE42" s="72">
        <f t="shared" si="2"/>
        <v>4</v>
      </c>
      <c r="AF42" s="72">
        <f t="shared" si="3"/>
        <v>2</v>
      </c>
      <c r="AG42" s="72">
        <f t="shared" si="4"/>
        <v>2</v>
      </c>
      <c r="AH42" s="72">
        <f t="shared" si="5"/>
        <v>2</v>
      </c>
      <c r="AI42" s="72">
        <f t="shared" si="6"/>
        <v>2</v>
      </c>
      <c r="AJ42" s="72">
        <f t="shared" si="7"/>
        <v>2</v>
      </c>
      <c r="AK42" s="72">
        <f t="shared" si="8"/>
        <v>2</v>
      </c>
      <c r="AL42" s="72">
        <f t="shared" si="9"/>
        <v>2</v>
      </c>
      <c r="AM42" s="72">
        <f t="shared" si="10"/>
        <v>3</v>
      </c>
      <c r="AN42" s="72">
        <f t="shared" si="11"/>
        <v>3</v>
      </c>
      <c r="AO42" s="72">
        <f t="shared" si="12"/>
        <v>3</v>
      </c>
      <c r="AP42" s="72">
        <f t="shared" si="13"/>
        <v>3</v>
      </c>
      <c r="AQ42" s="72">
        <f t="shared" si="14"/>
        <v>5</v>
      </c>
      <c r="AR42" s="72">
        <f t="shared" si="15"/>
        <v>5</v>
      </c>
      <c r="AS42" s="72">
        <f t="shared" si="16"/>
        <v>5</v>
      </c>
      <c r="AT42" s="72">
        <f t="shared" si="17"/>
        <v>5</v>
      </c>
      <c r="AU42" s="72">
        <f t="shared" si="18"/>
        <v>5</v>
      </c>
      <c r="AV42" s="72">
        <f t="shared" si="19"/>
        <v>4</v>
      </c>
      <c r="AW42" s="72">
        <f t="shared" si="20"/>
        <v>4</v>
      </c>
      <c r="AX42" s="72">
        <f t="shared" si="21"/>
        <v>4</v>
      </c>
      <c r="AY42" s="72">
        <f t="shared" si="22"/>
        <v>4</v>
      </c>
      <c r="AZ42" s="72">
        <f t="shared" si="23"/>
        <v>4</v>
      </c>
      <c r="BA42" s="72">
        <f t="shared" si="24"/>
        <v>4</v>
      </c>
      <c r="BB42" s="72">
        <f t="shared" si="25"/>
        <v>4</v>
      </c>
      <c r="BC42" s="72" t="str">
        <f>VLOOKUP(C42,StaffSpec!$C$12:$D$20,2,FALSE)</f>
        <v>Yes</v>
      </c>
      <c r="BD42" s="72" t="str">
        <f t="shared" si="26"/>
        <v>Friday</v>
      </c>
    </row>
    <row r="43" spans="2:117">
      <c r="B43" s="3" t="str">
        <f t="shared" ref="B43:B49" si="83">B42</f>
        <v>Friday</v>
      </c>
      <c r="C43" s="14" t="str">
        <f t="shared" si="53"/>
        <v>SHO</v>
      </c>
      <c r="D43" s="30">
        <v>8</v>
      </c>
      <c r="E43" s="30">
        <v>4</v>
      </c>
      <c r="F43" s="30">
        <v>4</v>
      </c>
      <c r="G43" s="30">
        <v>4</v>
      </c>
      <c r="H43" s="30">
        <v>4</v>
      </c>
      <c r="I43" s="30">
        <v>4</v>
      </c>
      <c r="J43" s="30">
        <v>4</v>
      </c>
      <c r="K43" s="30">
        <v>4</v>
      </c>
      <c r="L43" s="30">
        <v>3</v>
      </c>
      <c r="M43" s="30">
        <v>3</v>
      </c>
      <c r="N43" s="30">
        <v>3</v>
      </c>
      <c r="O43" s="30">
        <v>3</v>
      </c>
      <c r="P43" s="30">
        <v>6</v>
      </c>
      <c r="Q43" s="30">
        <v>6</v>
      </c>
      <c r="R43" s="30">
        <v>6</v>
      </c>
      <c r="S43" s="30">
        <v>6</v>
      </c>
      <c r="T43" s="30">
        <v>10</v>
      </c>
      <c r="U43" s="30">
        <v>7</v>
      </c>
      <c r="V43" s="30">
        <v>7</v>
      </c>
      <c r="W43" s="30">
        <v>7</v>
      </c>
      <c r="X43" s="30">
        <v>7</v>
      </c>
      <c r="Y43" s="30">
        <v>8</v>
      </c>
      <c r="Z43" s="30">
        <v>8</v>
      </c>
      <c r="AA43" s="30">
        <v>8</v>
      </c>
      <c r="AC43" s="71">
        <f>IF(ISNA(VLOOKUP(C43,Functional!$C$7:$D$15,2,FALSE)),0,VLOOKUP(C43,Functional!$C$7:$D$15,2,FALSE))</f>
        <v>1</v>
      </c>
      <c r="AE43" s="72">
        <f t="shared" si="2"/>
        <v>8</v>
      </c>
      <c r="AF43" s="72">
        <f t="shared" si="3"/>
        <v>4</v>
      </c>
      <c r="AG43" s="72">
        <f t="shared" si="4"/>
        <v>4</v>
      </c>
      <c r="AH43" s="72">
        <f t="shared" si="5"/>
        <v>4</v>
      </c>
      <c r="AI43" s="72">
        <f t="shared" si="6"/>
        <v>4</v>
      </c>
      <c r="AJ43" s="72">
        <f t="shared" si="7"/>
        <v>4</v>
      </c>
      <c r="AK43" s="72">
        <f t="shared" si="8"/>
        <v>4</v>
      </c>
      <c r="AL43" s="72">
        <f t="shared" si="9"/>
        <v>4</v>
      </c>
      <c r="AM43" s="72">
        <f t="shared" si="10"/>
        <v>3</v>
      </c>
      <c r="AN43" s="72">
        <f t="shared" si="11"/>
        <v>3</v>
      </c>
      <c r="AO43" s="72">
        <f t="shared" si="12"/>
        <v>3</v>
      </c>
      <c r="AP43" s="72">
        <f t="shared" si="13"/>
        <v>3</v>
      </c>
      <c r="AQ43" s="72">
        <f t="shared" si="14"/>
        <v>6</v>
      </c>
      <c r="AR43" s="72">
        <f t="shared" si="15"/>
        <v>6</v>
      </c>
      <c r="AS43" s="72">
        <f t="shared" si="16"/>
        <v>6</v>
      </c>
      <c r="AT43" s="72">
        <f t="shared" si="17"/>
        <v>6</v>
      </c>
      <c r="AU43" s="72">
        <f t="shared" si="18"/>
        <v>10</v>
      </c>
      <c r="AV43" s="72">
        <f t="shared" si="19"/>
        <v>7</v>
      </c>
      <c r="AW43" s="72">
        <f t="shared" si="20"/>
        <v>7</v>
      </c>
      <c r="AX43" s="72">
        <f t="shared" si="21"/>
        <v>7</v>
      </c>
      <c r="AY43" s="72">
        <f t="shared" si="22"/>
        <v>7</v>
      </c>
      <c r="AZ43" s="72">
        <f t="shared" si="23"/>
        <v>8</v>
      </c>
      <c r="BA43" s="72">
        <f t="shared" si="24"/>
        <v>8</v>
      </c>
      <c r="BB43" s="72">
        <f t="shared" si="25"/>
        <v>8</v>
      </c>
      <c r="BC43" s="72" t="str">
        <f>VLOOKUP(C43,StaffSpec!$C$12:$D$20,2,FALSE)</f>
        <v>Yes</v>
      </c>
      <c r="BD43" s="72" t="str">
        <f t="shared" si="26"/>
        <v>Friday</v>
      </c>
    </row>
    <row r="44" spans="2:117">
      <c r="B44" s="3" t="str">
        <f t="shared" si="83"/>
        <v>Friday</v>
      </c>
      <c r="C44" s="14" t="str">
        <f t="shared" si="53"/>
        <v>F1</v>
      </c>
      <c r="D44" s="30"/>
      <c r="E44" s="30"/>
      <c r="F44" s="30"/>
      <c r="G44" s="30"/>
      <c r="H44" s="30"/>
      <c r="I44" s="30"/>
      <c r="J44" s="30"/>
      <c r="K44" s="30"/>
      <c r="L44" s="30"/>
      <c r="M44" s="30"/>
      <c r="N44" s="30"/>
      <c r="O44" s="30"/>
      <c r="P44" s="30"/>
      <c r="Q44" s="30"/>
      <c r="R44" s="30"/>
      <c r="S44" s="30"/>
      <c r="T44" s="30"/>
      <c r="U44" s="30"/>
      <c r="V44" s="30"/>
      <c r="W44" s="30"/>
      <c r="X44" s="30"/>
      <c r="Y44" s="30"/>
      <c r="Z44" s="30"/>
      <c r="AA44" s="30"/>
      <c r="AC44" s="71">
        <f>IF(ISNA(VLOOKUP(C44,Functional!$C$7:$D$15,2,FALSE)),0,VLOOKUP(C44,Functional!$C$7:$D$15,2,FALSE))</f>
        <v>2</v>
      </c>
      <c r="AE44" s="72">
        <f t="shared" si="2"/>
        <v>0</v>
      </c>
      <c r="AF44" s="72">
        <f t="shared" si="3"/>
        <v>0</v>
      </c>
      <c r="AG44" s="72">
        <f t="shared" si="4"/>
        <v>0</v>
      </c>
      <c r="AH44" s="72">
        <f t="shared" si="5"/>
        <v>0</v>
      </c>
      <c r="AI44" s="72">
        <f t="shared" si="6"/>
        <v>0</v>
      </c>
      <c r="AJ44" s="72">
        <f t="shared" si="7"/>
        <v>0</v>
      </c>
      <c r="AK44" s="72">
        <f t="shared" si="8"/>
        <v>0</v>
      </c>
      <c r="AL44" s="72">
        <f t="shared" si="9"/>
        <v>0</v>
      </c>
      <c r="AM44" s="72">
        <f t="shared" si="10"/>
        <v>0</v>
      </c>
      <c r="AN44" s="72">
        <f t="shared" si="11"/>
        <v>0</v>
      </c>
      <c r="AO44" s="72">
        <f t="shared" si="12"/>
        <v>0</v>
      </c>
      <c r="AP44" s="72">
        <f t="shared" si="13"/>
        <v>0</v>
      </c>
      <c r="AQ44" s="72">
        <f t="shared" si="14"/>
        <v>0</v>
      </c>
      <c r="AR44" s="72">
        <f t="shared" si="15"/>
        <v>0</v>
      </c>
      <c r="AS44" s="72">
        <f t="shared" si="16"/>
        <v>0</v>
      </c>
      <c r="AT44" s="72">
        <f t="shared" si="17"/>
        <v>0</v>
      </c>
      <c r="AU44" s="72">
        <f t="shared" si="18"/>
        <v>0</v>
      </c>
      <c r="AV44" s="72">
        <f t="shared" si="19"/>
        <v>0</v>
      </c>
      <c r="AW44" s="72">
        <f t="shared" si="20"/>
        <v>0</v>
      </c>
      <c r="AX44" s="72">
        <f t="shared" si="21"/>
        <v>0</v>
      </c>
      <c r="AY44" s="72">
        <f t="shared" si="22"/>
        <v>0</v>
      </c>
      <c r="AZ44" s="72">
        <f t="shared" si="23"/>
        <v>0</v>
      </c>
      <c r="BA44" s="72">
        <f t="shared" si="24"/>
        <v>0</v>
      </c>
      <c r="BB44" s="72">
        <f t="shared" si="25"/>
        <v>0</v>
      </c>
      <c r="BC44" s="72" t="str">
        <f>VLOOKUP(C44,StaffSpec!$C$12:$D$20,2,FALSE)</f>
        <v>Yes</v>
      </c>
      <c r="BD44" s="72" t="str">
        <f t="shared" si="26"/>
        <v>Friday</v>
      </c>
    </row>
    <row r="45" spans="2:117">
      <c r="B45" s="3" t="str">
        <f t="shared" si="83"/>
        <v>Friday</v>
      </c>
      <c r="C45" s="14">
        <f t="shared" si="53"/>
        <v>0</v>
      </c>
      <c r="D45" s="29"/>
      <c r="E45" s="29"/>
      <c r="F45" s="29"/>
      <c r="G45" s="29"/>
      <c r="H45" s="29"/>
      <c r="I45" s="29"/>
      <c r="J45" s="29"/>
      <c r="K45" s="29"/>
      <c r="L45" s="29"/>
      <c r="M45" s="29"/>
      <c r="N45" s="29"/>
      <c r="O45" s="29"/>
      <c r="P45" s="29"/>
      <c r="Q45" s="29"/>
      <c r="R45" s="29"/>
      <c r="S45" s="29"/>
      <c r="T45" s="29"/>
      <c r="U45" s="29"/>
      <c r="V45" s="29"/>
      <c r="W45" s="29"/>
      <c r="X45" s="29"/>
      <c r="Y45" s="29"/>
      <c r="Z45" s="29"/>
      <c r="AA45" s="29"/>
      <c r="AC45" s="71">
        <f>IF(ISNA(VLOOKUP(C45,Functional!$C$7:$D$15,2,FALSE)),0,VLOOKUP(C45,Functional!$C$7:$D$15,2,FALSE))</f>
        <v>0</v>
      </c>
      <c r="AE45" s="72">
        <f t="shared" si="2"/>
        <v>0</v>
      </c>
      <c r="AF45" s="72">
        <f t="shared" si="3"/>
        <v>0</v>
      </c>
      <c r="AG45" s="72">
        <f t="shared" si="4"/>
        <v>0</v>
      </c>
      <c r="AH45" s="72">
        <f t="shared" si="5"/>
        <v>0</v>
      </c>
      <c r="AI45" s="72">
        <f t="shared" si="6"/>
        <v>0</v>
      </c>
      <c r="AJ45" s="72">
        <f t="shared" si="7"/>
        <v>0</v>
      </c>
      <c r="AK45" s="72">
        <f t="shared" si="8"/>
        <v>0</v>
      </c>
      <c r="AL45" s="72">
        <f t="shared" si="9"/>
        <v>0</v>
      </c>
      <c r="AM45" s="72">
        <f t="shared" si="10"/>
        <v>0</v>
      </c>
      <c r="AN45" s="72">
        <f t="shared" si="11"/>
        <v>0</v>
      </c>
      <c r="AO45" s="72">
        <f t="shared" si="12"/>
        <v>0</v>
      </c>
      <c r="AP45" s="72">
        <f t="shared" si="13"/>
        <v>0</v>
      </c>
      <c r="AQ45" s="72">
        <f t="shared" si="14"/>
        <v>0</v>
      </c>
      <c r="AR45" s="72">
        <f t="shared" si="15"/>
        <v>0</v>
      </c>
      <c r="AS45" s="72">
        <f t="shared" si="16"/>
        <v>0</v>
      </c>
      <c r="AT45" s="72">
        <f t="shared" si="17"/>
        <v>0</v>
      </c>
      <c r="AU45" s="72">
        <f t="shared" si="18"/>
        <v>0</v>
      </c>
      <c r="AV45" s="72">
        <f t="shared" si="19"/>
        <v>0</v>
      </c>
      <c r="AW45" s="72">
        <f t="shared" si="20"/>
        <v>0</v>
      </c>
      <c r="AX45" s="72">
        <f t="shared" si="21"/>
        <v>0</v>
      </c>
      <c r="AY45" s="72">
        <f t="shared" si="22"/>
        <v>0</v>
      </c>
      <c r="AZ45" s="72">
        <f t="shared" si="23"/>
        <v>0</v>
      </c>
      <c r="BA45" s="72">
        <f t="shared" si="24"/>
        <v>0</v>
      </c>
      <c r="BB45" s="72">
        <f t="shared" si="25"/>
        <v>0</v>
      </c>
      <c r="BC45" s="72" t="str">
        <f>VLOOKUP(C45,StaffSpec!$C$12:$D$20,2,FALSE)</f>
        <v>Yes</v>
      </c>
      <c r="BD45" s="72" t="str">
        <f t="shared" si="26"/>
        <v>Friday</v>
      </c>
    </row>
    <row r="46" spans="2:117">
      <c r="B46" s="3" t="str">
        <f t="shared" si="83"/>
        <v>Friday</v>
      </c>
      <c r="C46" s="14">
        <f t="shared" si="53"/>
        <v>0</v>
      </c>
      <c r="D46" s="31"/>
      <c r="E46" s="31"/>
      <c r="F46" s="31"/>
      <c r="G46" s="31"/>
      <c r="H46" s="31"/>
      <c r="I46" s="31"/>
      <c r="J46" s="31"/>
      <c r="K46" s="31"/>
      <c r="L46" s="31"/>
      <c r="M46" s="31"/>
      <c r="N46" s="31"/>
      <c r="O46" s="31"/>
      <c r="P46" s="31"/>
      <c r="Q46" s="31"/>
      <c r="R46" s="31"/>
      <c r="S46" s="31"/>
      <c r="T46" s="31"/>
      <c r="U46" s="31"/>
      <c r="V46" s="31"/>
      <c r="W46" s="31"/>
      <c r="X46" s="31"/>
      <c r="Y46" s="31"/>
      <c r="Z46" s="31"/>
      <c r="AA46" s="31"/>
      <c r="AC46" s="71">
        <f>IF(ISNA(VLOOKUP(C46,Functional!$C$7:$D$15,2,FALSE)),0,VLOOKUP(C46,Functional!$C$7:$D$15,2,FALSE))</f>
        <v>0</v>
      </c>
      <c r="AE46" s="72">
        <f t="shared" si="2"/>
        <v>0</v>
      </c>
      <c r="AF46" s="72">
        <f t="shared" si="3"/>
        <v>0</v>
      </c>
      <c r="AG46" s="72">
        <f t="shared" si="4"/>
        <v>0</v>
      </c>
      <c r="AH46" s="72">
        <f t="shared" si="5"/>
        <v>0</v>
      </c>
      <c r="AI46" s="72">
        <f t="shared" si="6"/>
        <v>0</v>
      </c>
      <c r="AJ46" s="72">
        <f t="shared" si="7"/>
        <v>0</v>
      </c>
      <c r="AK46" s="72">
        <f t="shared" si="8"/>
        <v>0</v>
      </c>
      <c r="AL46" s="72">
        <f t="shared" si="9"/>
        <v>0</v>
      </c>
      <c r="AM46" s="72">
        <f t="shared" si="10"/>
        <v>0</v>
      </c>
      <c r="AN46" s="72">
        <f t="shared" si="11"/>
        <v>0</v>
      </c>
      <c r="AO46" s="72">
        <f t="shared" si="12"/>
        <v>0</v>
      </c>
      <c r="AP46" s="72">
        <f t="shared" si="13"/>
        <v>0</v>
      </c>
      <c r="AQ46" s="72">
        <f t="shared" si="14"/>
        <v>0</v>
      </c>
      <c r="AR46" s="72">
        <f t="shared" si="15"/>
        <v>0</v>
      </c>
      <c r="AS46" s="72">
        <f t="shared" si="16"/>
        <v>0</v>
      </c>
      <c r="AT46" s="72">
        <f t="shared" si="17"/>
        <v>0</v>
      </c>
      <c r="AU46" s="72">
        <f t="shared" si="18"/>
        <v>0</v>
      </c>
      <c r="AV46" s="72">
        <f t="shared" si="19"/>
        <v>0</v>
      </c>
      <c r="AW46" s="72">
        <f t="shared" si="20"/>
        <v>0</v>
      </c>
      <c r="AX46" s="72">
        <f t="shared" si="21"/>
        <v>0</v>
      </c>
      <c r="AY46" s="72">
        <f t="shared" si="22"/>
        <v>0</v>
      </c>
      <c r="AZ46" s="72">
        <f t="shared" si="23"/>
        <v>0</v>
      </c>
      <c r="BA46" s="72">
        <f t="shared" si="24"/>
        <v>0</v>
      </c>
      <c r="BB46" s="72">
        <f t="shared" si="25"/>
        <v>0</v>
      </c>
      <c r="BC46" s="72" t="str">
        <f>VLOOKUP(C46,StaffSpec!$C$12:$D$20,2,FALSE)</f>
        <v>Yes</v>
      </c>
      <c r="BD46" s="72" t="str">
        <f t="shared" si="26"/>
        <v>Friday</v>
      </c>
    </row>
    <row r="47" spans="2:117">
      <c r="B47" s="3" t="str">
        <f t="shared" si="83"/>
        <v>Friday</v>
      </c>
      <c r="C47" s="14" t="str">
        <f t="shared" si="53"/>
        <v>ENP</v>
      </c>
      <c r="D47" s="27"/>
      <c r="E47" s="27"/>
      <c r="F47" s="27"/>
      <c r="G47" s="27"/>
      <c r="H47" s="27"/>
      <c r="I47" s="27"/>
      <c r="J47" s="27"/>
      <c r="K47" s="27">
        <v>1</v>
      </c>
      <c r="L47" s="27">
        <v>1</v>
      </c>
      <c r="M47" s="27">
        <v>1</v>
      </c>
      <c r="N47" s="27">
        <v>2</v>
      </c>
      <c r="O47" s="27">
        <v>2</v>
      </c>
      <c r="P47" s="27">
        <v>2</v>
      </c>
      <c r="Q47" s="27">
        <v>2</v>
      </c>
      <c r="R47" s="27">
        <v>2</v>
      </c>
      <c r="S47" s="27">
        <v>2</v>
      </c>
      <c r="T47" s="27">
        <v>2</v>
      </c>
      <c r="U47" s="27">
        <v>2</v>
      </c>
      <c r="V47" s="27">
        <v>2</v>
      </c>
      <c r="W47" s="27">
        <v>2</v>
      </c>
      <c r="X47" s="27">
        <v>1</v>
      </c>
      <c r="Y47" s="27">
        <v>1</v>
      </c>
      <c r="Z47" s="27">
        <v>1</v>
      </c>
      <c r="AA47" s="27"/>
      <c r="AC47" s="71">
        <f>IF(ISNA(VLOOKUP(C47,Functional!$C$7:$D$15,2,FALSE)),0,VLOOKUP(C47,Functional!$C$7:$D$15,2,FALSE))</f>
        <v>1</v>
      </c>
      <c r="AE47" s="72">
        <f t="shared" si="2"/>
        <v>0</v>
      </c>
      <c r="AF47" s="72">
        <f t="shared" si="3"/>
        <v>0</v>
      </c>
      <c r="AG47" s="72">
        <f t="shared" si="4"/>
        <v>0</v>
      </c>
      <c r="AH47" s="72">
        <f t="shared" si="5"/>
        <v>0</v>
      </c>
      <c r="AI47" s="72">
        <f t="shared" si="6"/>
        <v>0</v>
      </c>
      <c r="AJ47" s="72">
        <f t="shared" si="7"/>
        <v>0</v>
      </c>
      <c r="AK47" s="72">
        <f t="shared" si="8"/>
        <v>0</v>
      </c>
      <c r="AL47" s="72">
        <f t="shared" si="9"/>
        <v>1</v>
      </c>
      <c r="AM47" s="72">
        <f t="shared" si="10"/>
        <v>1</v>
      </c>
      <c r="AN47" s="72">
        <f t="shared" si="11"/>
        <v>1</v>
      </c>
      <c r="AO47" s="72">
        <f t="shared" si="12"/>
        <v>2</v>
      </c>
      <c r="AP47" s="72">
        <f t="shared" si="13"/>
        <v>2</v>
      </c>
      <c r="AQ47" s="72">
        <f t="shared" si="14"/>
        <v>2</v>
      </c>
      <c r="AR47" s="72">
        <f t="shared" si="15"/>
        <v>2</v>
      </c>
      <c r="AS47" s="72">
        <f t="shared" si="16"/>
        <v>2</v>
      </c>
      <c r="AT47" s="72">
        <f t="shared" si="17"/>
        <v>2</v>
      </c>
      <c r="AU47" s="72">
        <f t="shared" si="18"/>
        <v>2</v>
      </c>
      <c r="AV47" s="72">
        <f t="shared" si="19"/>
        <v>2</v>
      </c>
      <c r="AW47" s="72">
        <f t="shared" si="20"/>
        <v>2</v>
      </c>
      <c r="AX47" s="72">
        <f t="shared" si="21"/>
        <v>2</v>
      </c>
      <c r="AY47" s="72">
        <f t="shared" si="22"/>
        <v>1</v>
      </c>
      <c r="AZ47" s="72">
        <f t="shared" si="23"/>
        <v>1</v>
      </c>
      <c r="BA47" s="72">
        <f t="shared" si="24"/>
        <v>1</v>
      </c>
      <c r="BB47" s="72">
        <f t="shared" si="25"/>
        <v>0</v>
      </c>
      <c r="BC47" s="72" t="str">
        <f>VLOOKUP(C47,StaffSpec!$C$12:$D$20,2,FALSE)</f>
        <v>Yes</v>
      </c>
      <c r="BD47" s="72" t="str">
        <f t="shared" si="26"/>
        <v>Friday</v>
      </c>
    </row>
    <row r="48" spans="2:117">
      <c r="B48" s="3" t="str">
        <f t="shared" si="83"/>
        <v>Friday</v>
      </c>
      <c r="C48" s="14" t="str">
        <f t="shared" si="53"/>
        <v>ANP</v>
      </c>
      <c r="D48" s="27"/>
      <c r="E48" s="27"/>
      <c r="F48" s="27"/>
      <c r="G48" s="27"/>
      <c r="H48" s="27"/>
      <c r="I48" s="27"/>
      <c r="J48" s="27"/>
      <c r="K48" s="27">
        <v>1</v>
      </c>
      <c r="L48" s="27">
        <v>1</v>
      </c>
      <c r="M48" s="27">
        <v>1</v>
      </c>
      <c r="N48" s="27">
        <v>2</v>
      </c>
      <c r="O48" s="27">
        <v>3</v>
      </c>
      <c r="P48" s="27">
        <v>3</v>
      </c>
      <c r="Q48" s="27">
        <v>3</v>
      </c>
      <c r="R48" s="27">
        <v>3</v>
      </c>
      <c r="S48" s="27">
        <v>3</v>
      </c>
      <c r="T48" s="27">
        <v>3</v>
      </c>
      <c r="U48" s="27">
        <v>3</v>
      </c>
      <c r="V48" s="27">
        <v>3</v>
      </c>
      <c r="W48" s="27">
        <v>2</v>
      </c>
      <c r="X48" s="27">
        <v>2</v>
      </c>
      <c r="Y48" s="27">
        <v>2</v>
      </c>
      <c r="Z48" s="27">
        <v>1</v>
      </c>
      <c r="AA48" s="27">
        <v>1</v>
      </c>
      <c r="AC48" s="71">
        <f>IF(ISNA(VLOOKUP(C48,Functional!$C$7:$D$15,2,FALSE)),0,VLOOKUP(C48,Functional!$C$7:$D$15,2,FALSE))</f>
        <v>1</v>
      </c>
      <c r="AE48" s="72">
        <f t="shared" si="2"/>
        <v>0</v>
      </c>
      <c r="AF48" s="72">
        <f t="shared" si="3"/>
        <v>0</v>
      </c>
      <c r="AG48" s="72">
        <f t="shared" si="4"/>
        <v>0</v>
      </c>
      <c r="AH48" s="72">
        <f t="shared" si="5"/>
        <v>0</v>
      </c>
      <c r="AI48" s="72">
        <f t="shared" si="6"/>
        <v>0</v>
      </c>
      <c r="AJ48" s="72">
        <f t="shared" si="7"/>
        <v>0</v>
      </c>
      <c r="AK48" s="72">
        <f t="shared" si="8"/>
        <v>0</v>
      </c>
      <c r="AL48" s="72">
        <f t="shared" si="9"/>
        <v>1</v>
      </c>
      <c r="AM48" s="72">
        <f t="shared" si="10"/>
        <v>1</v>
      </c>
      <c r="AN48" s="72">
        <f t="shared" si="11"/>
        <v>1</v>
      </c>
      <c r="AO48" s="72">
        <f t="shared" si="12"/>
        <v>2</v>
      </c>
      <c r="AP48" s="72">
        <f t="shared" si="13"/>
        <v>3</v>
      </c>
      <c r="AQ48" s="72">
        <f t="shared" si="14"/>
        <v>3</v>
      </c>
      <c r="AR48" s="72">
        <f t="shared" si="15"/>
        <v>3</v>
      </c>
      <c r="AS48" s="72">
        <f t="shared" si="16"/>
        <v>3</v>
      </c>
      <c r="AT48" s="72">
        <f t="shared" si="17"/>
        <v>3</v>
      </c>
      <c r="AU48" s="72">
        <f t="shared" si="18"/>
        <v>3</v>
      </c>
      <c r="AV48" s="72">
        <f t="shared" si="19"/>
        <v>3</v>
      </c>
      <c r="AW48" s="72">
        <f t="shared" si="20"/>
        <v>3</v>
      </c>
      <c r="AX48" s="72">
        <f t="shared" si="21"/>
        <v>2</v>
      </c>
      <c r="AY48" s="72">
        <f t="shared" si="22"/>
        <v>2</v>
      </c>
      <c r="AZ48" s="72">
        <f t="shared" si="23"/>
        <v>2</v>
      </c>
      <c r="BA48" s="72">
        <f t="shared" si="24"/>
        <v>1</v>
      </c>
      <c r="BB48" s="72">
        <f t="shared" si="25"/>
        <v>1</v>
      </c>
      <c r="BC48" s="72" t="str">
        <f>VLOOKUP(C48,StaffSpec!$C$12:$D$20,2,FALSE)</f>
        <v>Yes</v>
      </c>
      <c r="BD48" s="72" t="str">
        <f t="shared" si="26"/>
        <v>Friday</v>
      </c>
    </row>
    <row r="49" spans="2:56">
      <c r="B49" s="3" t="str">
        <f t="shared" si="83"/>
        <v>Friday</v>
      </c>
      <c r="C49" s="14" t="str">
        <f t="shared" si="53"/>
        <v>GP</v>
      </c>
      <c r="D49" s="14"/>
      <c r="E49" s="14"/>
      <c r="F49" s="14"/>
      <c r="G49" s="14"/>
      <c r="H49" s="14"/>
      <c r="I49" s="14"/>
      <c r="J49" s="14"/>
      <c r="K49" s="14"/>
      <c r="L49" s="14"/>
      <c r="M49" s="14"/>
      <c r="N49" s="14"/>
      <c r="O49" s="14"/>
      <c r="P49" s="14"/>
      <c r="Q49" s="14"/>
      <c r="R49" s="14"/>
      <c r="S49" s="14"/>
      <c r="T49" s="14"/>
      <c r="U49" s="14"/>
      <c r="V49" s="14"/>
      <c r="W49" s="14"/>
      <c r="X49" s="14"/>
      <c r="Y49" s="14"/>
      <c r="Z49" s="14"/>
      <c r="AA49" s="14"/>
      <c r="AC49" s="71">
        <f>IF(ISNA(VLOOKUP(C49,Functional!$C$7:$D$15,2,FALSE)),0,VLOOKUP(C49,Functional!$C$7:$D$15,2,FALSE))</f>
        <v>2</v>
      </c>
      <c r="AE49" s="72">
        <f t="shared" si="2"/>
        <v>0</v>
      </c>
      <c r="AF49" s="72">
        <f t="shared" si="3"/>
        <v>0</v>
      </c>
      <c r="AG49" s="72">
        <f t="shared" si="4"/>
        <v>0</v>
      </c>
      <c r="AH49" s="72">
        <f t="shared" si="5"/>
        <v>0</v>
      </c>
      <c r="AI49" s="72">
        <f t="shared" si="6"/>
        <v>0</v>
      </c>
      <c r="AJ49" s="72">
        <f t="shared" si="7"/>
        <v>0</v>
      </c>
      <c r="AK49" s="72">
        <f t="shared" si="8"/>
        <v>0</v>
      </c>
      <c r="AL49" s="72">
        <f t="shared" si="9"/>
        <v>0</v>
      </c>
      <c r="AM49" s="72">
        <f t="shared" si="10"/>
        <v>0</v>
      </c>
      <c r="AN49" s="72">
        <f t="shared" si="11"/>
        <v>0</v>
      </c>
      <c r="AO49" s="72">
        <f t="shared" si="12"/>
        <v>0</v>
      </c>
      <c r="AP49" s="72">
        <f t="shared" si="13"/>
        <v>0</v>
      </c>
      <c r="AQ49" s="72">
        <f t="shared" si="14"/>
        <v>0</v>
      </c>
      <c r="AR49" s="72">
        <f t="shared" si="15"/>
        <v>0</v>
      </c>
      <c r="AS49" s="72">
        <f t="shared" si="16"/>
        <v>0</v>
      </c>
      <c r="AT49" s="72">
        <f t="shared" si="17"/>
        <v>0</v>
      </c>
      <c r="AU49" s="72">
        <f t="shared" si="18"/>
        <v>0</v>
      </c>
      <c r="AV49" s="72">
        <f t="shared" si="19"/>
        <v>0</v>
      </c>
      <c r="AW49" s="72">
        <f t="shared" si="20"/>
        <v>0</v>
      </c>
      <c r="AX49" s="72">
        <f t="shared" si="21"/>
        <v>0</v>
      </c>
      <c r="AY49" s="72">
        <f t="shared" si="22"/>
        <v>0</v>
      </c>
      <c r="AZ49" s="72">
        <f t="shared" si="23"/>
        <v>0</v>
      </c>
      <c r="BA49" s="72">
        <f t="shared" si="24"/>
        <v>0</v>
      </c>
      <c r="BB49" s="72">
        <f t="shared" si="25"/>
        <v>0</v>
      </c>
      <c r="BC49" s="72" t="str">
        <f>VLOOKUP(C49,StaffSpec!$C$12:$D$20,2,FALSE)</f>
        <v>Yes</v>
      </c>
      <c r="BD49" s="72" t="str">
        <f t="shared" si="26"/>
        <v>Friday</v>
      </c>
    </row>
    <row r="50" spans="2:56">
      <c r="B50" s="3" t="s">
        <v>9</v>
      </c>
      <c r="C50" s="14" t="str">
        <f t="shared" si="53"/>
        <v>Con</v>
      </c>
      <c r="D50" s="29"/>
      <c r="E50" s="29"/>
      <c r="F50" s="29"/>
      <c r="G50" s="29"/>
      <c r="H50" s="29"/>
      <c r="I50" s="29"/>
      <c r="J50" s="29"/>
      <c r="K50" s="29"/>
      <c r="L50" s="28">
        <v>2</v>
      </c>
      <c r="M50" s="28">
        <v>3</v>
      </c>
      <c r="N50" s="28">
        <v>3</v>
      </c>
      <c r="O50" s="28">
        <v>3</v>
      </c>
      <c r="P50" s="28">
        <v>4</v>
      </c>
      <c r="Q50" s="28">
        <v>4</v>
      </c>
      <c r="R50" s="28">
        <v>4</v>
      </c>
      <c r="S50" s="28">
        <v>4</v>
      </c>
      <c r="T50" s="28">
        <v>3</v>
      </c>
      <c r="U50" s="28">
        <v>2</v>
      </c>
      <c r="V50" s="28">
        <v>2</v>
      </c>
      <c r="W50" s="28">
        <v>2</v>
      </c>
      <c r="X50" s="28">
        <v>1</v>
      </c>
      <c r="Y50" s="28">
        <v>1</v>
      </c>
      <c r="Z50" s="28">
        <v>1</v>
      </c>
      <c r="AA50" s="28">
        <v>1</v>
      </c>
      <c r="AC50" s="71">
        <f>IF(ISNA(VLOOKUP(C50,Functional!$C$7:$D$15,2,FALSE)),0,VLOOKUP(C50,Functional!$C$7:$D$15,2,FALSE))</f>
        <v>0.8</v>
      </c>
      <c r="AE50" s="72">
        <f t="shared" si="2"/>
        <v>0</v>
      </c>
      <c r="AF50" s="72">
        <f t="shared" si="3"/>
        <v>0</v>
      </c>
      <c r="AG50" s="72">
        <f t="shared" si="4"/>
        <v>0</v>
      </c>
      <c r="AH50" s="72">
        <f t="shared" si="5"/>
        <v>0</v>
      </c>
      <c r="AI50" s="72">
        <f t="shared" si="6"/>
        <v>0</v>
      </c>
      <c r="AJ50" s="72">
        <f t="shared" si="7"/>
        <v>0</v>
      </c>
      <c r="AK50" s="72">
        <f t="shared" si="8"/>
        <v>0</v>
      </c>
      <c r="AL50" s="72">
        <f t="shared" si="9"/>
        <v>0</v>
      </c>
      <c r="AM50" s="72">
        <f t="shared" si="10"/>
        <v>1.6</v>
      </c>
      <c r="AN50" s="72">
        <f t="shared" si="11"/>
        <v>2.4000000000000004</v>
      </c>
      <c r="AO50" s="72">
        <f t="shared" si="12"/>
        <v>2.4000000000000004</v>
      </c>
      <c r="AP50" s="72">
        <f t="shared" si="13"/>
        <v>2.4000000000000004</v>
      </c>
      <c r="AQ50" s="72">
        <f t="shared" si="14"/>
        <v>3.2</v>
      </c>
      <c r="AR50" s="72">
        <f t="shared" si="15"/>
        <v>3.2</v>
      </c>
      <c r="AS50" s="72">
        <f t="shared" si="16"/>
        <v>3.2</v>
      </c>
      <c r="AT50" s="72">
        <f t="shared" si="17"/>
        <v>3.2</v>
      </c>
      <c r="AU50" s="72">
        <f t="shared" si="18"/>
        <v>2.4000000000000004</v>
      </c>
      <c r="AV50" s="72">
        <f t="shared" si="19"/>
        <v>1.6</v>
      </c>
      <c r="AW50" s="72">
        <f t="shared" si="20"/>
        <v>1.6</v>
      </c>
      <c r="AX50" s="72">
        <f t="shared" si="21"/>
        <v>1.6</v>
      </c>
      <c r="AY50" s="72">
        <f t="shared" si="22"/>
        <v>0.8</v>
      </c>
      <c r="AZ50" s="72">
        <f t="shared" si="23"/>
        <v>0.8</v>
      </c>
      <c r="BA50" s="72">
        <f t="shared" si="24"/>
        <v>0.8</v>
      </c>
      <c r="BB50" s="72">
        <f t="shared" si="25"/>
        <v>0.8</v>
      </c>
      <c r="BC50" s="72" t="str">
        <f>VLOOKUP(C50,StaffSpec!$C$12:$D$20,2,FALSE)</f>
        <v>Yes</v>
      </c>
      <c r="BD50" s="72" t="str">
        <f t="shared" si="26"/>
        <v>Saturday</v>
      </c>
    </row>
    <row r="51" spans="2:56">
      <c r="B51" s="3" t="str">
        <f>B50</f>
        <v>Saturday</v>
      </c>
      <c r="C51" s="14" t="str">
        <f t="shared" si="53"/>
        <v>MG</v>
      </c>
      <c r="D51" s="28">
        <v>4</v>
      </c>
      <c r="E51" s="29">
        <v>2</v>
      </c>
      <c r="F51" s="29">
        <v>2</v>
      </c>
      <c r="G51" s="29">
        <v>2</v>
      </c>
      <c r="H51" s="29">
        <v>2</v>
      </c>
      <c r="I51" s="29">
        <v>2</v>
      </c>
      <c r="J51" s="29">
        <v>2</v>
      </c>
      <c r="K51" s="29">
        <v>2</v>
      </c>
      <c r="L51" s="28">
        <v>3</v>
      </c>
      <c r="M51" s="28">
        <v>3</v>
      </c>
      <c r="N51" s="28">
        <v>3</v>
      </c>
      <c r="O51" s="28">
        <v>3</v>
      </c>
      <c r="P51" s="28">
        <v>5</v>
      </c>
      <c r="Q51" s="28">
        <v>5</v>
      </c>
      <c r="R51" s="28">
        <v>5</v>
      </c>
      <c r="S51" s="28">
        <v>5</v>
      </c>
      <c r="T51" s="28">
        <v>5</v>
      </c>
      <c r="U51" s="28">
        <v>4</v>
      </c>
      <c r="V51" s="28">
        <v>4</v>
      </c>
      <c r="W51" s="28">
        <v>4</v>
      </c>
      <c r="X51" s="28">
        <v>4</v>
      </c>
      <c r="Y51" s="28">
        <v>4</v>
      </c>
      <c r="Z51" s="28">
        <v>4</v>
      </c>
      <c r="AA51" s="28">
        <v>4</v>
      </c>
      <c r="AC51" s="71">
        <f>IF(ISNA(VLOOKUP(C51,Functional!$C$7:$D$15,2,FALSE)),0,VLOOKUP(C51,Functional!$C$7:$D$15,2,FALSE))</f>
        <v>1</v>
      </c>
      <c r="AE51" s="72">
        <f t="shared" si="2"/>
        <v>4</v>
      </c>
      <c r="AF51" s="72">
        <f t="shared" si="3"/>
        <v>2</v>
      </c>
      <c r="AG51" s="72">
        <f t="shared" si="4"/>
        <v>2</v>
      </c>
      <c r="AH51" s="72">
        <f t="shared" si="5"/>
        <v>2</v>
      </c>
      <c r="AI51" s="72">
        <f t="shared" si="6"/>
        <v>2</v>
      </c>
      <c r="AJ51" s="72">
        <f t="shared" si="7"/>
        <v>2</v>
      </c>
      <c r="AK51" s="72">
        <f t="shared" si="8"/>
        <v>2</v>
      </c>
      <c r="AL51" s="72">
        <f t="shared" si="9"/>
        <v>2</v>
      </c>
      <c r="AM51" s="72">
        <f t="shared" si="10"/>
        <v>3</v>
      </c>
      <c r="AN51" s="72">
        <f t="shared" si="11"/>
        <v>3</v>
      </c>
      <c r="AO51" s="72">
        <f t="shared" si="12"/>
        <v>3</v>
      </c>
      <c r="AP51" s="72">
        <f t="shared" si="13"/>
        <v>3</v>
      </c>
      <c r="AQ51" s="72">
        <f t="shared" si="14"/>
        <v>5</v>
      </c>
      <c r="AR51" s="72">
        <f t="shared" si="15"/>
        <v>5</v>
      </c>
      <c r="AS51" s="72">
        <f t="shared" si="16"/>
        <v>5</v>
      </c>
      <c r="AT51" s="72">
        <f t="shared" si="17"/>
        <v>5</v>
      </c>
      <c r="AU51" s="72">
        <f t="shared" si="18"/>
        <v>5</v>
      </c>
      <c r="AV51" s="72">
        <f t="shared" si="19"/>
        <v>4</v>
      </c>
      <c r="AW51" s="72">
        <f t="shared" si="20"/>
        <v>4</v>
      </c>
      <c r="AX51" s="72">
        <f t="shared" si="21"/>
        <v>4</v>
      </c>
      <c r="AY51" s="72">
        <f t="shared" si="22"/>
        <v>4</v>
      </c>
      <c r="AZ51" s="72">
        <f t="shared" si="23"/>
        <v>4</v>
      </c>
      <c r="BA51" s="72">
        <f t="shared" si="24"/>
        <v>4</v>
      </c>
      <c r="BB51" s="72">
        <f t="shared" si="25"/>
        <v>4</v>
      </c>
      <c r="BC51" s="72" t="str">
        <f>VLOOKUP(C51,StaffSpec!$C$12:$D$20,2,FALSE)</f>
        <v>Yes</v>
      </c>
      <c r="BD51" s="72" t="str">
        <f t="shared" si="26"/>
        <v>Saturday</v>
      </c>
    </row>
    <row r="52" spans="2:56">
      <c r="B52" s="3" t="str">
        <f t="shared" ref="B52:B58" si="84">B51</f>
        <v>Saturday</v>
      </c>
      <c r="C52" s="14" t="str">
        <f t="shared" si="53"/>
        <v>SHO</v>
      </c>
      <c r="D52" s="30">
        <v>8</v>
      </c>
      <c r="E52" s="30">
        <v>4</v>
      </c>
      <c r="F52" s="30">
        <v>4</v>
      </c>
      <c r="G52" s="30">
        <v>4</v>
      </c>
      <c r="H52" s="30">
        <v>4</v>
      </c>
      <c r="I52" s="30">
        <v>4</v>
      </c>
      <c r="J52" s="30">
        <v>4</v>
      </c>
      <c r="K52" s="30">
        <v>4</v>
      </c>
      <c r="L52" s="30">
        <v>3</v>
      </c>
      <c r="M52" s="30">
        <v>3</v>
      </c>
      <c r="N52" s="30">
        <v>3</v>
      </c>
      <c r="O52" s="30">
        <v>3</v>
      </c>
      <c r="P52" s="30">
        <v>6</v>
      </c>
      <c r="Q52" s="30">
        <v>6</v>
      </c>
      <c r="R52" s="30">
        <v>6</v>
      </c>
      <c r="S52" s="30">
        <v>6</v>
      </c>
      <c r="T52" s="30">
        <v>10</v>
      </c>
      <c r="U52" s="30">
        <v>7</v>
      </c>
      <c r="V52" s="30">
        <v>7</v>
      </c>
      <c r="W52" s="30">
        <v>7</v>
      </c>
      <c r="X52" s="30">
        <v>7</v>
      </c>
      <c r="Y52" s="30">
        <v>8</v>
      </c>
      <c r="Z52" s="30">
        <v>8</v>
      </c>
      <c r="AA52" s="30">
        <v>8</v>
      </c>
      <c r="AC52" s="71">
        <f>IF(ISNA(VLOOKUP(C52,Functional!$C$7:$D$15,2,FALSE)),0,VLOOKUP(C52,Functional!$C$7:$D$15,2,FALSE))</f>
        <v>1</v>
      </c>
      <c r="AE52" s="72">
        <f t="shared" si="2"/>
        <v>8</v>
      </c>
      <c r="AF52" s="72">
        <f t="shared" si="3"/>
        <v>4</v>
      </c>
      <c r="AG52" s="72">
        <f t="shared" si="4"/>
        <v>4</v>
      </c>
      <c r="AH52" s="72">
        <f t="shared" si="5"/>
        <v>4</v>
      </c>
      <c r="AI52" s="72">
        <f t="shared" si="6"/>
        <v>4</v>
      </c>
      <c r="AJ52" s="72">
        <f t="shared" si="7"/>
        <v>4</v>
      </c>
      <c r="AK52" s="72">
        <f t="shared" si="8"/>
        <v>4</v>
      </c>
      <c r="AL52" s="72">
        <f t="shared" si="9"/>
        <v>4</v>
      </c>
      <c r="AM52" s="72">
        <f t="shared" si="10"/>
        <v>3</v>
      </c>
      <c r="AN52" s="72">
        <f t="shared" si="11"/>
        <v>3</v>
      </c>
      <c r="AO52" s="72">
        <f t="shared" si="12"/>
        <v>3</v>
      </c>
      <c r="AP52" s="72">
        <f t="shared" si="13"/>
        <v>3</v>
      </c>
      <c r="AQ52" s="72">
        <f t="shared" si="14"/>
        <v>6</v>
      </c>
      <c r="AR52" s="72">
        <f t="shared" si="15"/>
        <v>6</v>
      </c>
      <c r="AS52" s="72">
        <f t="shared" si="16"/>
        <v>6</v>
      </c>
      <c r="AT52" s="72">
        <f t="shared" si="17"/>
        <v>6</v>
      </c>
      <c r="AU52" s="72">
        <f t="shared" si="18"/>
        <v>10</v>
      </c>
      <c r="AV52" s="72">
        <f t="shared" si="19"/>
        <v>7</v>
      </c>
      <c r="AW52" s="72">
        <f t="shared" si="20"/>
        <v>7</v>
      </c>
      <c r="AX52" s="72">
        <f t="shared" si="21"/>
        <v>7</v>
      </c>
      <c r="AY52" s="72">
        <f t="shared" si="22"/>
        <v>7</v>
      </c>
      <c r="AZ52" s="72">
        <f t="shared" si="23"/>
        <v>8</v>
      </c>
      <c r="BA52" s="72">
        <f t="shared" si="24"/>
        <v>8</v>
      </c>
      <c r="BB52" s="72">
        <f t="shared" si="25"/>
        <v>8</v>
      </c>
      <c r="BC52" s="72" t="str">
        <f>VLOOKUP(C52,StaffSpec!$C$12:$D$20,2,FALSE)</f>
        <v>Yes</v>
      </c>
      <c r="BD52" s="72" t="str">
        <f t="shared" si="26"/>
        <v>Saturday</v>
      </c>
    </row>
    <row r="53" spans="2:56">
      <c r="B53" s="3" t="str">
        <f t="shared" si="84"/>
        <v>Saturday</v>
      </c>
      <c r="C53" s="14" t="str">
        <f t="shared" si="53"/>
        <v>F1</v>
      </c>
      <c r="D53" s="30"/>
      <c r="E53" s="30"/>
      <c r="F53" s="30"/>
      <c r="G53" s="30"/>
      <c r="H53" s="30"/>
      <c r="I53" s="30"/>
      <c r="J53" s="30"/>
      <c r="K53" s="30"/>
      <c r="L53" s="30"/>
      <c r="M53" s="30"/>
      <c r="N53" s="30"/>
      <c r="O53" s="30"/>
      <c r="P53" s="30"/>
      <c r="Q53" s="30"/>
      <c r="R53" s="30"/>
      <c r="S53" s="30"/>
      <c r="T53" s="30"/>
      <c r="U53" s="30"/>
      <c r="V53" s="30"/>
      <c r="W53" s="30"/>
      <c r="X53" s="30"/>
      <c r="Y53" s="30"/>
      <c r="Z53" s="30"/>
      <c r="AA53" s="30"/>
      <c r="AC53" s="71">
        <f>IF(ISNA(VLOOKUP(C53,Functional!$C$7:$D$15,2,FALSE)),0,VLOOKUP(C53,Functional!$C$7:$D$15,2,FALSE))</f>
        <v>2</v>
      </c>
      <c r="AE53" s="72">
        <f t="shared" si="2"/>
        <v>0</v>
      </c>
      <c r="AF53" s="72">
        <f t="shared" si="3"/>
        <v>0</v>
      </c>
      <c r="AG53" s="72">
        <f t="shared" si="4"/>
        <v>0</v>
      </c>
      <c r="AH53" s="72">
        <f t="shared" si="5"/>
        <v>0</v>
      </c>
      <c r="AI53" s="72">
        <f t="shared" si="6"/>
        <v>0</v>
      </c>
      <c r="AJ53" s="72">
        <f t="shared" si="7"/>
        <v>0</v>
      </c>
      <c r="AK53" s="72">
        <f t="shared" si="8"/>
        <v>0</v>
      </c>
      <c r="AL53" s="72">
        <f t="shared" si="9"/>
        <v>0</v>
      </c>
      <c r="AM53" s="72">
        <f t="shared" si="10"/>
        <v>0</v>
      </c>
      <c r="AN53" s="72">
        <f t="shared" si="11"/>
        <v>0</v>
      </c>
      <c r="AO53" s="72">
        <f t="shared" si="12"/>
        <v>0</v>
      </c>
      <c r="AP53" s="72">
        <f t="shared" si="13"/>
        <v>0</v>
      </c>
      <c r="AQ53" s="72">
        <f t="shared" si="14"/>
        <v>0</v>
      </c>
      <c r="AR53" s="72">
        <f t="shared" si="15"/>
        <v>0</v>
      </c>
      <c r="AS53" s="72">
        <f t="shared" si="16"/>
        <v>0</v>
      </c>
      <c r="AT53" s="72">
        <f t="shared" si="17"/>
        <v>0</v>
      </c>
      <c r="AU53" s="72">
        <f t="shared" si="18"/>
        <v>0</v>
      </c>
      <c r="AV53" s="72">
        <f t="shared" si="19"/>
        <v>0</v>
      </c>
      <c r="AW53" s="72">
        <f t="shared" si="20"/>
        <v>0</v>
      </c>
      <c r="AX53" s="72">
        <f t="shared" si="21"/>
        <v>0</v>
      </c>
      <c r="AY53" s="72">
        <f t="shared" si="22"/>
        <v>0</v>
      </c>
      <c r="AZ53" s="72">
        <f t="shared" si="23"/>
        <v>0</v>
      </c>
      <c r="BA53" s="72">
        <f t="shared" si="24"/>
        <v>0</v>
      </c>
      <c r="BB53" s="72">
        <f t="shared" si="25"/>
        <v>0</v>
      </c>
      <c r="BC53" s="72" t="str">
        <f>VLOOKUP(C53,StaffSpec!$C$12:$D$20,2,FALSE)</f>
        <v>Yes</v>
      </c>
      <c r="BD53" s="72" t="str">
        <f t="shared" si="26"/>
        <v>Saturday</v>
      </c>
    </row>
    <row r="54" spans="2:56">
      <c r="B54" s="3" t="str">
        <f t="shared" si="84"/>
        <v>Saturday</v>
      </c>
      <c r="C54" s="14">
        <f t="shared" si="53"/>
        <v>0</v>
      </c>
      <c r="D54" s="29"/>
      <c r="E54" s="29"/>
      <c r="F54" s="29"/>
      <c r="G54" s="29"/>
      <c r="H54" s="29"/>
      <c r="I54" s="29"/>
      <c r="J54" s="29"/>
      <c r="K54" s="29"/>
      <c r="L54" s="29"/>
      <c r="M54" s="29"/>
      <c r="N54" s="29"/>
      <c r="O54" s="29"/>
      <c r="P54" s="29"/>
      <c r="Q54" s="29"/>
      <c r="R54" s="29"/>
      <c r="S54" s="29"/>
      <c r="T54" s="29"/>
      <c r="U54" s="29"/>
      <c r="V54" s="29"/>
      <c r="W54" s="29"/>
      <c r="X54" s="29"/>
      <c r="Y54" s="29"/>
      <c r="Z54" s="29"/>
      <c r="AA54" s="29"/>
      <c r="AC54" s="71">
        <f>IF(ISNA(VLOOKUP(C54,Functional!$C$7:$D$15,2,FALSE)),0,VLOOKUP(C54,Functional!$C$7:$D$15,2,FALSE))</f>
        <v>0</v>
      </c>
      <c r="AE54" s="72">
        <f t="shared" si="2"/>
        <v>0</v>
      </c>
      <c r="AF54" s="72">
        <f t="shared" si="3"/>
        <v>0</v>
      </c>
      <c r="AG54" s="72">
        <f t="shared" si="4"/>
        <v>0</v>
      </c>
      <c r="AH54" s="72">
        <f t="shared" si="5"/>
        <v>0</v>
      </c>
      <c r="AI54" s="72">
        <f t="shared" si="6"/>
        <v>0</v>
      </c>
      <c r="AJ54" s="72">
        <f t="shared" si="7"/>
        <v>0</v>
      </c>
      <c r="AK54" s="72">
        <f t="shared" si="8"/>
        <v>0</v>
      </c>
      <c r="AL54" s="72">
        <f t="shared" si="9"/>
        <v>0</v>
      </c>
      <c r="AM54" s="72">
        <f t="shared" si="10"/>
        <v>0</v>
      </c>
      <c r="AN54" s="72">
        <f t="shared" si="11"/>
        <v>0</v>
      </c>
      <c r="AO54" s="72">
        <f t="shared" si="12"/>
        <v>0</v>
      </c>
      <c r="AP54" s="72">
        <f t="shared" si="13"/>
        <v>0</v>
      </c>
      <c r="AQ54" s="72">
        <f t="shared" si="14"/>
        <v>0</v>
      </c>
      <c r="AR54" s="72">
        <f t="shared" si="15"/>
        <v>0</v>
      </c>
      <c r="AS54" s="72">
        <f t="shared" si="16"/>
        <v>0</v>
      </c>
      <c r="AT54" s="72">
        <f t="shared" si="17"/>
        <v>0</v>
      </c>
      <c r="AU54" s="72">
        <f t="shared" si="18"/>
        <v>0</v>
      </c>
      <c r="AV54" s="72">
        <f t="shared" si="19"/>
        <v>0</v>
      </c>
      <c r="AW54" s="72">
        <f t="shared" si="20"/>
        <v>0</v>
      </c>
      <c r="AX54" s="72">
        <f t="shared" si="21"/>
        <v>0</v>
      </c>
      <c r="AY54" s="72">
        <f t="shared" si="22"/>
        <v>0</v>
      </c>
      <c r="AZ54" s="72">
        <f t="shared" si="23"/>
        <v>0</v>
      </c>
      <c r="BA54" s="72">
        <f t="shared" si="24"/>
        <v>0</v>
      </c>
      <c r="BB54" s="72">
        <f t="shared" si="25"/>
        <v>0</v>
      </c>
      <c r="BC54" s="72" t="str">
        <f>VLOOKUP(C54,StaffSpec!$C$12:$D$20,2,FALSE)</f>
        <v>Yes</v>
      </c>
      <c r="BD54" s="72" t="str">
        <f t="shared" si="26"/>
        <v>Saturday</v>
      </c>
    </row>
    <row r="55" spans="2:56">
      <c r="B55" s="3" t="str">
        <f t="shared" si="84"/>
        <v>Saturday</v>
      </c>
      <c r="C55" s="14">
        <f t="shared" si="53"/>
        <v>0</v>
      </c>
      <c r="D55" s="31"/>
      <c r="E55" s="31"/>
      <c r="F55" s="31"/>
      <c r="G55" s="31"/>
      <c r="H55" s="31"/>
      <c r="I55" s="31"/>
      <c r="J55" s="31"/>
      <c r="K55" s="31"/>
      <c r="L55" s="31"/>
      <c r="M55" s="31"/>
      <c r="N55" s="31"/>
      <c r="O55" s="31"/>
      <c r="P55" s="31"/>
      <c r="Q55" s="31"/>
      <c r="R55" s="31"/>
      <c r="S55" s="31"/>
      <c r="T55" s="31"/>
      <c r="U55" s="31"/>
      <c r="V55" s="31"/>
      <c r="W55" s="31"/>
      <c r="X55" s="31"/>
      <c r="Y55" s="31"/>
      <c r="Z55" s="31"/>
      <c r="AA55" s="31"/>
      <c r="AC55" s="71">
        <f>IF(ISNA(VLOOKUP(C55,Functional!$C$7:$D$15,2,FALSE)),0,VLOOKUP(C55,Functional!$C$7:$D$15,2,FALSE))</f>
        <v>0</v>
      </c>
      <c r="AE55" s="72">
        <f t="shared" si="2"/>
        <v>0</v>
      </c>
      <c r="AF55" s="72">
        <f t="shared" si="3"/>
        <v>0</v>
      </c>
      <c r="AG55" s="72">
        <f t="shared" si="4"/>
        <v>0</v>
      </c>
      <c r="AH55" s="72">
        <f t="shared" si="5"/>
        <v>0</v>
      </c>
      <c r="AI55" s="72">
        <f t="shared" si="6"/>
        <v>0</v>
      </c>
      <c r="AJ55" s="72">
        <f t="shared" si="7"/>
        <v>0</v>
      </c>
      <c r="AK55" s="72">
        <f t="shared" si="8"/>
        <v>0</v>
      </c>
      <c r="AL55" s="72">
        <f t="shared" si="9"/>
        <v>0</v>
      </c>
      <c r="AM55" s="72">
        <f t="shared" si="10"/>
        <v>0</v>
      </c>
      <c r="AN55" s="72">
        <f t="shared" si="11"/>
        <v>0</v>
      </c>
      <c r="AO55" s="72">
        <f t="shared" si="12"/>
        <v>0</v>
      </c>
      <c r="AP55" s="72">
        <f t="shared" si="13"/>
        <v>0</v>
      </c>
      <c r="AQ55" s="72">
        <f t="shared" si="14"/>
        <v>0</v>
      </c>
      <c r="AR55" s="72">
        <f t="shared" si="15"/>
        <v>0</v>
      </c>
      <c r="AS55" s="72">
        <f t="shared" si="16"/>
        <v>0</v>
      </c>
      <c r="AT55" s="72">
        <f t="shared" si="17"/>
        <v>0</v>
      </c>
      <c r="AU55" s="72">
        <f t="shared" si="18"/>
        <v>0</v>
      </c>
      <c r="AV55" s="72">
        <f t="shared" si="19"/>
        <v>0</v>
      </c>
      <c r="AW55" s="72">
        <f t="shared" si="20"/>
        <v>0</v>
      </c>
      <c r="AX55" s="72">
        <f t="shared" si="21"/>
        <v>0</v>
      </c>
      <c r="AY55" s="72">
        <f t="shared" si="22"/>
        <v>0</v>
      </c>
      <c r="AZ55" s="72">
        <f t="shared" si="23"/>
        <v>0</v>
      </c>
      <c r="BA55" s="72">
        <f t="shared" si="24"/>
        <v>0</v>
      </c>
      <c r="BB55" s="72">
        <f t="shared" si="25"/>
        <v>0</v>
      </c>
      <c r="BC55" s="72" t="str">
        <f>VLOOKUP(C55,StaffSpec!$C$12:$D$20,2,FALSE)</f>
        <v>Yes</v>
      </c>
      <c r="BD55" s="72" t="str">
        <f t="shared" si="26"/>
        <v>Saturday</v>
      </c>
    </row>
    <row r="56" spans="2:56">
      <c r="B56" s="3" t="str">
        <f t="shared" si="84"/>
        <v>Saturday</v>
      </c>
      <c r="C56" s="14" t="str">
        <f t="shared" si="53"/>
        <v>ENP</v>
      </c>
      <c r="D56" s="27"/>
      <c r="E56" s="27"/>
      <c r="F56" s="27"/>
      <c r="G56" s="27"/>
      <c r="H56" s="27"/>
      <c r="I56" s="27"/>
      <c r="J56" s="27"/>
      <c r="K56" s="27">
        <v>1</v>
      </c>
      <c r="L56" s="27">
        <v>1</v>
      </c>
      <c r="M56" s="27">
        <v>1</v>
      </c>
      <c r="N56" s="27">
        <v>2</v>
      </c>
      <c r="O56" s="27">
        <v>2</v>
      </c>
      <c r="P56" s="27">
        <v>2</v>
      </c>
      <c r="Q56" s="27">
        <v>2</v>
      </c>
      <c r="R56" s="27">
        <v>2</v>
      </c>
      <c r="S56" s="27">
        <v>2</v>
      </c>
      <c r="T56" s="27">
        <v>2</v>
      </c>
      <c r="U56" s="27">
        <v>2</v>
      </c>
      <c r="V56" s="27">
        <v>2</v>
      </c>
      <c r="W56" s="27">
        <v>2</v>
      </c>
      <c r="X56" s="27">
        <v>1</v>
      </c>
      <c r="Y56" s="27">
        <v>1</v>
      </c>
      <c r="Z56" s="27">
        <v>1</v>
      </c>
      <c r="AA56" s="27"/>
      <c r="AC56" s="71">
        <f>IF(ISNA(VLOOKUP(C56,Functional!$C$7:$D$15,2,FALSE)),0,VLOOKUP(C56,Functional!$C$7:$D$15,2,FALSE))</f>
        <v>1</v>
      </c>
      <c r="AE56" s="72">
        <f t="shared" si="2"/>
        <v>0</v>
      </c>
      <c r="AF56" s="72">
        <f t="shared" si="3"/>
        <v>0</v>
      </c>
      <c r="AG56" s="72">
        <f t="shared" si="4"/>
        <v>0</v>
      </c>
      <c r="AH56" s="72">
        <f t="shared" si="5"/>
        <v>0</v>
      </c>
      <c r="AI56" s="72">
        <f t="shared" si="6"/>
        <v>0</v>
      </c>
      <c r="AJ56" s="72">
        <f t="shared" si="7"/>
        <v>0</v>
      </c>
      <c r="AK56" s="72">
        <f t="shared" si="8"/>
        <v>0</v>
      </c>
      <c r="AL56" s="72">
        <f t="shared" si="9"/>
        <v>1</v>
      </c>
      <c r="AM56" s="72">
        <f t="shared" si="10"/>
        <v>1</v>
      </c>
      <c r="AN56" s="72">
        <f t="shared" si="11"/>
        <v>1</v>
      </c>
      <c r="AO56" s="72">
        <f t="shared" si="12"/>
        <v>2</v>
      </c>
      <c r="AP56" s="72">
        <f t="shared" si="13"/>
        <v>2</v>
      </c>
      <c r="AQ56" s="72">
        <f t="shared" si="14"/>
        <v>2</v>
      </c>
      <c r="AR56" s="72">
        <f t="shared" si="15"/>
        <v>2</v>
      </c>
      <c r="AS56" s="72">
        <f t="shared" si="16"/>
        <v>2</v>
      </c>
      <c r="AT56" s="72">
        <f t="shared" si="17"/>
        <v>2</v>
      </c>
      <c r="AU56" s="72">
        <f t="shared" si="18"/>
        <v>2</v>
      </c>
      <c r="AV56" s="72">
        <f t="shared" si="19"/>
        <v>2</v>
      </c>
      <c r="AW56" s="72">
        <f t="shared" si="20"/>
        <v>2</v>
      </c>
      <c r="AX56" s="72">
        <f t="shared" si="21"/>
        <v>2</v>
      </c>
      <c r="AY56" s="72">
        <f t="shared" si="22"/>
        <v>1</v>
      </c>
      <c r="AZ56" s="72">
        <f t="shared" si="23"/>
        <v>1</v>
      </c>
      <c r="BA56" s="72">
        <f t="shared" si="24"/>
        <v>1</v>
      </c>
      <c r="BB56" s="72">
        <f t="shared" si="25"/>
        <v>0</v>
      </c>
      <c r="BC56" s="72" t="str">
        <f>VLOOKUP(C56,StaffSpec!$C$12:$D$20,2,FALSE)</f>
        <v>Yes</v>
      </c>
      <c r="BD56" s="72" t="str">
        <f t="shared" si="26"/>
        <v>Saturday</v>
      </c>
    </row>
    <row r="57" spans="2:56">
      <c r="B57" s="3" t="str">
        <f t="shared" si="84"/>
        <v>Saturday</v>
      </c>
      <c r="C57" s="14" t="str">
        <f t="shared" si="53"/>
        <v>ANP</v>
      </c>
      <c r="D57" s="27"/>
      <c r="E57" s="27"/>
      <c r="F57" s="27"/>
      <c r="G57" s="27"/>
      <c r="H57" s="27"/>
      <c r="I57" s="27"/>
      <c r="J57" s="27"/>
      <c r="K57" s="27">
        <v>1</v>
      </c>
      <c r="L57" s="27">
        <v>1</v>
      </c>
      <c r="M57" s="27">
        <v>1</v>
      </c>
      <c r="N57" s="27">
        <v>2</v>
      </c>
      <c r="O57" s="27">
        <v>3</v>
      </c>
      <c r="P57" s="27">
        <v>3</v>
      </c>
      <c r="Q57" s="27">
        <v>3</v>
      </c>
      <c r="R57" s="27">
        <v>3</v>
      </c>
      <c r="S57" s="27">
        <v>3</v>
      </c>
      <c r="T57" s="27">
        <v>3</v>
      </c>
      <c r="U57" s="27">
        <v>3</v>
      </c>
      <c r="V57" s="27">
        <v>3</v>
      </c>
      <c r="W57" s="27">
        <v>2</v>
      </c>
      <c r="X57" s="27">
        <v>2</v>
      </c>
      <c r="Y57" s="27">
        <v>2</v>
      </c>
      <c r="Z57" s="27">
        <v>1</v>
      </c>
      <c r="AA57" s="27">
        <v>1</v>
      </c>
      <c r="AC57" s="71">
        <f>IF(ISNA(VLOOKUP(C57,Functional!$C$7:$D$15,2,FALSE)),0,VLOOKUP(C57,Functional!$C$7:$D$15,2,FALSE))</f>
        <v>1</v>
      </c>
      <c r="AE57" s="72">
        <f t="shared" si="2"/>
        <v>0</v>
      </c>
      <c r="AF57" s="72">
        <f t="shared" si="3"/>
        <v>0</v>
      </c>
      <c r="AG57" s="72">
        <f t="shared" si="4"/>
        <v>0</v>
      </c>
      <c r="AH57" s="72">
        <f t="shared" si="5"/>
        <v>0</v>
      </c>
      <c r="AI57" s="72">
        <f t="shared" si="6"/>
        <v>0</v>
      </c>
      <c r="AJ57" s="72">
        <f t="shared" si="7"/>
        <v>0</v>
      </c>
      <c r="AK57" s="72">
        <f t="shared" si="8"/>
        <v>0</v>
      </c>
      <c r="AL57" s="72">
        <f t="shared" si="9"/>
        <v>1</v>
      </c>
      <c r="AM57" s="72">
        <f t="shared" si="10"/>
        <v>1</v>
      </c>
      <c r="AN57" s="72">
        <f t="shared" si="11"/>
        <v>1</v>
      </c>
      <c r="AO57" s="72">
        <f t="shared" si="12"/>
        <v>2</v>
      </c>
      <c r="AP57" s="72">
        <f t="shared" si="13"/>
        <v>3</v>
      </c>
      <c r="AQ57" s="72">
        <f t="shared" si="14"/>
        <v>3</v>
      </c>
      <c r="AR57" s="72">
        <f t="shared" si="15"/>
        <v>3</v>
      </c>
      <c r="AS57" s="72">
        <f t="shared" si="16"/>
        <v>3</v>
      </c>
      <c r="AT57" s="72">
        <f t="shared" si="17"/>
        <v>3</v>
      </c>
      <c r="AU57" s="72">
        <f t="shared" si="18"/>
        <v>3</v>
      </c>
      <c r="AV57" s="72">
        <f t="shared" si="19"/>
        <v>3</v>
      </c>
      <c r="AW57" s="72">
        <f t="shared" si="20"/>
        <v>3</v>
      </c>
      <c r="AX57" s="72">
        <f t="shared" si="21"/>
        <v>2</v>
      </c>
      <c r="AY57" s="72">
        <f t="shared" si="22"/>
        <v>2</v>
      </c>
      <c r="AZ57" s="72">
        <f t="shared" si="23"/>
        <v>2</v>
      </c>
      <c r="BA57" s="72">
        <f t="shared" si="24"/>
        <v>1</v>
      </c>
      <c r="BB57" s="72">
        <f t="shared" si="25"/>
        <v>1</v>
      </c>
      <c r="BC57" s="72" t="str">
        <f>VLOOKUP(C57,StaffSpec!$C$12:$D$20,2,FALSE)</f>
        <v>Yes</v>
      </c>
      <c r="BD57" s="72" t="str">
        <f t="shared" si="26"/>
        <v>Saturday</v>
      </c>
    </row>
    <row r="58" spans="2:56">
      <c r="B58" s="3" t="str">
        <f t="shared" si="84"/>
        <v>Saturday</v>
      </c>
      <c r="C58" s="14" t="str">
        <f t="shared" si="53"/>
        <v>GP</v>
      </c>
      <c r="D58" s="14"/>
      <c r="E58" s="14"/>
      <c r="F58" s="14"/>
      <c r="G58" s="14"/>
      <c r="H58" s="14"/>
      <c r="I58" s="14"/>
      <c r="J58" s="14"/>
      <c r="K58" s="14"/>
      <c r="L58" s="14"/>
      <c r="M58" s="14"/>
      <c r="N58" s="14"/>
      <c r="O58" s="14"/>
      <c r="P58" s="14"/>
      <c r="Q58" s="14"/>
      <c r="R58" s="14"/>
      <c r="S58" s="14"/>
      <c r="T58" s="14"/>
      <c r="U58" s="14"/>
      <c r="V58" s="14"/>
      <c r="W58" s="14"/>
      <c r="X58" s="14"/>
      <c r="Y58" s="14"/>
      <c r="Z58" s="14"/>
      <c r="AA58" s="14"/>
      <c r="AC58" s="71">
        <f>IF(ISNA(VLOOKUP(C58,Functional!$C$7:$D$15,2,FALSE)),0,VLOOKUP(C58,Functional!$C$7:$D$15,2,FALSE))</f>
        <v>2</v>
      </c>
      <c r="AE58" s="72">
        <f t="shared" si="2"/>
        <v>0</v>
      </c>
      <c r="AF58" s="72">
        <f t="shared" si="3"/>
        <v>0</v>
      </c>
      <c r="AG58" s="72">
        <f t="shared" si="4"/>
        <v>0</v>
      </c>
      <c r="AH58" s="72">
        <f t="shared" si="5"/>
        <v>0</v>
      </c>
      <c r="AI58" s="72">
        <f t="shared" si="6"/>
        <v>0</v>
      </c>
      <c r="AJ58" s="72">
        <f t="shared" si="7"/>
        <v>0</v>
      </c>
      <c r="AK58" s="72">
        <f t="shared" si="8"/>
        <v>0</v>
      </c>
      <c r="AL58" s="72">
        <f t="shared" si="9"/>
        <v>0</v>
      </c>
      <c r="AM58" s="72">
        <f t="shared" si="10"/>
        <v>0</v>
      </c>
      <c r="AN58" s="72">
        <f t="shared" si="11"/>
        <v>0</v>
      </c>
      <c r="AO58" s="72">
        <f t="shared" si="12"/>
        <v>0</v>
      </c>
      <c r="AP58" s="72">
        <f t="shared" si="13"/>
        <v>0</v>
      </c>
      <c r="AQ58" s="72">
        <f t="shared" si="14"/>
        <v>0</v>
      </c>
      <c r="AR58" s="72">
        <f t="shared" si="15"/>
        <v>0</v>
      </c>
      <c r="AS58" s="72">
        <f t="shared" si="16"/>
        <v>0</v>
      </c>
      <c r="AT58" s="72">
        <f t="shared" si="17"/>
        <v>0</v>
      </c>
      <c r="AU58" s="72">
        <f t="shared" si="18"/>
        <v>0</v>
      </c>
      <c r="AV58" s="72">
        <f t="shared" si="19"/>
        <v>0</v>
      </c>
      <c r="AW58" s="72">
        <f t="shared" si="20"/>
        <v>0</v>
      </c>
      <c r="AX58" s="72">
        <f t="shared" si="21"/>
        <v>0</v>
      </c>
      <c r="AY58" s="72">
        <f t="shared" si="22"/>
        <v>0</v>
      </c>
      <c r="AZ58" s="72">
        <f t="shared" si="23"/>
        <v>0</v>
      </c>
      <c r="BA58" s="72">
        <f t="shared" si="24"/>
        <v>0</v>
      </c>
      <c r="BB58" s="72">
        <f t="shared" si="25"/>
        <v>0</v>
      </c>
      <c r="BC58" s="72" t="str">
        <f>VLOOKUP(C58,StaffSpec!$C$12:$D$20,2,FALSE)</f>
        <v>Yes</v>
      </c>
      <c r="BD58" s="72" t="str">
        <f t="shared" si="26"/>
        <v>Saturday</v>
      </c>
    </row>
    <row r="59" spans="2:56">
      <c r="B59" s="23" t="s">
        <v>4</v>
      </c>
      <c r="C59" s="14" t="str">
        <f t="shared" si="53"/>
        <v>Con</v>
      </c>
      <c r="D59" s="29"/>
      <c r="E59" s="29"/>
      <c r="F59" s="29"/>
      <c r="G59" s="29"/>
      <c r="H59" s="29"/>
      <c r="I59" s="29"/>
      <c r="J59" s="29"/>
      <c r="K59" s="29"/>
      <c r="L59" s="28">
        <v>2</v>
      </c>
      <c r="M59" s="28">
        <v>3</v>
      </c>
      <c r="N59" s="28">
        <v>3</v>
      </c>
      <c r="O59" s="28">
        <v>3</v>
      </c>
      <c r="P59" s="28">
        <v>4</v>
      </c>
      <c r="Q59" s="28">
        <v>4</v>
      </c>
      <c r="R59" s="28">
        <v>4</v>
      </c>
      <c r="S59" s="28">
        <v>4</v>
      </c>
      <c r="T59" s="28">
        <v>3</v>
      </c>
      <c r="U59" s="28">
        <v>2</v>
      </c>
      <c r="V59" s="28">
        <v>2</v>
      </c>
      <c r="W59" s="28">
        <v>2</v>
      </c>
      <c r="X59" s="28">
        <v>1</v>
      </c>
      <c r="Y59" s="28">
        <v>1</v>
      </c>
      <c r="Z59" s="28">
        <v>1</v>
      </c>
      <c r="AA59" s="28">
        <v>1</v>
      </c>
      <c r="AC59" s="71">
        <f>IF(ISNA(VLOOKUP(C59,Functional!$C$7:$D$15,2,FALSE)),0,VLOOKUP(C59,Functional!$C$7:$D$15,2,FALSE))</f>
        <v>0.8</v>
      </c>
      <c r="AE59" s="72">
        <f t="shared" si="2"/>
        <v>0</v>
      </c>
      <c r="AF59" s="72">
        <f t="shared" si="3"/>
        <v>0</v>
      </c>
      <c r="AG59" s="72">
        <f t="shared" si="4"/>
        <v>0</v>
      </c>
      <c r="AH59" s="72">
        <f t="shared" si="5"/>
        <v>0</v>
      </c>
      <c r="AI59" s="72">
        <f t="shared" si="6"/>
        <v>0</v>
      </c>
      <c r="AJ59" s="72">
        <f t="shared" si="7"/>
        <v>0</v>
      </c>
      <c r="AK59" s="72">
        <f t="shared" si="8"/>
        <v>0</v>
      </c>
      <c r="AL59" s="72">
        <f t="shared" si="9"/>
        <v>0</v>
      </c>
      <c r="AM59" s="72">
        <f t="shared" si="10"/>
        <v>1.6</v>
      </c>
      <c r="AN59" s="72">
        <f t="shared" si="11"/>
        <v>2.4000000000000004</v>
      </c>
      <c r="AO59" s="72">
        <f t="shared" si="12"/>
        <v>2.4000000000000004</v>
      </c>
      <c r="AP59" s="72">
        <f t="shared" si="13"/>
        <v>2.4000000000000004</v>
      </c>
      <c r="AQ59" s="72">
        <f t="shared" si="14"/>
        <v>3.2</v>
      </c>
      <c r="AR59" s="72">
        <f t="shared" si="15"/>
        <v>3.2</v>
      </c>
      <c r="AS59" s="72">
        <f t="shared" si="16"/>
        <v>3.2</v>
      </c>
      <c r="AT59" s="72">
        <f t="shared" si="17"/>
        <v>3.2</v>
      </c>
      <c r="AU59" s="72">
        <f t="shared" si="18"/>
        <v>2.4000000000000004</v>
      </c>
      <c r="AV59" s="72">
        <f t="shared" si="19"/>
        <v>1.6</v>
      </c>
      <c r="AW59" s="72">
        <f t="shared" si="20"/>
        <v>1.6</v>
      </c>
      <c r="AX59" s="72">
        <f t="shared" si="21"/>
        <v>1.6</v>
      </c>
      <c r="AY59" s="72">
        <f t="shared" si="22"/>
        <v>0.8</v>
      </c>
      <c r="AZ59" s="72">
        <f t="shared" si="23"/>
        <v>0.8</v>
      </c>
      <c r="BA59" s="72">
        <f t="shared" si="24"/>
        <v>0.8</v>
      </c>
      <c r="BB59" s="72">
        <f t="shared" si="25"/>
        <v>0.8</v>
      </c>
      <c r="BC59" s="72" t="str">
        <f>VLOOKUP(C59,StaffSpec!$C$12:$D$20,2,FALSE)</f>
        <v>Yes</v>
      </c>
      <c r="BD59" s="72" t="str">
        <f t="shared" si="26"/>
        <v>Sunday</v>
      </c>
    </row>
    <row r="60" spans="2:56">
      <c r="B60" s="3" t="str">
        <f>B59</f>
        <v>Sunday</v>
      </c>
      <c r="C60" s="14" t="str">
        <f t="shared" si="53"/>
        <v>MG</v>
      </c>
      <c r="D60" s="28">
        <v>4</v>
      </c>
      <c r="E60" s="29">
        <v>2</v>
      </c>
      <c r="F60" s="29">
        <v>2</v>
      </c>
      <c r="G60" s="29">
        <v>2</v>
      </c>
      <c r="H60" s="29">
        <v>2</v>
      </c>
      <c r="I60" s="29">
        <v>2</v>
      </c>
      <c r="J60" s="29">
        <v>2</v>
      </c>
      <c r="K60" s="29">
        <v>2</v>
      </c>
      <c r="L60" s="28">
        <v>3</v>
      </c>
      <c r="M60" s="28">
        <v>3</v>
      </c>
      <c r="N60" s="28">
        <v>3</v>
      </c>
      <c r="O60" s="28">
        <v>3</v>
      </c>
      <c r="P60" s="28">
        <v>5</v>
      </c>
      <c r="Q60" s="28">
        <v>5</v>
      </c>
      <c r="R60" s="28">
        <v>5</v>
      </c>
      <c r="S60" s="28">
        <v>5</v>
      </c>
      <c r="T60" s="28">
        <v>5</v>
      </c>
      <c r="U60" s="28">
        <v>4</v>
      </c>
      <c r="V60" s="28">
        <v>4</v>
      </c>
      <c r="W60" s="28">
        <v>4</v>
      </c>
      <c r="X60" s="28">
        <v>4</v>
      </c>
      <c r="Y60" s="28">
        <v>4</v>
      </c>
      <c r="Z60" s="28">
        <v>4</v>
      </c>
      <c r="AA60" s="28">
        <v>4</v>
      </c>
      <c r="AC60" s="71">
        <f>IF(ISNA(VLOOKUP(C60,Functional!$C$7:$D$15,2,FALSE)),0,VLOOKUP(C60,Functional!$C$7:$D$15,2,FALSE))</f>
        <v>1</v>
      </c>
      <c r="AE60" s="72">
        <f t="shared" si="2"/>
        <v>4</v>
      </c>
      <c r="AF60" s="72">
        <f t="shared" si="3"/>
        <v>2</v>
      </c>
      <c r="AG60" s="72">
        <f t="shared" si="4"/>
        <v>2</v>
      </c>
      <c r="AH60" s="72">
        <f t="shared" si="5"/>
        <v>2</v>
      </c>
      <c r="AI60" s="72">
        <f t="shared" si="6"/>
        <v>2</v>
      </c>
      <c r="AJ60" s="72">
        <f t="shared" si="7"/>
        <v>2</v>
      </c>
      <c r="AK60" s="72">
        <f t="shared" si="8"/>
        <v>2</v>
      </c>
      <c r="AL60" s="72">
        <f t="shared" si="9"/>
        <v>2</v>
      </c>
      <c r="AM60" s="72">
        <f t="shared" si="10"/>
        <v>3</v>
      </c>
      <c r="AN60" s="72">
        <f t="shared" si="11"/>
        <v>3</v>
      </c>
      <c r="AO60" s="72">
        <f t="shared" si="12"/>
        <v>3</v>
      </c>
      <c r="AP60" s="72">
        <f t="shared" si="13"/>
        <v>3</v>
      </c>
      <c r="AQ60" s="72">
        <f t="shared" si="14"/>
        <v>5</v>
      </c>
      <c r="AR60" s="72">
        <f t="shared" si="15"/>
        <v>5</v>
      </c>
      <c r="AS60" s="72">
        <f t="shared" si="16"/>
        <v>5</v>
      </c>
      <c r="AT60" s="72">
        <f t="shared" si="17"/>
        <v>5</v>
      </c>
      <c r="AU60" s="72">
        <f t="shared" si="18"/>
        <v>5</v>
      </c>
      <c r="AV60" s="72">
        <f t="shared" si="19"/>
        <v>4</v>
      </c>
      <c r="AW60" s="72">
        <f t="shared" si="20"/>
        <v>4</v>
      </c>
      <c r="AX60" s="72">
        <f t="shared" si="21"/>
        <v>4</v>
      </c>
      <c r="AY60" s="72">
        <f t="shared" si="22"/>
        <v>4</v>
      </c>
      <c r="AZ60" s="72">
        <f t="shared" si="23"/>
        <v>4</v>
      </c>
      <c r="BA60" s="72">
        <f t="shared" si="24"/>
        <v>4</v>
      </c>
      <c r="BB60" s="72">
        <f t="shared" si="25"/>
        <v>4</v>
      </c>
      <c r="BC60" s="72" t="str">
        <f>VLOOKUP(C60,StaffSpec!$C$12:$D$20,2,FALSE)</f>
        <v>Yes</v>
      </c>
      <c r="BD60" s="72" t="str">
        <f t="shared" si="26"/>
        <v>Sunday</v>
      </c>
    </row>
    <row r="61" spans="2:56">
      <c r="B61" s="3" t="str">
        <f t="shared" ref="B61:B67" si="85">B60</f>
        <v>Sunday</v>
      </c>
      <c r="C61" s="14" t="str">
        <f t="shared" si="53"/>
        <v>SHO</v>
      </c>
      <c r="D61" s="30">
        <v>8</v>
      </c>
      <c r="E61" s="30">
        <v>4</v>
      </c>
      <c r="F61" s="30">
        <v>4</v>
      </c>
      <c r="G61" s="30">
        <v>4</v>
      </c>
      <c r="H61" s="30">
        <v>4</v>
      </c>
      <c r="I61" s="30">
        <v>4</v>
      </c>
      <c r="J61" s="30">
        <v>4</v>
      </c>
      <c r="K61" s="30">
        <v>4</v>
      </c>
      <c r="L61" s="30">
        <v>3</v>
      </c>
      <c r="M61" s="30">
        <v>3</v>
      </c>
      <c r="N61" s="30">
        <v>3</v>
      </c>
      <c r="O61" s="30">
        <v>3</v>
      </c>
      <c r="P61" s="30">
        <v>6</v>
      </c>
      <c r="Q61" s="30">
        <v>6</v>
      </c>
      <c r="R61" s="30">
        <v>6</v>
      </c>
      <c r="S61" s="30">
        <v>6</v>
      </c>
      <c r="T61" s="30">
        <v>10</v>
      </c>
      <c r="U61" s="30">
        <v>7</v>
      </c>
      <c r="V61" s="30">
        <v>7</v>
      </c>
      <c r="W61" s="30">
        <v>7</v>
      </c>
      <c r="X61" s="30">
        <v>7</v>
      </c>
      <c r="Y61" s="30">
        <v>8</v>
      </c>
      <c r="Z61" s="30">
        <v>8</v>
      </c>
      <c r="AA61" s="30">
        <v>8</v>
      </c>
      <c r="AC61" s="71">
        <f>IF(ISNA(VLOOKUP(C61,Functional!$C$7:$D$15,2,FALSE)),0,VLOOKUP(C61,Functional!$C$7:$D$15,2,FALSE))</f>
        <v>1</v>
      </c>
      <c r="AE61" s="72">
        <f t="shared" si="2"/>
        <v>8</v>
      </c>
      <c r="AF61" s="72">
        <f t="shared" si="3"/>
        <v>4</v>
      </c>
      <c r="AG61" s="72">
        <f t="shared" si="4"/>
        <v>4</v>
      </c>
      <c r="AH61" s="72">
        <f t="shared" si="5"/>
        <v>4</v>
      </c>
      <c r="AI61" s="72">
        <f t="shared" si="6"/>
        <v>4</v>
      </c>
      <c r="AJ61" s="72">
        <f t="shared" si="7"/>
        <v>4</v>
      </c>
      <c r="AK61" s="72">
        <f t="shared" si="8"/>
        <v>4</v>
      </c>
      <c r="AL61" s="72">
        <f t="shared" si="9"/>
        <v>4</v>
      </c>
      <c r="AM61" s="72">
        <f t="shared" si="10"/>
        <v>3</v>
      </c>
      <c r="AN61" s="72">
        <f t="shared" si="11"/>
        <v>3</v>
      </c>
      <c r="AO61" s="72">
        <f t="shared" si="12"/>
        <v>3</v>
      </c>
      <c r="AP61" s="72">
        <f t="shared" si="13"/>
        <v>3</v>
      </c>
      <c r="AQ61" s="72">
        <f t="shared" si="14"/>
        <v>6</v>
      </c>
      <c r="AR61" s="72">
        <f t="shared" si="15"/>
        <v>6</v>
      </c>
      <c r="AS61" s="72">
        <f t="shared" si="16"/>
        <v>6</v>
      </c>
      <c r="AT61" s="72">
        <f t="shared" si="17"/>
        <v>6</v>
      </c>
      <c r="AU61" s="72">
        <f t="shared" si="18"/>
        <v>10</v>
      </c>
      <c r="AV61" s="72">
        <f t="shared" si="19"/>
        <v>7</v>
      </c>
      <c r="AW61" s="72">
        <f t="shared" si="20"/>
        <v>7</v>
      </c>
      <c r="AX61" s="72">
        <f t="shared" si="21"/>
        <v>7</v>
      </c>
      <c r="AY61" s="72">
        <f t="shared" si="22"/>
        <v>7</v>
      </c>
      <c r="AZ61" s="72">
        <f t="shared" si="23"/>
        <v>8</v>
      </c>
      <c r="BA61" s="72">
        <f t="shared" si="24"/>
        <v>8</v>
      </c>
      <c r="BB61" s="72">
        <f t="shared" si="25"/>
        <v>8</v>
      </c>
      <c r="BC61" s="72" t="str">
        <f>VLOOKUP(C61,StaffSpec!$C$12:$D$20,2,FALSE)</f>
        <v>Yes</v>
      </c>
      <c r="BD61" s="72" t="str">
        <f t="shared" si="26"/>
        <v>Sunday</v>
      </c>
    </row>
    <row r="62" spans="2:56">
      <c r="B62" s="3" t="str">
        <f t="shared" si="85"/>
        <v>Sunday</v>
      </c>
      <c r="C62" s="14" t="str">
        <f t="shared" si="53"/>
        <v>F1</v>
      </c>
      <c r="D62" s="30"/>
      <c r="E62" s="30"/>
      <c r="F62" s="30"/>
      <c r="G62" s="30"/>
      <c r="H62" s="30"/>
      <c r="I62" s="30"/>
      <c r="J62" s="30"/>
      <c r="K62" s="30"/>
      <c r="L62" s="30"/>
      <c r="M62" s="30"/>
      <c r="N62" s="30"/>
      <c r="O62" s="30"/>
      <c r="P62" s="30"/>
      <c r="Q62" s="30"/>
      <c r="R62" s="30"/>
      <c r="S62" s="30"/>
      <c r="T62" s="30"/>
      <c r="U62" s="30"/>
      <c r="V62" s="30"/>
      <c r="W62" s="30"/>
      <c r="X62" s="30"/>
      <c r="Y62" s="30"/>
      <c r="Z62" s="30"/>
      <c r="AA62" s="30"/>
      <c r="AC62" s="71">
        <f>IF(ISNA(VLOOKUP(C62,Functional!$C$7:$D$15,2,FALSE)),0,VLOOKUP(C62,Functional!$C$7:$D$15,2,FALSE))</f>
        <v>2</v>
      </c>
      <c r="AE62" s="72">
        <f t="shared" si="2"/>
        <v>0</v>
      </c>
      <c r="AF62" s="72">
        <f t="shared" si="3"/>
        <v>0</v>
      </c>
      <c r="AG62" s="72">
        <f t="shared" si="4"/>
        <v>0</v>
      </c>
      <c r="AH62" s="72">
        <f t="shared" si="5"/>
        <v>0</v>
      </c>
      <c r="AI62" s="72">
        <f t="shared" si="6"/>
        <v>0</v>
      </c>
      <c r="AJ62" s="72">
        <f t="shared" si="7"/>
        <v>0</v>
      </c>
      <c r="AK62" s="72">
        <f t="shared" si="8"/>
        <v>0</v>
      </c>
      <c r="AL62" s="72">
        <f t="shared" si="9"/>
        <v>0</v>
      </c>
      <c r="AM62" s="72">
        <f t="shared" si="10"/>
        <v>0</v>
      </c>
      <c r="AN62" s="72">
        <f t="shared" si="11"/>
        <v>0</v>
      </c>
      <c r="AO62" s="72">
        <f t="shared" si="12"/>
        <v>0</v>
      </c>
      <c r="AP62" s="72">
        <f t="shared" si="13"/>
        <v>0</v>
      </c>
      <c r="AQ62" s="72">
        <f t="shared" si="14"/>
        <v>0</v>
      </c>
      <c r="AR62" s="72">
        <f t="shared" si="15"/>
        <v>0</v>
      </c>
      <c r="AS62" s="72">
        <f t="shared" si="16"/>
        <v>0</v>
      </c>
      <c r="AT62" s="72">
        <f t="shared" si="17"/>
        <v>0</v>
      </c>
      <c r="AU62" s="72">
        <f t="shared" si="18"/>
        <v>0</v>
      </c>
      <c r="AV62" s="72">
        <f t="shared" si="19"/>
        <v>0</v>
      </c>
      <c r="AW62" s="72">
        <f t="shared" si="20"/>
        <v>0</v>
      </c>
      <c r="AX62" s="72">
        <f t="shared" si="21"/>
        <v>0</v>
      </c>
      <c r="AY62" s="72">
        <f t="shared" si="22"/>
        <v>0</v>
      </c>
      <c r="AZ62" s="72">
        <f t="shared" si="23"/>
        <v>0</v>
      </c>
      <c r="BA62" s="72">
        <f t="shared" si="24"/>
        <v>0</v>
      </c>
      <c r="BB62" s="72">
        <f t="shared" si="25"/>
        <v>0</v>
      </c>
      <c r="BC62" s="72" t="str">
        <f>VLOOKUP(C62,StaffSpec!$C$12:$D$20,2,FALSE)</f>
        <v>Yes</v>
      </c>
      <c r="BD62" s="72" t="str">
        <f t="shared" si="26"/>
        <v>Sunday</v>
      </c>
    </row>
    <row r="63" spans="2:56">
      <c r="B63" s="3" t="str">
        <f t="shared" si="85"/>
        <v>Sunday</v>
      </c>
      <c r="C63" s="14">
        <f t="shared" si="53"/>
        <v>0</v>
      </c>
      <c r="D63" s="29"/>
      <c r="E63" s="29"/>
      <c r="F63" s="29"/>
      <c r="G63" s="29"/>
      <c r="H63" s="29"/>
      <c r="I63" s="29"/>
      <c r="J63" s="29"/>
      <c r="K63" s="29"/>
      <c r="L63" s="29"/>
      <c r="M63" s="29"/>
      <c r="N63" s="29"/>
      <c r="O63" s="29"/>
      <c r="P63" s="29"/>
      <c r="Q63" s="29"/>
      <c r="R63" s="29"/>
      <c r="S63" s="29"/>
      <c r="T63" s="29"/>
      <c r="U63" s="29"/>
      <c r="V63" s="29"/>
      <c r="W63" s="29"/>
      <c r="X63" s="29"/>
      <c r="Y63" s="29"/>
      <c r="Z63" s="29"/>
      <c r="AA63" s="29"/>
      <c r="AC63" s="71">
        <f>IF(ISNA(VLOOKUP(C63,Functional!$C$7:$D$15,2,FALSE)),0,VLOOKUP(C63,Functional!$C$7:$D$15,2,FALSE))</f>
        <v>0</v>
      </c>
      <c r="AE63" s="72">
        <f t="shared" si="2"/>
        <v>0</v>
      </c>
      <c r="AF63" s="72">
        <f t="shared" si="3"/>
        <v>0</v>
      </c>
      <c r="AG63" s="72">
        <f t="shared" si="4"/>
        <v>0</v>
      </c>
      <c r="AH63" s="72">
        <f t="shared" si="5"/>
        <v>0</v>
      </c>
      <c r="AI63" s="72">
        <f t="shared" si="6"/>
        <v>0</v>
      </c>
      <c r="AJ63" s="72">
        <f t="shared" si="7"/>
        <v>0</v>
      </c>
      <c r="AK63" s="72">
        <f t="shared" si="8"/>
        <v>0</v>
      </c>
      <c r="AL63" s="72">
        <f t="shared" si="9"/>
        <v>0</v>
      </c>
      <c r="AM63" s="72">
        <f t="shared" si="10"/>
        <v>0</v>
      </c>
      <c r="AN63" s="72">
        <f t="shared" si="11"/>
        <v>0</v>
      </c>
      <c r="AO63" s="72">
        <f t="shared" si="12"/>
        <v>0</v>
      </c>
      <c r="AP63" s="72">
        <f t="shared" si="13"/>
        <v>0</v>
      </c>
      <c r="AQ63" s="72">
        <f t="shared" si="14"/>
        <v>0</v>
      </c>
      <c r="AR63" s="72">
        <f t="shared" si="15"/>
        <v>0</v>
      </c>
      <c r="AS63" s="72">
        <f t="shared" si="16"/>
        <v>0</v>
      </c>
      <c r="AT63" s="72">
        <f t="shared" si="17"/>
        <v>0</v>
      </c>
      <c r="AU63" s="72">
        <f t="shared" si="18"/>
        <v>0</v>
      </c>
      <c r="AV63" s="72">
        <f t="shared" si="19"/>
        <v>0</v>
      </c>
      <c r="AW63" s="72">
        <f t="shared" si="20"/>
        <v>0</v>
      </c>
      <c r="AX63" s="72">
        <f t="shared" si="21"/>
        <v>0</v>
      </c>
      <c r="AY63" s="72">
        <f t="shared" si="22"/>
        <v>0</v>
      </c>
      <c r="AZ63" s="72">
        <f t="shared" si="23"/>
        <v>0</v>
      </c>
      <c r="BA63" s="72">
        <f t="shared" si="24"/>
        <v>0</v>
      </c>
      <c r="BB63" s="72">
        <f t="shared" si="25"/>
        <v>0</v>
      </c>
      <c r="BC63" s="72" t="str">
        <f>VLOOKUP(C63,StaffSpec!$C$12:$D$20,2,FALSE)</f>
        <v>Yes</v>
      </c>
      <c r="BD63" s="72" t="str">
        <f t="shared" si="26"/>
        <v>Sunday</v>
      </c>
    </row>
    <row r="64" spans="2:56">
      <c r="B64" s="3" t="str">
        <f t="shared" si="85"/>
        <v>Sunday</v>
      </c>
      <c r="C64" s="14">
        <f t="shared" si="53"/>
        <v>0</v>
      </c>
      <c r="D64" s="31"/>
      <c r="E64" s="31"/>
      <c r="F64" s="31"/>
      <c r="G64" s="31"/>
      <c r="H64" s="31"/>
      <c r="I64" s="31"/>
      <c r="J64" s="31"/>
      <c r="K64" s="31"/>
      <c r="L64" s="31"/>
      <c r="M64" s="31"/>
      <c r="N64" s="31"/>
      <c r="O64" s="31"/>
      <c r="P64" s="31"/>
      <c r="Q64" s="31"/>
      <c r="R64" s="31"/>
      <c r="S64" s="31"/>
      <c r="T64" s="31"/>
      <c r="U64" s="31"/>
      <c r="V64" s="31"/>
      <c r="W64" s="31"/>
      <c r="X64" s="31"/>
      <c r="Y64" s="31"/>
      <c r="Z64" s="31"/>
      <c r="AA64" s="31"/>
      <c r="AC64" s="71">
        <f>IF(ISNA(VLOOKUP(C64,Functional!$C$7:$D$15,2,FALSE)),0,VLOOKUP(C64,Functional!$C$7:$D$15,2,FALSE))</f>
        <v>0</v>
      </c>
      <c r="AE64" s="72">
        <f t="shared" si="2"/>
        <v>0</v>
      </c>
      <c r="AF64" s="72">
        <f t="shared" si="3"/>
        <v>0</v>
      </c>
      <c r="AG64" s="72">
        <f t="shared" si="4"/>
        <v>0</v>
      </c>
      <c r="AH64" s="72">
        <f t="shared" si="5"/>
        <v>0</v>
      </c>
      <c r="AI64" s="72">
        <f t="shared" si="6"/>
        <v>0</v>
      </c>
      <c r="AJ64" s="72">
        <f t="shared" si="7"/>
        <v>0</v>
      </c>
      <c r="AK64" s="72">
        <f t="shared" si="8"/>
        <v>0</v>
      </c>
      <c r="AL64" s="72">
        <f t="shared" si="9"/>
        <v>0</v>
      </c>
      <c r="AM64" s="72">
        <f t="shared" si="10"/>
        <v>0</v>
      </c>
      <c r="AN64" s="72">
        <f t="shared" si="11"/>
        <v>0</v>
      </c>
      <c r="AO64" s="72">
        <f t="shared" si="12"/>
        <v>0</v>
      </c>
      <c r="AP64" s="72">
        <f t="shared" si="13"/>
        <v>0</v>
      </c>
      <c r="AQ64" s="72">
        <f t="shared" si="14"/>
        <v>0</v>
      </c>
      <c r="AR64" s="72">
        <f t="shared" si="15"/>
        <v>0</v>
      </c>
      <c r="AS64" s="72">
        <f t="shared" si="16"/>
        <v>0</v>
      </c>
      <c r="AT64" s="72">
        <f t="shared" si="17"/>
        <v>0</v>
      </c>
      <c r="AU64" s="72">
        <f t="shared" si="18"/>
        <v>0</v>
      </c>
      <c r="AV64" s="72">
        <f t="shared" si="19"/>
        <v>0</v>
      </c>
      <c r="AW64" s="72">
        <f t="shared" si="20"/>
        <v>0</v>
      </c>
      <c r="AX64" s="72">
        <f t="shared" si="21"/>
        <v>0</v>
      </c>
      <c r="AY64" s="72">
        <f t="shared" si="22"/>
        <v>0</v>
      </c>
      <c r="AZ64" s="72">
        <f t="shared" si="23"/>
        <v>0</v>
      </c>
      <c r="BA64" s="72">
        <f t="shared" si="24"/>
        <v>0</v>
      </c>
      <c r="BB64" s="72">
        <f t="shared" si="25"/>
        <v>0</v>
      </c>
      <c r="BC64" s="72" t="str">
        <f>VLOOKUP(C64,StaffSpec!$C$12:$D$20,2,FALSE)</f>
        <v>Yes</v>
      </c>
      <c r="BD64" s="72" t="str">
        <f t="shared" si="26"/>
        <v>Sunday</v>
      </c>
    </row>
    <row r="65" spans="2:56">
      <c r="B65" s="3" t="str">
        <f t="shared" si="85"/>
        <v>Sunday</v>
      </c>
      <c r="C65" s="14" t="str">
        <f t="shared" si="53"/>
        <v>ENP</v>
      </c>
      <c r="D65" s="27"/>
      <c r="E65" s="27"/>
      <c r="F65" s="27"/>
      <c r="G65" s="27"/>
      <c r="H65" s="27"/>
      <c r="I65" s="27"/>
      <c r="J65" s="27"/>
      <c r="K65" s="27">
        <v>1</v>
      </c>
      <c r="L65" s="27">
        <v>1</v>
      </c>
      <c r="M65" s="27">
        <v>1</v>
      </c>
      <c r="N65" s="27">
        <v>2</v>
      </c>
      <c r="O65" s="27">
        <v>2</v>
      </c>
      <c r="P65" s="27">
        <v>2</v>
      </c>
      <c r="Q65" s="27">
        <v>2</v>
      </c>
      <c r="R65" s="27">
        <v>2</v>
      </c>
      <c r="S65" s="27">
        <v>2</v>
      </c>
      <c r="T65" s="27">
        <v>2</v>
      </c>
      <c r="U65" s="27">
        <v>2</v>
      </c>
      <c r="V65" s="27">
        <v>2</v>
      </c>
      <c r="W65" s="27">
        <v>2</v>
      </c>
      <c r="X65" s="27">
        <v>1</v>
      </c>
      <c r="Y65" s="27">
        <v>1</v>
      </c>
      <c r="Z65" s="27">
        <v>1</v>
      </c>
      <c r="AA65" s="27"/>
      <c r="AC65" s="71">
        <f>IF(ISNA(VLOOKUP(C65,Functional!$C$7:$D$15,2,FALSE)),0,VLOOKUP(C65,Functional!$C$7:$D$15,2,FALSE))</f>
        <v>1</v>
      </c>
      <c r="AE65" s="72">
        <f t="shared" si="2"/>
        <v>0</v>
      </c>
      <c r="AF65" s="72">
        <f t="shared" si="3"/>
        <v>0</v>
      </c>
      <c r="AG65" s="72">
        <f t="shared" si="4"/>
        <v>0</v>
      </c>
      <c r="AH65" s="72">
        <f t="shared" si="5"/>
        <v>0</v>
      </c>
      <c r="AI65" s="72">
        <f t="shared" si="6"/>
        <v>0</v>
      </c>
      <c r="AJ65" s="72">
        <f t="shared" si="7"/>
        <v>0</v>
      </c>
      <c r="AK65" s="72">
        <f t="shared" si="8"/>
        <v>0</v>
      </c>
      <c r="AL65" s="72">
        <f t="shared" si="9"/>
        <v>1</v>
      </c>
      <c r="AM65" s="72">
        <f t="shared" si="10"/>
        <v>1</v>
      </c>
      <c r="AN65" s="72">
        <f t="shared" si="11"/>
        <v>1</v>
      </c>
      <c r="AO65" s="72">
        <f t="shared" si="12"/>
        <v>2</v>
      </c>
      <c r="AP65" s="72">
        <f t="shared" si="13"/>
        <v>2</v>
      </c>
      <c r="AQ65" s="72">
        <f t="shared" si="14"/>
        <v>2</v>
      </c>
      <c r="AR65" s="72">
        <f t="shared" si="15"/>
        <v>2</v>
      </c>
      <c r="AS65" s="72">
        <f t="shared" si="16"/>
        <v>2</v>
      </c>
      <c r="AT65" s="72">
        <f t="shared" si="17"/>
        <v>2</v>
      </c>
      <c r="AU65" s="72">
        <f t="shared" si="18"/>
        <v>2</v>
      </c>
      <c r="AV65" s="72">
        <f t="shared" si="19"/>
        <v>2</v>
      </c>
      <c r="AW65" s="72">
        <f t="shared" si="20"/>
        <v>2</v>
      </c>
      <c r="AX65" s="72">
        <f t="shared" si="21"/>
        <v>2</v>
      </c>
      <c r="AY65" s="72">
        <f t="shared" si="22"/>
        <v>1</v>
      </c>
      <c r="AZ65" s="72">
        <f t="shared" si="23"/>
        <v>1</v>
      </c>
      <c r="BA65" s="72">
        <f t="shared" si="24"/>
        <v>1</v>
      </c>
      <c r="BB65" s="72">
        <f t="shared" si="25"/>
        <v>0</v>
      </c>
      <c r="BC65" s="72" t="str">
        <f>VLOOKUP(C65,StaffSpec!$C$12:$D$20,2,FALSE)</f>
        <v>Yes</v>
      </c>
      <c r="BD65" s="72" t="str">
        <f t="shared" si="26"/>
        <v>Sunday</v>
      </c>
    </row>
    <row r="66" spans="2:56">
      <c r="B66" s="3" t="str">
        <f t="shared" si="85"/>
        <v>Sunday</v>
      </c>
      <c r="C66" s="14" t="str">
        <f t="shared" si="53"/>
        <v>ANP</v>
      </c>
      <c r="D66" s="27"/>
      <c r="E66" s="27"/>
      <c r="F66" s="27"/>
      <c r="G66" s="27"/>
      <c r="H66" s="27"/>
      <c r="I66" s="27"/>
      <c r="J66" s="27"/>
      <c r="K66" s="27">
        <v>1</v>
      </c>
      <c r="L66" s="27">
        <v>1</v>
      </c>
      <c r="M66" s="27">
        <v>1</v>
      </c>
      <c r="N66" s="27">
        <v>2</v>
      </c>
      <c r="O66" s="27">
        <v>3</v>
      </c>
      <c r="P66" s="27">
        <v>3</v>
      </c>
      <c r="Q66" s="27">
        <v>3</v>
      </c>
      <c r="R66" s="27">
        <v>3</v>
      </c>
      <c r="S66" s="27">
        <v>3</v>
      </c>
      <c r="T66" s="27">
        <v>3</v>
      </c>
      <c r="U66" s="27">
        <v>3</v>
      </c>
      <c r="V66" s="27">
        <v>3</v>
      </c>
      <c r="W66" s="27">
        <v>2</v>
      </c>
      <c r="X66" s="27">
        <v>2</v>
      </c>
      <c r="Y66" s="27">
        <v>2</v>
      </c>
      <c r="Z66" s="27">
        <v>1</v>
      </c>
      <c r="AA66" s="27">
        <v>1</v>
      </c>
      <c r="AC66" s="71">
        <f>IF(ISNA(VLOOKUP(C66,Functional!$C$7:$D$15,2,FALSE)),0,VLOOKUP(C66,Functional!$C$7:$D$15,2,FALSE))</f>
        <v>1</v>
      </c>
      <c r="AE66" s="72">
        <f t="shared" si="2"/>
        <v>0</v>
      </c>
      <c r="AF66" s="72">
        <f t="shared" si="3"/>
        <v>0</v>
      </c>
      <c r="AG66" s="72">
        <f t="shared" si="4"/>
        <v>0</v>
      </c>
      <c r="AH66" s="72">
        <f t="shared" si="5"/>
        <v>0</v>
      </c>
      <c r="AI66" s="72">
        <f t="shared" si="6"/>
        <v>0</v>
      </c>
      <c r="AJ66" s="72">
        <f t="shared" si="7"/>
        <v>0</v>
      </c>
      <c r="AK66" s="72">
        <f t="shared" si="8"/>
        <v>0</v>
      </c>
      <c r="AL66" s="72">
        <f t="shared" si="9"/>
        <v>1</v>
      </c>
      <c r="AM66" s="72">
        <f t="shared" si="10"/>
        <v>1</v>
      </c>
      <c r="AN66" s="72">
        <f t="shared" si="11"/>
        <v>1</v>
      </c>
      <c r="AO66" s="72">
        <f t="shared" si="12"/>
        <v>2</v>
      </c>
      <c r="AP66" s="72">
        <f t="shared" si="13"/>
        <v>3</v>
      </c>
      <c r="AQ66" s="72">
        <f t="shared" si="14"/>
        <v>3</v>
      </c>
      <c r="AR66" s="72">
        <f t="shared" si="15"/>
        <v>3</v>
      </c>
      <c r="AS66" s="72">
        <f t="shared" si="16"/>
        <v>3</v>
      </c>
      <c r="AT66" s="72">
        <f t="shared" si="17"/>
        <v>3</v>
      </c>
      <c r="AU66" s="72">
        <f t="shared" si="18"/>
        <v>3</v>
      </c>
      <c r="AV66" s="72">
        <f t="shared" si="19"/>
        <v>3</v>
      </c>
      <c r="AW66" s="72">
        <f t="shared" si="20"/>
        <v>3</v>
      </c>
      <c r="AX66" s="72">
        <f t="shared" si="21"/>
        <v>2</v>
      </c>
      <c r="AY66" s="72">
        <f t="shared" si="22"/>
        <v>2</v>
      </c>
      <c r="AZ66" s="72">
        <f t="shared" si="23"/>
        <v>2</v>
      </c>
      <c r="BA66" s="72">
        <f t="shared" si="24"/>
        <v>1</v>
      </c>
      <c r="BB66" s="72">
        <f t="shared" si="25"/>
        <v>1</v>
      </c>
      <c r="BC66" s="72" t="str">
        <f>VLOOKUP(C66,StaffSpec!$C$12:$D$20,2,FALSE)</f>
        <v>Yes</v>
      </c>
      <c r="BD66" s="72" t="str">
        <f t="shared" si="26"/>
        <v>Sunday</v>
      </c>
    </row>
    <row r="67" spans="2:56">
      <c r="B67" s="3" t="str">
        <f t="shared" si="85"/>
        <v>Sunday</v>
      </c>
      <c r="C67" s="14" t="str">
        <f t="shared" si="53"/>
        <v>GP</v>
      </c>
      <c r="D67" s="14"/>
      <c r="E67" s="14"/>
      <c r="F67" s="14"/>
      <c r="G67" s="14"/>
      <c r="H67" s="14"/>
      <c r="I67" s="14"/>
      <c r="J67" s="14"/>
      <c r="K67" s="14"/>
      <c r="L67" s="14"/>
      <c r="M67" s="14"/>
      <c r="N67" s="14"/>
      <c r="O67" s="14"/>
      <c r="P67" s="14"/>
      <c r="Q67" s="14"/>
      <c r="R67" s="14"/>
      <c r="S67" s="14"/>
      <c r="T67" s="14"/>
      <c r="U67" s="14"/>
      <c r="V67" s="14"/>
      <c r="W67" s="14"/>
      <c r="X67" s="14"/>
      <c r="Y67" s="14"/>
      <c r="Z67" s="14"/>
      <c r="AA67" s="14"/>
      <c r="AC67" s="71">
        <f>IF(ISNA(VLOOKUP(C67,Functional!$C$7:$D$15,2,FALSE)),0,VLOOKUP(C67,Functional!$C$7:$D$15,2,FALSE))</f>
        <v>2</v>
      </c>
      <c r="AE67" s="72">
        <f t="shared" si="2"/>
        <v>0</v>
      </c>
      <c r="AF67" s="72">
        <f t="shared" si="3"/>
        <v>0</v>
      </c>
      <c r="AG67" s="72">
        <f t="shared" si="4"/>
        <v>0</v>
      </c>
      <c r="AH67" s="72">
        <f t="shared" si="5"/>
        <v>0</v>
      </c>
      <c r="AI67" s="72">
        <f t="shared" si="6"/>
        <v>0</v>
      </c>
      <c r="AJ67" s="72">
        <f t="shared" si="7"/>
        <v>0</v>
      </c>
      <c r="AK67" s="72">
        <f t="shared" si="8"/>
        <v>0</v>
      </c>
      <c r="AL67" s="72">
        <f t="shared" si="9"/>
        <v>0</v>
      </c>
      <c r="AM67" s="72">
        <f t="shared" si="10"/>
        <v>0</v>
      </c>
      <c r="AN67" s="72">
        <f t="shared" si="11"/>
        <v>0</v>
      </c>
      <c r="AO67" s="72">
        <f t="shared" si="12"/>
        <v>0</v>
      </c>
      <c r="AP67" s="72">
        <f t="shared" si="13"/>
        <v>0</v>
      </c>
      <c r="AQ67" s="72">
        <f t="shared" si="14"/>
        <v>0</v>
      </c>
      <c r="AR67" s="72">
        <f t="shared" si="15"/>
        <v>0</v>
      </c>
      <c r="AS67" s="72">
        <f t="shared" si="16"/>
        <v>0</v>
      </c>
      <c r="AT67" s="72">
        <f t="shared" si="17"/>
        <v>0</v>
      </c>
      <c r="AU67" s="72">
        <f t="shared" si="18"/>
        <v>0</v>
      </c>
      <c r="AV67" s="72">
        <f t="shared" si="19"/>
        <v>0</v>
      </c>
      <c r="AW67" s="72">
        <f t="shared" si="20"/>
        <v>0</v>
      </c>
      <c r="AX67" s="72">
        <f t="shared" si="21"/>
        <v>0</v>
      </c>
      <c r="AY67" s="72">
        <f t="shared" si="22"/>
        <v>0</v>
      </c>
      <c r="AZ67" s="72">
        <f t="shared" si="23"/>
        <v>0</v>
      </c>
      <c r="BA67" s="72">
        <f t="shared" si="24"/>
        <v>0</v>
      </c>
      <c r="BB67" s="72">
        <f t="shared" si="25"/>
        <v>0</v>
      </c>
      <c r="BC67" s="72" t="str">
        <f>VLOOKUP(C67,StaffSpec!$C$12:$D$20,2,FALSE)</f>
        <v>Yes</v>
      </c>
      <c r="BD67" s="72" t="str">
        <f t="shared" si="26"/>
        <v>Sunday</v>
      </c>
    </row>
    <row r="68" spans="2:56">
      <c r="C68" s="4"/>
      <c r="AB68" s="4"/>
      <c r="AC68" s="4"/>
      <c r="BC68" s="72" t="str">
        <f>VLOOKUP(C68,StaffSpec!$C$12:$D$20,2,FALSE)</f>
        <v>Yes</v>
      </c>
    </row>
    <row r="69" spans="2:56">
      <c r="C69" s="4"/>
      <c r="AB69" s="4"/>
      <c r="AC69" s="4"/>
    </row>
    <row r="70" spans="2:56">
      <c r="C70" s="4"/>
      <c r="AB70" s="4"/>
      <c r="AC70" s="4"/>
    </row>
    <row r="71" spans="2:56">
      <c r="C71" s="4"/>
      <c r="AB71" s="4"/>
      <c r="AC71" s="4"/>
    </row>
    <row r="72" spans="2:56">
      <c r="C72" s="4"/>
      <c r="AB72" s="4"/>
      <c r="AC72" s="4"/>
    </row>
    <row r="73" spans="2:56">
      <c r="C73" s="4"/>
      <c r="AB73" s="4"/>
      <c r="AC73" s="4"/>
    </row>
    <row r="74" spans="2:56">
      <c r="C74" s="4"/>
      <c r="AB74" s="4"/>
      <c r="AC74" s="4"/>
    </row>
    <row r="75" spans="2:56">
      <c r="C75" s="4"/>
      <c r="AB75" s="4"/>
      <c r="AC75" s="4"/>
    </row>
    <row r="76" spans="2:56">
      <c r="C76" s="4"/>
      <c r="AB76" s="4"/>
      <c r="AC76" s="4"/>
    </row>
    <row r="77" spans="2:56">
      <c r="C77" s="4"/>
      <c r="AB77" s="4"/>
      <c r="AC77" s="4"/>
    </row>
    <row r="78" spans="2:56">
      <c r="C78" s="4"/>
      <c r="AB78" s="4"/>
      <c r="AC78" s="4"/>
    </row>
  </sheetData>
  <autoFilter ref="B4:AA67" xr:uid="{00000000-0009-0000-0000-000004000000}"/>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4:DM83"/>
  <sheetViews>
    <sheetView workbookViewId="0">
      <pane ySplit="4" topLeftCell="A5" activePane="bottomLeft" state="frozen"/>
      <selection pane="bottomLeft" activeCell="D5" sqref="D5:AA67"/>
    </sheetView>
  </sheetViews>
  <sheetFormatPr defaultColWidth="8.88671875" defaultRowHeight="14.4"/>
  <cols>
    <col min="1" max="1" width="4.44140625" style="4" customWidth="1"/>
    <col min="2" max="2" width="13" style="4" bestFit="1" customWidth="1"/>
    <col min="3" max="3" width="25.6640625" style="16" bestFit="1" customWidth="1"/>
    <col min="4" max="13" width="4.33203125" style="4" bestFit="1" customWidth="1"/>
    <col min="14" max="27" width="5.33203125" style="4" bestFit="1" customWidth="1"/>
    <col min="28" max="28" width="8.88671875" style="71"/>
    <col min="29" max="29" width="4" style="71" bestFit="1" customWidth="1"/>
    <col min="30" max="30" width="8.88671875" style="72"/>
    <col min="31" max="54" width="4" style="72" bestFit="1" customWidth="1"/>
    <col min="55" max="55" width="5.5546875" style="72" bestFit="1" customWidth="1"/>
    <col min="56" max="56" width="11.44140625" style="72" bestFit="1" customWidth="1"/>
    <col min="57" max="60" width="8.88671875" style="71"/>
    <col min="61" max="61" width="6" style="4" bestFit="1" customWidth="1"/>
    <col min="62" max="63" width="11.44140625" style="4" bestFit="1" customWidth="1"/>
    <col min="64" max="70" width="12.6640625" style="4" bestFit="1" customWidth="1"/>
    <col min="71" max="71" width="12" style="4" bestFit="1" customWidth="1"/>
    <col min="72" max="77" width="12.6640625" style="4" bestFit="1" customWidth="1"/>
    <col min="78" max="79" width="12" style="4" bestFit="1" customWidth="1"/>
    <col min="80" max="80" width="12.6640625" style="4" bestFit="1" customWidth="1"/>
    <col min="81" max="84" width="12" style="4" bestFit="1" customWidth="1"/>
    <col min="85" max="87" width="12.6640625" style="4" bestFit="1" customWidth="1"/>
    <col min="88" max="88" width="8.88671875" style="4"/>
    <col min="89" max="89" width="6.6640625" style="4" bestFit="1" customWidth="1"/>
    <col min="90" max="91" width="8.88671875" style="4"/>
    <col min="92" max="92" width="7.44140625" style="4" bestFit="1" customWidth="1"/>
    <col min="93" max="93" width="11.44140625" style="4" bestFit="1" customWidth="1"/>
    <col min="94" max="117" width="12" style="4" bestFit="1" customWidth="1"/>
    <col min="118" max="16384" width="8.88671875" style="4"/>
  </cols>
  <sheetData>
    <row r="4" spans="2:117">
      <c r="B4" s="26" t="s">
        <v>2</v>
      </c>
      <c r="C4" s="33" t="s">
        <v>1</v>
      </c>
      <c r="D4" s="32">
        <v>0</v>
      </c>
      <c r="E4" s="32">
        <v>1</v>
      </c>
      <c r="F4" s="32">
        <v>2</v>
      </c>
      <c r="G4" s="32">
        <v>3</v>
      </c>
      <c r="H4" s="32">
        <v>4</v>
      </c>
      <c r="I4" s="32">
        <v>5</v>
      </c>
      <c r="J4" s="32">
        <v>6</v>
      </c>
      <c r="K4" s="32">
        <v>7</v>
      </c>
      <c r="L4" s="32">
        <v>8</v>
      </c>
      <c r="M4" s="32">
        <v>9</v>
      </c>
      <c r="N4" s="32">
        <v>10</v>
      </c>
      <c r="O4" s="32">
        <v>11</v>
      </c>
      <c r="P4" s="32">
        <v>12</v>
      </c>
      <c r="Q4" s="32">
        <v>13</v>
      </c>
      <c r="R4" s="32">
        <v>14</v>
      </c>
      <c r="S4" s="32">
        <v>15</v>
      </c>
      <c r="T4" s="32">
        <v>16</v>
      </c>
      <c r="U4" s="32">
        <v>17</v>
      </c>
      <c r="V4" s="32">
        <v>18</v>
      </c>
      <c r="W4" s="32">
        <v>19</v>
      </c>
      <c r="X4" s="32">
        <v>20</v>
      </c>
      <c r="Y4" s="32">
        <v>21</v>
      </c>
      <c r="Z4" s="32">
        <v>22</v>
      </c>
      <c r="AA4" s="32">
        <v>23</v>
      </c>
      <c r="AE4" s="73">
        <v>0</v>
      </c>
      <c r="AF4" s="73">
        <v>1</v>
      </c>
      <c r="AG4" s="73">
        <v>2</v>
      </c>
      <c r="AH4" s="73">
        <v>3</v>
      </c>
      <c r="AI4" s="73">
        <v>4</v>
      </c>
      <c r="AJ4" s="73">
        <v>5</v>
      </c>
      <c r="AK4" s="73">
        <v>6</v>
      </c>
      <c r="AL4" s="73">
        <v>7</v>
      </c>
      <c r="AM4" s="73">
        <v>8</v>
      </c>
      <c r="AN4" s="73">
        <v>9</v>
      </c>
      <c r="AO4" s="73">
        <v>10</v>
      </c>
      <c r="AP4" s="73">
        <v>11</v>
      </c>
      <c r="AQ4" s="73">
        <v>12</v>
      </c>
      <c r="AR4" s="73">
        <v>13</v>
      </c>
      <c r="AS4" s="73">
        <v>14</v>
      </c>
      <c r="AT4" s="73">
        <v>15</v>
      </c>
      <c r="AU4" s="73">
        <v>16</v>
      </c>
      <c r="AV4" s="73">
        <v>17</v>
      </c>
      <c r="AW4" s="73">
        <v>18</v>
      </c>
      <c r="AX4" s="73">
        <v>19</v>
      </c>
      <c r="AY4" s="73">
        <v>20</v>
      </c>
      <c r="AZ4" s="73">
        <v>21</v>
      </c>
      <c r="BA4" s="73">
        <v>22</v>
      </c>
      <c r="BB4" s="73">
        <v>23</v>
      </c>
      <c r="BI4" s="4">
        <f>MIN(Demand!B:B)</f>
        <v>43221</v>
      </c>
    </row>
    <row r="5" spans="2:117">
      <c r="B5" s="3" t="s">
        <v>3</v>
      </c>
      <c r="C5" s="14" t="str">
        <f>Functional!C7</f>
        <v>Con</v>
      </c>
      <c r="D5" s="29"/>
      <c r="E5" s="29"/>
      <c r="F5" s="29"/>
      <c r="G5" s="29"/>
      <c r="H5" s="29"/>
      <c r="I5" s="29"/>
      <c r="J5" s="29"/>
      <c r="K5" s="29"/>
      <c r="L5" s="28">
        <v>2</v>
      </c>
      <c r="M5" s="28">
        <v>3</v>
      </c>
      <c r="N5" s="28">
        <v>3</v>
      </c>
      <c r="O5" s="28">
        <v>3</v>
      </c>
      <c r="P5" s="28">
        <v>4</v>
      </c>
      <c r="Q5" s="28">
        <v>4</v>
      </c>
      <c r="R5" s="28">
        <v>4</v>
      </c>
      <c r="S5" s="28">
        <v>4</v>
      </c>
      <c r="T5" s="28">
        <v>3</v>
      </c>
      <c r="U5" s="28">
        <v>2</v>
      </c>
      <c r="V5" s="28">
        <v>2</v>
      </c>
      <c r="W5" s="28">
        <v>2</v>
      </c>
      <c r="X5" s="28">
        <v>1</v>
      </c>
      <c r="Y5" s="28">
        <v>1</v>
      </c>
      <c r="Z5" s="28">
        <v>1</v>
      </c>
      <c r="AA5" s="28">
        <v>1</v>
      </c>
      <c r="AC5" s="71">
        <f>IF(ISNA(VLOOKUP(C5,Functional!$C$7:$D$15,2,FALSE)),0,VLOOKUP(C5,Functional!$C$7:$D$15,2,FALSE))</f>
        <v>0.8</v>
      </c>
      <c r="AE5" s="72">
        <f t="shared" ref="AE5:AE36" si="0">D5*$AC5</f>
        <v>0</v>
      </c>
      <c r="AF5" s="72">
        <f t="shared" ref="AF5:BB16" si="1">E5*$AC5</f>
        <v>0</v>
      </c>
      <c r="AG5" s="72">
        <f t="shared" si="1"/>
        <v>0</v>
      </c>
      <c r="AH5" s="72">
        <f t="shared" si="1"/>
        <v>0</v>
      </c>
      <c r="AI5" s="72">
        <f t="shared" si="1"/>
        <v>0</v>
      </c>
      <c r="AJ5" s="72">
        <f t="shared" si="1"/>
        <v>0</v>
      </c>
      <c r="AK5" s="72">
        <f t="shared" si="1"/>
        <v>0</v>
      </c>
      <c r="AL5" s="72">
        <f t="shared" si="1"/>
        <v>0</v>
      </c>
      <c r="AM5" s="72">
        <f t="shared" si="1"/>
        <v>1.6</v>
      </c>
      <c r="AN5" s="72">
        <f t="shared" si="1"/>
        <v>2.4000000000000004</v>
      </c>
      <c r="AO5" s="72">
        <f t="shared" si="1"/>
        <v>2.4000000000000004</v>
      </c>
      <c r="AP5" s="72">
        <f t="shared" si="1"/>
        <v>2.4000000000000004</v>
      </c>
      <c r="AQ5" s="72">
        <f t="shared" si="1"/>
        <v>3.2</v>
      </c>
      <c r="AR5" s="72">
        <f t="shared" si="1"/>
        <v>3.2</v>
      </c>
      <c r="AS5" s="72">
        <f t="shared" si="1"/>
        <v>3.2</v>
      </c>
      <c r="AT5" s="72">
        <f t="shared" si="1"/>
        <v>3.2</v>
      </c>
      <c r="AU5" s="72">
        <f t="shared" si="1"/>
        <v>2.4000000000000004</v>
      </c>
      <c r="AV5" s="72">
        <f t="shared" si="1"/>
        <v>1.6</v>
      </c>
      <c r="AW5" s="72">
        <f t="shared" si="1"/>
        <v>1.6</v>
      </c>
      <c r="AX5" s="72">
        <f t="shared" si="1"/>
        <v>1.6</v>
      </c>
      <c r="AY5" s="72">
        <f t="shared" si="1"/>
        <v>0.8</v>
      </c>
      <c r="AZ5" s="72">
        <f t="shared" si="1"/>
        <v>0.8</v>
      </c>
      <c r="BA5" s="72">
        <f t="shared" si="1"/>
        <v>0.8</v>
      </c>
      <c r="BB5" s="72">
        <f t="shared" si="1"/>
        <v>0.8</v>
      </c>
      <c r="BC5" s="72" t="str">
        <f>VLOOKUP(C5,StaffSpec!$C$12:$D$20,2,FALSE)</f>
        <v>Yes</v>
      </c>
      <c r="BD5" s="72" t="str">
        <f>IF(BC5="Yes",B5,"")</f>
        <v>Monday</v>
      </c>
      <c r="BI5" s="4">
        <f>MAX(Demand!B:B)</f>
        <v>43585</v>
      </c>
      <c r="BL5" s="4">
        <v>2</v>
      </c>
      <c r="BM5" s="4">
        <f>BL5+1</f>
        <v>3</v>
      </c>
      <c r="BN5" s="4">
        <f t="shared" ref="BN5:CI5" si="2">BM5+1</f>
        <v>4</v>
      </c>
      <c r="BO5" s="4">
        <f t="shared" si="2"/>
        <v>5</v>
      </c>
      <c r="BP5" s="4">
        <f t="shared" si="2"/>
        <v>6</v>
      </c>
      <c r="BQ5" s="4">
        <f t="shared" si="2"/>
        <v>7</v>
      </c>
      <c r="BR5" s="4">
        <f t="shared" si="2"/>
        <v>8</v>
      </c>
      <c r="BS5" s="4">
        <f t="shared" si="2"/>
        <v>9</v>
      </c>
      <c r="BT5" s="4">
        <f t="shared" si="2"/>
        <v>10</v>
      </c>
      <c r="BU5" s="4">
        <f t="shared" si="2"/>
        <v>11</v>
      </c>
      <c r="BV5" s="4">
        <f t="shared" si="2"/>
        <v>12</v>
      </c>
      <c r="BW5" s="4">
        <f t="shared" si="2"/>
        <v>13</v>
      </c>
      <c r="BX5" s="4">
        <f t="shared" si="2"/>
        <v>14</v>
      </c>
      <c r="BY5" s="4">
        <f t="shared" si="2"/>
        <v>15</v>
      </c>
      <c r="BZ5" s="4">
        <f t="shared" si="2"/>
        <v>16</v>
      </c>
      <c r="CA5" s="4">
        <f t="shared" si="2"/>
        <v>17</v>
      </c>
      <c r="CB5" s="4">
        <f t="shared" si="2"/>
        <v>18</v>
      </c>
      <c r="CC5" s="4">
        <f t="shared" si="2"/>
        <v>19</v>
      </c>
      <c r="CD5" s="4">
        <f t="shared" si="2"/>
        <v>20</v>
      </c>
      <c r="CE5" s="4">
        <f t="shared" si="2"/>
        <v>21</v>
      </c>
      <c r="CF5" s="4">
        <f t="shared" si="2"/>
        <v>22</v>
      </c>
      <c r="CG5" s="4">
        <f t="shared" si="2"/>
        <v>23</v>
      </c>
      <c r="CH5" s="4">
        <f t="shared" si="2"/>
        <v>24</v>
      </c>
      <c r="CI5" s="4">
        <f t="shared" si="2"/>
        <v>25</v>
      </c>
    </row>
    <row r="6" spans="2:117">
      <c r="B6" s="3" t="str">
        <f>B5</f>
        <v>Monday</v>
      </c>
      <c r="C6" s="14" t="str">
        <f>Functional!C8</f>
        <v>MG</v>
      </c>
      <c r="D6" s="28">
        <v>4</v>
      </c>
      <c r="E6" s="29">
        <v>2</v>
      </c>
      <c r="F6" s="29">
        <v>2</v>
      </c>
      <c r="G6" s="29">
        <v>2</v>
      </c>
      <c r="H6" s="29">
        <v>2</v>
      </c>
      <c r="I6" s="29">
        <v>2</v>
      </c>
      <c r="J6" s="29">
        <v>2</v>
      </c>
      <c r="K6" s="29">
        <v>2</v>
      </c>
      <c r="L6" s="28">
        <v>3</v>
      </c>
      <c r="M6" s="28">
        <v>3</v>
      </c>
      <c r="N6" s="28">
        <v>3</v>
      </c>
      <c r="O6" s="28">
        <v>3</v>
      </c>
      <c r="P6" s="28">
        <v>5</v>
      </c>
      <c r="Q6" s="28">
        <v>5</v>
      </c>
      <c r="R6" s="28">
        <v>5</v>
      </c>
      <c r="S6" s="28">
        <v>5</v>
      </c>
      <c r="T6" s="28">
        <v>5</v>
      </c>
      <c r="U6" s="28">
        <v>4</v>
      </c>
      <c r="V6" s="28">
        <v>4</v>
      </c>
      <c r="W6" s="28">
        <v>4</v>
      </c>
      <c r="X6" s="28">
        <v>4</v>
      </c>
      <c r="Y6" s="28">
        <v>4</v>
      </c>
      <c r="Z6" s="28">
        <v>4</v>
      </c>
      <c r="AA6" s="28">
        <v>4</v>
      </c>
      <c r="AC6" s="71">
        <f>IF(ISNA(VLOOKUP(C6,Functional!$C$7:$D$15,2,FALSE)),0,VLOOKUP(C6,Functional!$C$7:$D$15,2,FALSE))</f>
        <v>1</v>
      </c>
      <c r="AE6" s="72">
        <f t="shared" si="0"/>
        <v>4</v>
      </c>
      <c r="AF6" s="72">
        <f t="shared" si="1"/>
        <v>2</v>
      </c>
      <c r="AG6" s="72">
        <f t="shared" si="1"/>
        <v>2</v>
      </c>
      <c r="AH6" s="72">
        <f t="shared" si="1"/>
        <v>2</v>
      </c>
      <c r="AI6" s="72">
        <f t="shared" si="1"/>
        <v>2</v>
      </c>
      <c r="AJ6" s="72">
        <f t="shared" si="1"/>
        <v>2</v>
      </c>
      <c r="AK6" s="72">
        <f t="shared" si="1"/>
        <v>2</v>
      </c>
      <c r="AL6" s="72">
        <f t="shared" si="1"/>
        <v>2</v>
      </c>
      <c r="AM6" s="72">
        <f t="shared" si="1"/>
        <v>3</v>
      </c>
      <c r="AN6" s="72">
        <f t="shared" si="1"/>
        <v>3</v>
      </c>
      <c r="AO6" s="72">
        <f t="shared" si="1"/>
        <v>3</v>
      </c>
      <c r="AP6" s="72">
        <f t="shared" si="1"/>
        <v>3</v>
      </c>
      <c r="AQ6" s="72">
        <f t="shared" si="1"/>
        <v>5</v>
      </c>
      <c r="AR6" s="72">
        <f t="shared" si="1"/>
        <v>5</v>
      </c>
      <c r="AS6" s="72">
        <f t="shared" si="1"/>
        <v>5</v>
      </c>
      <c r="AT6" s="72">
        <f t="shared" si="1"/>
        <v>5</v>
      </c>
      <c r="AU6" s="72">
        <f t="shared" si="1"/>
        <v>5</v>
      </c>
      <c r="AV6" s="72">
        <f t="shared" si="1"/>
        <v>4</v>
      </c>
      <c r="AW6" s="72">
        <f t="shared" si="1"/>
        <v>4</v>
      </c>
      <c r="AX6" s="72">
        <f t="shared" si="1"/>
        <v>4</v>
      </c>
      <c r="AY6" s="72">
        <f t="shared" si="1"/>
        <v>4</v>
      </c>
      <c r="AZ6" s="72">
        <f t="shared" si="1"/>
        <v>4</v>
      </c>
      <c r="BA6" s="72">
        <f t="shared" si="1"/>
        <v>4</v>
      </c>
      <c r="BB6" s="72">
        <f t="shared" si="1"/>
        <v>4</v>
      </c>
      <c r="BC6" s="72" t="str">
        <f>VLOOKUP(C6,StaffSpec!$C$12:$D$20,2,FALSE)</f>
        <v>Yes</v>
      </c>
      <c r="BD6" s="72" t="str">
        <f t="shared" ref="BD6:BD67" si="3">IF(BC6="Yes",B6,"")</f>
        <v>Monday</v>
      </c>
      <c r="BL6" s="1">
        <v>0</v>
      </c>
      <c r="BM6" s="1">
        <v>1</v>
      </c>
      <c r="BN6" s="1">
        <v>2</v>
      </c>
      <c r="BO6" s="1">
        <v>3</v>
      </c>
      <c r="BP6" s="1">
        <v>4</v>
      </c>
      <c r="BQ6" s="1">
        <v>5</v>
      </c>
      <c r="BR6" s="1">
        <v>6</v>
      </c>
      <c r="BS6" s="1">
        <v>7</v>
      </c>
      <c r="BT6" s="1">
        <v>8</v>
      </c>
      <c r="BU6" s="1">
        <v>9</v>
      </c>
      <c r="BV6" s="1">
        <v>10</v>
      </c>
      <c r="BW6" s="1">
        <v>11</v>
      </c>
      <c r="BX6" s="1">
        <v>12</v>
      </c>
      <c r="BY6" s="1">
        <v>13</v>
      </c>
      <c r="BZ6" s="1">
        <v>14</v>
      </c>
      <c r="CA6" s="1">
        <v>15</v>
      </c>
      <c r="CB6" s="1">
        <v>16</v>
      </c>
      <c r="CC6" s="1">
        <v>17</v>
      </c>
      <c r="CD6" s="1">
        <v>18</v>
      </c>
      <c r="CE6" s="1">
        <v>19</v>
      </c>
      <c r="CF6" s="1">
        <v>20</v>
      </c>
      <c r="CG6" s="1">
        <v>21</v>
      </c>
      <c r="CH6" s="1">
        <v>22</v>
      </c>
      <c r="CI6" s="1">
        <v>23</v>
      </c>
      <c r="CP6" s="1">
        <v>0</v>
      </c>
      <c r="CQ6" s="1">
        <v>1</v>
      </c>
      <c r="CR6" s="1">
        <v>2</v>
      </c>
      <c r="CS6" s="1">
        <v>3</v>
      </c>
      <c r="CT6" s="1">
        <v>4</v>
      </c>
      <c r="CU6" s="1">
        <v>5</v>
      </c>
      <c r="CV6" s="1">
        <v>6</v>
      </c>
      <c r="CW6" s="1">
        <v>7</v>
      </c>
      <c r="CX6" s="1">
        <v>8</v>
      </c>
      <c r="CY6" s="1">
        <v>9</v>
      </c>
      <c r="CZ6" s="1">
        <v>10</v>
      </c>
      <c r="DA6" s="1">
        <v>11</v>
      </c>
      <c r="DB6" s="1">
        <v>12</v>
      </c>
      <c r="DC6" s="1">
        <v>13</v>
      </c>
      <c r="DD6" s="1">
        <v>14</v>
      </c>
      <c r="DE6" s="1">
        <v>15</v>
      </c>
      <c r="DF6" s="1">
        <v>16</v>
      </c>
      <c r="DG6" s="1">
        <v>17</v>
      </c>
      <c r="DH6" s="1">
        <v>18</v>
      </c>
      <c r="DI6" s="1">
        <v>19</v>
      </c>
      <c r="DJ6" s="1">
        <v>20</v>
      </c>
      <c r="DK6" s="1">
        <v>21</v>
      </c>
      <c r="DL6" s="1">
        <v>22</v>
      </c>
      <c r="DM6" s="1">
        <v>23</v>
      </c>
    </row>
    <row r="7" spans="2:117">
      <c r="B7" s="3" t="str">
        <f t="shared" ref="B7:B13" si="4">B6</f>
        <v>Monday</v>
      </c>
      <c r="C7" s="14" t="str">
        <f>Functional!C9</f>
        <v>SHO</v>
      </c>
      <c r="D7" s="30">
        <v>8</v>
      </c>
      <c r="E7" s="30">
        <v>4</v>
      </c>
      <c r="F7" s="30">
        <v>4</v>
      </c>
      <c r="G7" s="30">
        <v>4</v>
      </c>
      <c r="H7" s="30">
        <v>4</v>
      </c>
      <c r="I7" s="30">
        <v>4</v>
      </c>
      <c r="J7" s="30">
        <v>4</v>
      </c>
      <c r="K7" s="30">
        <v>4</v>
      </c>
      <c r="L7" s="30">
        <v>3</v>
      </c>
      <c r="M7" s="30">
        <v>3</v>
      </c>
      <c r="N7" s="30">
        <v>3</v>
      </c>
      <c r="O7" s="30">
        <v>3</v>
      </c>
      <c r="P7" s="30">
        <v>6</v>
      </c>
      <c r="Q7" s="30">
        <v>6</v>
      </c>
      <c r="R7" s="30">
        <v>6</v>
      </c>
      <c r="S7" s="30">
        <v>6</v>
      </c>
      <c r="T7" s="30">
        <v>10</v>
      </c>
      <c r="U7" s="30">
        <v>7</v>
      </c>
      <c r="V7" s="30">
        <v>7</v>
      </c>
      <c r="W7" s="30">
        <v>7</v>
      </c>
      <c r="X7" s="30">
        <v>7</v>
      </c>
      <c r="Y7" s="30">
        <v>8</v>
      </c>
      <c r="Z7" s="30">
        <v>8</v>
      </c>
      <c r="AA7" s="30">
        <v>8</v>
      </c>
      <c r="AC7" s="71">
        <f>IF(ISNA(VLOOKUP(C7,Functional!$C$7:$D$15,2,FALSE)),0,VLOOKUP(C7,Functional!$C$7:$D$15,2,FALSE))</f>
        <v>1</v>
      </c>
      <c r="AE7" s="72">
        <f t="shared" si="0"/>
        <v>8</v>
      </c>
      <c r="AF7" s="72">
        <f t="shared" si="1"/>
        <v>4</v>
      </c>
      <c r="AG7" s="72">
        <f t="shared" si="1"/>
        <v>4</v>
      </c>
      <c r="AH7" s="72">
        <f t="shared" si="1"/>
        <v>4</v>
      </c>
      <c r="AI7" s="72">
        <f t="shared" si="1"/>
        <v>4</v>
      </c>
      <c r="AJ7" s="72">
        <f t="shared" si="1"/>
        <v>4</v>
      </c>
      <c r="AK7" s="72">
        <f t="shared" si="1"/>
        <v>4</v>
      </c>
      <c r="AL7" s="72">
        <f t="shared" si="1"/>
        <v>4</v>
      </c>
      <c r="AM7" s="72">
        <f t="shared" si="1"/>
        <v>3</v>
      </c>
      <c r="AN7" s="72">
        <f t="shared" si="1"/>
        <v>3</v>
      </c>
      <c r="AO7" s="72">
        <f t="shared" si="1"/>
        <v>3</v>
      </c>
      <c r="AP7" s="72">
        <f t="shared" si="1"/>
        <v>3</v>
      </c>
      <c r="AQ7" s="72">
        <f t="shared" si="1"/>
        <v>6</v>
      </c>
      <c r="AR7" s="72">
        <f t="shared" si="1"/>
        <v>6</v>
      </c>
      <c r="AS7" s="72">
        <f t="shared" si="1"/>
        <v>6</v>
      </c>
      <c r="AT7" s="72">
        <f t="shared" si="1"/>
        <v>6</v>
      </c>
      <c r="AU7" s="72">
        <f t="shared" si="1"/>
        <v>10</v>
      </c>
      <c r="AV7" s="72">
        <f t="shared" si="1"/>
        <v>7</v>
      </c>
      <c r="AW7" s="72">
        <f t="shared" si="1"/>
        <v>7</v>
      </c>
      <c r="AX7" s="72">
        <f t="shared" si="1"/>
        <v>7</v>
      </c>
      <c r="AY7" s="72">
        <f t="shared" si="1"/>
        <v>7</v>
      </c>
      <c r="AZ7" s="72">
        <f t="shared" si="1"/>
        <v>8</v>
      </c>
      <c r="BA7" s="72">
        <f t="shared" si="1"/>
        <v>8</v>
      </c>
      <c r="BB7" s="72">
        <f t="shared" si="1"/>
        <v>8</v>
      </c>
      <c r="BC7" s="72" t="str">
        <f>VLOOKUP(C7,StaffSpec!$C$12:$D$20,2,FALSE)</f>
        <v>Yes</v>
      </c>
      <c r="BD7" s="72" t="str">
        <f t="shared" si="3"/>
        <v>Monday</v>
      </c>
      <c r="BI7" s="4">
        <f>COUNTIF(Demand!C:C,'Rota (skeleton)'!BJ7)</f>
        <v>52</v>
      </c>
      <c r="BJ7" s="3" t="s">
        <v>3</v>
      </c>
      <c r="BK7" s="4">
        <v>2</v>
      </c>
      <c r="BL7" s="4">
        <f>HLOOKUP($BJ7,Demand!$AW$4:$BC$28,BL$5,FALSE)</f>
        <v>5.906192141534663</v>
      </c>
      <c r="BM7" s="4">
        <f>HLOOKUP($BJ7,Demand!$AW$4:$BC$28,BM$5,FALSE)</f>
        <v>4.3093327847493645</v>
      </c>
      <c r="BN7" s="4">
        <f>HLOOKUP($BJ7,Demand!$AW$4:$BC$28,BN$5,FALSE)</f>
        <v>4.0468353562367136</v>
      </c>
      <c r="BO7" s="4">
        <f>HLOOKUP($BJ7,Demand!$AW$4:$BC$28,BO$5,FALSE)</f>
        <v>3.8062127134334496</v>
      </c>
      <c r="BP7" s="4">
        <f>HLOOKUP($BJ7,Demand!$AW$4:$BC$28,BP$5,FALSE)</f>
        <v>2.8655969279297806</v>
      </c>
      <c r="BQ7" s="4">
        <f>HLOOKUP($BJ7,Demand!$AW$4:$BC$28,BQ$5,FALSE)</f>
        <v>3.4343413563738592</v>
      </c>
      <c r="BR7" s="4">
        <f>HLOOKUP($BJ7,Demand!$AW$4:$BC$28,BR$5,FALSE)</f>
        <v>3.1280943564424328</v>
      </c>
      <c r="BS7" s="4">
        <f>HLOOKUP($BJ7,Demand!$AW$4:$BC$28,BS$5,FALSE)</f>
        <v>5.2280737845436454</v>
      </c>
      <c r="BT7" s="4">
        <f>HLOOKUP($BJ7,Demand!$AW$4:$BC$28,BT$5,FALSE)</f>
        <v>9.7124048549681117</v>
      </c>
      <c r="BU7" s="4">
        <f>HLOOKUP($BJ7,Demand!$AW$4:$BC$28,BU$5,FALSE)</f>
        <v>17.937324281697865</v>
      </c>
      <c r="BV7" s="4">
        <f>HLOOKUP($BJ7,Demand!$AW$4:$BC$28,BV$5,FALSE)</f>
        <v>22.509154494959883</v>
      </c>
      <c r="BW7" s="4">
        <f>HLOOKUP($BJ7,Demand!$AW$4:$BC$28,BW$5,FALSE)</f>
        <v>21.502914352328048</v>
      </c>
      <c r="BX7" s="4">
        <f>HLOOKUP($BJ7,Demand!$AW$4:$BC$28,BX$5,FALSE)</f>
        <v>22.552904066378655</v>
      </c>
      <c r="BY7" s="4">
        <f>HLOOKUP($BJ7,Demand!$AW$4:$BC$28,BY$5,FALSE)</f>
        <v>20.01542892408969</v>
      </c>
      <c r="BZ7" s="4">
        <f>HLOOKUP($BJ7,Demand!$AW$4:$BC$28,BZ$5,FALSE)</f>
        <v>19.621682781320711</v>
      </c>
      <c r="CA7" s="4">
        <f>HLOOKUP($BJ7,Demand!$AW$4:$BC$28,CA$5,FALSE)</f>
        <v>18.177946924501128</v>
      </c>
      <c r="CB7" s="4">
        <f>HLOOKUP($BJ7,Demand!$AW$4:$BC$28,CB$5,FALSE)</f>
        <v>18.790440924363981</v>
      </c>
      <c r="CC7" s="4">
        <f>HLOOKUP($BJ7,Demand!$AW$4:$BC$28,CC$5,FALSE)</f>
        <v>21.043543852430911</v>
      </c>
      <c r="CD7" s="4">
        <f>HLOOKUP($BJ7,Demand!$AW$4:$BC$28,CD$5,FALSE)</f>
        <v>21.852910923678248</v>
      </c>
      <c r="CE7" s="4">
        <f>HLOOKUP($BJ7,Demand!$AW$4:$BC$28,CE$5,FALSE)</f>
        <v>20.759171638208869</v>
      </c>
      <c r="CF7" s="4">
        <f>HLOOKUP($BJ7,Demand!$AW$4:$BC$28,CF$5,FALSE)</f>
        <v>17.5217033532195</v>
      </c>
      <c r="CG7" s="4">
        <f>HLOOKUP($BJ7,Demand!$AW$4:$BC$28,CG$5,FALSE)</f>
        <v>14.765480353836656</v>
      </c>
      <c r="CH7" s="4">
        <f>HLOOKUP($BJ7,Demand!$AW$4:$BC$28,CH$5,FALSE)</f>
        <v>10.915518068984433</v>
      </c>
      <c r="CI7" s="4">
        <f>HLOOKUP($BJ7,Demand!$AW$4:$BC$28,CI$5,FALSE)</f>
        <v>8.5967907837893414</v>
      </c>
      <c r="CO7" s="4" t="s">
        <v>3</v>
      </c>
      <c r="CP7" s="4">
        <f>BL7</f>
        <v>5.906192141534663</v>
      </c>
      <c r="CQ7" s="4">
        <f t="shared" ref="CQ7:DM13" si="5">BM7</f>
        <v>4.3093327847493645</v>
      </c>
      <c r="CR7" s="4">
        <f t="shared" si="5"/>
        <v>4.0468353562367136</v>
      </c>
      <c r="CS7" s="4">
        <f t="shared" si="5"/>
        <v>3.8062127134334496</v>
      </c>
      <c r="CT7" s="4">
        <f t="shared" si="5"/>
        <v>2.8655969279297806</v>
      </c>
      <c r="CU7" s="4">
        <f t="shared" si="5"/>
        <v>3.4343413563738592</v>
      </c>
      <c r="CV7" s="4">
        <f t="shared" si="5"/>
        <v>3.1280943564424328</v>
      </c>
      <c r="CW7" s="4">
        <f t="shared" si="5"/>
        <v>5.2280737845436454</v>
      </c>
      <c r="CX7" s="4">
        <f t="shared" si="5"/>
        <v>9.7124048549681117</v>
      </c>
      <c r="CY7" s="4">
        <f t="shared" si="5"/>
        <v>17.937324281697865</v>
      </c>
      <c r="CZ7" s="4">
        <f t="shared" si="5"/>
        <v>22.509154494959883</v>
      </c>
      <c r="DA7" s="4">
        <f t="shared" si="5"/>
        <v>21.502914352328048</v>
      </c>
      <c r="DB7" s="4">
        <f t="shared" si="5"/>
        <v>22.552904066378655</v>
      </c>
      <c r="DC7" s="4">
        <f t="shared" si="5"/>
        <v>20.01542892408969</v>
      </c>
      <c r="DD7" s="4">
        <f t="shared" si="5"/>
        <v>19.621682781320711</v>
      </c>
      <c r="DE7" s="4">
        <f t="shared" si="5"/>
        <v>18.177946924501128</v>
      </c>
      <c r="DF7" s="4">
        <f t="shared" si="5"/>
        <v>18.790440924363981</v>
      </c>
      <c r="DG7" s="4">
        <f t="shared" si="5"/>
        <v>21.043543852430911</v>
      </c>
      <c r="DH7" s="4">
        <f t="shared" si="5"/>
        <v>21.852910923678248</v>
      </c>
      <c r="DI7" s="4">
        <f t="shared" si="5"/>
        <v>20.759171638208869</v>
      </c>
      <c r="DJ7" s="4">
        <f t="shared" si="5"/>
        <v>17.5217033532195</v>
      </c>
      <c r="DK7" s="4">
        <f t="shared" si="5"/>
        <v>14.765480353836656</v>
      </c>
      <c r="DL7" s="4">
        <f t="shared" si="5"/>
        <v>10.915518068984433</v>
      </c>
      <c r="DM7" s="4">
        <f t="shared" si="5"/>
        <v>8.5967907837893414</v>
      </c>
    </row>
    <row r="8" spans="2:117">
      <c r="B8" s="3" t="str">
        <f t="shared" si="4"/>
        <v>Monday</v>
      </c>
      <c r="C8" s="14" t="str">
        <f>Functional!C10</f>
        <v>F1</v>
      </c>
      <c r="D8" s="30"/>
      <c r="E8" s="30"/>
      <c r="F8" s="30"/>
      <c r="G8" s="30"/>
      <c r="H8" s="30"/>
      <c r="I8" s="30"/>
      <c r="J8" s="30"/>
      <c r="K8" s="30"/>
      <c r="L8" s="30"/>
      <c r="M8" s="30"/>
      <c r="N8" s="30"/>
      <c r="O8" s="30"/>
      <c r="P8" s="30"/>
      <c r="Q8" s="30"/>
      <c r="R8" s="30"/>
      <c r="S8" s="30"/>
      <c r="T8" s="30"/>
      <c r="U8" s="30"/>
      <c r="V8" s="30"/>
      <c r="W8" s="30"/>
      <c r="X8" s="30"/>
      <c r="Y8" s="30"/>
      <c r="Z8" s="30"/>
      <c r="AA8" s="30"/>
      <c r="AC8" s="71">
        <f>IF(ISNA(VLOOKUP(C8,Functional!$C$7:$D$15,2,FALSE)),0,VLOOKUP(C8,Functional!$C$7:$D$15,2,FALSE))</f>
        <v>2</v>
      </c>
      <c r="AE8" s="72">
        <f t="shared" si="0"/>
        <v>0</v>
      </c>
      <c r="AF8" s="72">
        <f t="shared" si="1"/>
        <v>0</v>
      </c>
      <c r="AG8" s="72">
        <f t="shared" si="1"/>
        <v>0</v>
      </c>
      <c r="AH8" s="72">
        <f t="shared" si="1"/>
        <v>0</v>
      </c>
      <c r="AI8" s="72">
        <f t="shared" si="1"/>
        <v>0</v>
      </c>
      <c r="AJ8" s="72">
        <f t="shared" si="1"/>
        <v>0</v>
      </c>
      <c r="AK8" s="72">
        <f t="shared" si="1"/>
        <v>0</v>
      </c>
      <c r="AL8" s="72">
        <f t="shared" si="1"/>
        <v>0</v>
      </c>
      <c r="AM8" s="72">
        <f t="shared" si="1"/>
        <v>0</v>
      </c>
      <c r="AN8" s="72">
        <f t="shared" si="1"/>
        <v>0</v>
      </c>
      <c r="AO8" s="72">
        <f t="shared" si="1"/>
        <v>0</v>
      </c>
      <c r="AP8" s="72">
        <f t="shared" si="1"/>
        <v>0</v>
      </c>
      <c r="AQ8" s="72">
        <f t="shared" si="1"/>
        <v>0</v>
      </c>
      <c r="AR8" s="72">
        <f t="shared" si="1"/>
        <v>0</v>
      </c>
      <c r="AS8" s="72">
        <f t="shared" si="1"/>
        <v>0</v>
      </c>
      <c r="AT8" s="72">
        <f t="shared" si="1"/>
        <v>0</v>
      </c>
      <c r="AU8" s="72">
        <f t="shared" si="1"/>
        <v>0</v>
      </c>
      <c r="AV8" s="72">
        <f t="shared" si="1"/>
        <v>0</v>
      </c>
      <c r="AW8" s="72">
        <f t="shared" si="1"/>
        <v>0</v>
      </c>
      <c r="AX8" s="72">
        <f t="shared" si="1"/>
        <v>0</v>
      </c>
      <c r="AY8" s="72">
        <f t="shared" si="1"/>
        <v>0</v>
      </c>
      <c r="AZ8" s="72">
        <f t="shared" si="1"/>
        <v>0</v>
      </c>
      <c r="BA8" s="72">
        <f t="shared" si="1"/>
        <v>0</v>
      </c>
      <c r="BB8" s="72">
        <f t="shared" si="1"/>
        <v>0</v>
      </c>
      <c r="BC8" s="72" t="str">
        <f>VLOOKUP(C8,StaffSpec!$C$12:$D$20,2,FALSE)</f>
        <v>Yes</v>
      </c>
      <c r="BD8" s="72" t="str">
        <f t="shared" si="3"/>
        <v>Monday</v>
      </c>
      <c r="BI8" s="4">
        <f>COUNTIF(Demand!C:C,'Rota (skeleton)'!BJ8)</f>
        <v>53</v>
      </c>
      <c r="BJ8" s="3" t="s">
        <v>5</v>
      </c>
      <c r="BK8" s="4">
        <v>3</v>
      </c>
      <c r="BL8" s="4">
        <f>HLOOKUP($BJ8,Demand!$AW$4:$BC$28,BL$5,FALSE)</f>
        <v>6.7010706308249253</v>
      </c>
      <c r="BM8" s="4">
        <f>HLOOKUP($BJ8,Demand!$AW$4:$BC$28,BM$5,FALSE)</f>
        <v>4.5058923207271047</v>
      </c>
      <c r="BN8" s="4">
        <f>HLOOKUP($BJ8,Demand!$AW$4:$BC$28,BN$5,FALSE)</f>
        <v>3.7895709774320268</v>
      </c>
      <c r="BO8" s="4">
        <f>HLOOKUP($BJ8,Demand!$AW$4:$BC$28,BO$5,FALSE)</f>
        <v>3.4891781560502193</v>
      </c>
      <c r="BP8" s="4">
        <f>HLOOKUP($BJ8,Demand!$AW$4:$BC$28,BP$5,FALSE)</f>
        <v>3.6278209966879769</v>
      </c>
      <c r="BQ8" s="4">
        <f>HLOOKUP($BJ8,Demand!$AW$4:$BC$28,BQ$5,FALSE)</f>
        <v>2.7728568127551414</v>
      </c>
      <c r="BR8" s="4">
        <f>HLOOKUP($BJ8,Demand!$AW$4:$BC$28,BR$5,FALSE)</f>
        <v>2.7497496726488491</v>
      </c>
      <c r="BS8" s="4">
        <f>HLOOKUP($BJ8,Demand!$AW$4:$BC$28,BS$5,FALSE)</f>
        <v>5.476392205191404</v>
      </c>
      <c r="BT8" s="4">
        <f>HLOOKUP($BJ8,Demand!$AW$4:$BC$28,BT$5,FALSE)</f>
        <v>8.480320419009475</v>
      </c>
      <c r="BU8" s="4">
        <f>HLOOKUP($BJ8,Demand!$AW$4:$BC$28,BU$5,FALSE)</f>
        <v>17.376569359932219</v>
      </c>
      <c r="BV8" s="4">
        <f>HLOOKUP($BJ8,Demand!$AW$4:$BC$28,BV$5,FALSE)</f>
        <v>18.139104983439882</v>
      </c>
      <c r="BW8" s="4">
        <f>HLOOKUP($BJ8,Demand!$AW$4:$BC$28,BW$5,FALSE)</f>
        <v>19.479319109604869</v>
      </c>
      <c r="BX8" s="4">
        <f>HLOOKUP($BJ8,Demand!$AW$4:$BC$28,BX$5,FALSE)</f>
        <v>19.802819071092969</v>
      </c>
      <c r="BY8" s="4">
        <f>HLOOKUP($BJ8,Demand!$AW$4:$BC$28,BY$5,FALSE)</f>
        <v>18.416390664715397</v>
      </c>
      <c r="BZ8" s="4">
        <f>HLOOKUP($BJ8,Demand!$AW$4:$BC$28,BZ$5,FALSE)</f>
        <v>16.983747978125241</v>
      </c>
      <c r="CA8" s="4">
        <f>HLOOKUP($BJ8,Demand!$AW$4:$BC$28,CA$5,FALSE)</f>
        <v>16.63714087653085</v>
      </c>
      <c r="CB8" s="4">
        <f>HLOOKUP($BJ8,Demand!$AW$4:$BC$28,CB$5,FALSE)</f>
        <v>18.578140645459445</v>
      </c>
      <c r="CC8" s="4">
        <f>HLOOKUP($BJ8,Demand!$AW$4:$BC$28,CC$5,FALSE)</f>
        <v>18.762997766309791</v>
      </c>
      <c r="CD8" s="4">
        <f>HLOOKUP($BJ8,Demand!$AW$4:$BC$28,CD$5,FALSE)</f>
        <v>19.756604790880381</v>
      </c>
      <c r="CE8" s="4">
        <f>HLOOKUP($BJ8,Demand!$AW$4:$BC$28,CE$5,FALSE)</f>
        <v>21.304783178002005</v>
      </c>
      <c r="CF8" s="4">
        <f>HLOOKUP($BJ8,Demand!$AW$4:$BC$28,CF$5,FALSE)</f>
        <v>17.838712162058076</v>
      </c>
      <c r="CG8" s="4">
        <f>HLOOKUP($BJ8,Demand!$AW$4:$BC$28,CG$5,FALSE)</f>
        <v>13.540784102287606</v>
      </c>
      <c r="CH8" s="4">
        <f>HLOOKUP($BJ8,Demand!$AW$4:$BC$28,CH$5,FALSE)</f>
        <v>12.385427096972965</v>
      </c>
      <c r="CI8" s="4">
        <f>HLOOKUP($BJ8,Demand!$AW$4:$BC$28,CI$5,FALSE)</f>
        <v>9.4046060232611897</v>
      </c>
      <c r="CO8" s="4" t="s">
        <v>5</v>
      </c>
      <c r="CP8" s="4">
        <f t="shared" ref="CP8:CP13" si="6">BL8</f>
        <v>6.7010706308249253</v>
      </c>
      <c r="CQ8" s="4">
        <f t="shared" si="5"/>
        <v>4.5058923207271047</v>
      </c>
      <c r="CR8" s="4">
        <f t="shared" si="5"/>
        <v>3.7895709774320268</v>
      </c>
      <c r="CS8" s="4">
        <f t="shared" si="5"/>
        <v>3.4891781560502193</v>
      </c>
      <c r="CT8" s="4">
        <f t="shared" si="5"/>
        <v>3.6278209966879769</v>
      </c>
      <c r="CU8" s="4">
        <f t="shared" si="5"/>
        <v>2.7728568127551414</v>
      </c>
      <c r="CV8" s="4">
        <f t="shared" si="5"/>
        <v>2.7497496726488491</v>
      </c>
      <c r="CW8" s="4">
        <f t="shared" si="5"/>
        <v>5.476392205191404</v>
      </c>
      <c r="CX8" s="4">
        <f t="shared" si="5"/>
        <v>8.480320419009475</v>
      </c>
      <c r="CY8" s="4">
        <f t="shared" si="5"/>
        <v>17.376569359932219</v>
      </c>
      <c r="CZ8" s="4">
        <f t="shared" si="5"/>
        <v>18.139104983439882</v>
      </c>
      <c r="DA8" s="4">
        <f t="shared" si="5"/>
        <v>19.479319109604869</v>
      </c>
      <c r="DB8" s="4">
        <f t="shared" si="5"/>
        <v>19.802819071092969</v>
      </c>
      <c r="DC8" s="4">
        <f t="shared" si="5"/>
        <v>18.416390664715397</v>
      </c>
      <c r="DD8" s="4">
        <f t="shared" si="5"/>
        <v>16.983747978125241</v>
      </c>
      <c r="DE8" s="4">
        <f t="shared" si="5"/>
        <v>16.63714087653085</v>
      </c>
      <c r="DF8" s="4">
        <f t="shared" si="5"/>
        <v>18.578140645459445</v>
      </c>
      <c r="DG8" s="4">
        <f t="shared" si="5"/>
        <v>18.762997766309791</v>
      </c>
      <c r="DH8" s="4">
        <f t="shared" si="5"/>
        <v>19.756604790880381</v>
      </c>
      <c r="DI8" s="4">
        <f t="shared" si="5"/>
        <v>21.304783178002005</v>
      </c>
      <c r="DJ8" s="4">
        <f t="shared" si="5"/>
        <v>17.838712162058076</v>
      </c>
      <c r="DK8" s="4">
        <f t="shared" si="5"/>
        <v>13.540784102287606</v>
      </c>
      <c r="DL8" s="4">
        <f t="shared" si="5"/>
        <v>12.385427096972965</v>
      </c>
      <c r="DM8" s="4">
        <f t="shared" si="5"/>
        <v>9.4046060232611897</v>
      </c>
    </row>
    <row r="9" spans="2:117">
      <c r="B9" s="3" t="str">
        <f t="shared" si="4"/>
        <v>Monday</v>
      </c>
      <c r="C9" s="14">
        <f>Functional!C11</f>
        <v>0</v>
      </c>
      <c r="D9" s="29"/>
      <c r="E9" s="29"/>
      <c r="F9" s="29"/>
      <c r="G9" s="29"/>
      <c r="H9" s="29"/>
      <c r="I9" s="29"/>
      <c r="J9" s="29"/>
      <c r="K9" s="29"/>
      <c r="L9" s="29"/>
      <c r="M9" s="29"/>
      <c r="N9" s="29"/>
      <c r="O9" s="29"/>
      <c r="P9" s="29"/>
      <c r="Q9" s="29"/>
      <c r="R9" s="29"/>
      <c r="S9" s="29"/>
      <c r="T9" s="29"/>
      <c r="U9" s="29"/>
      <c r="V9" s="29"/>
      <c r="W9" s="29"/>
      <c r="X9" s="29"/>
      <c r="Y9" s="29"/>
      <c r="Z9" s="29"/>
      <c r="AA9" s="29"/>
      <c r="AC9" s="71">
        <f>IF(ISNA(VLOOKUP(C9,Functional!$C$7:$D$15,2,FALSE)),0,VLOOKUP(C9,Functional!$C$7:$D$15,2,FALSE))</f>
        <v>0</v>
      </c>
      <c r="AE9" s="72">
        <f t="shared" si="0"/>
        <v>0</v>
      </c>
      <c r="AF9" s="72">
        <f t="shared" si="1"/>
        <v>0</v>
      </c>
      <c r="AG9" s="72">
        <f t="shared" si="1"/>
        <v>0</v>
      </c>
      <c r="AH9" s="72">
        <f t="shared" si="1"/>
        <v>0</v>
      </c>
      <c r="AI9" s="72">
        <f t="shared" si="1"/>
        <v>0</v>
      </c>
      <c r="AJ9" s="72">
        <f t="shared" si="1"/>
        <v>0</v>
      </c>
      <c r="AK9" s="72">
        <f t="shared" si="1"/>
        <v>0</v>
      </c>
      <c r="AL9" s="72">
        <f t="shared" si="1"/>
        <v>0</v>
      </c>
      <c r="AM9" s="72">
        <f t="shared" si="1"/>
        <v>0</v>
      </c>
      <c r="AN9" s="72">
        <f t="shared" si="1"/>
        <v>0</v>
      </c>
      <c r="AO9" s="72">
        <f t="shared" si="1"/>
        <v>0</v>
      </c>
      <c r="AP9" s="72">
        <f t="shared" si="1"/>
        <v>0</v>
      </c>
      <c r="AQ9" s="72">
        <f t="shared" si="1"/>
        <v>0</v>
      </c>
      <c r="AR9" s="72">
        <f t="shared" si="1"/>
        <v>0</v>
      </c>
      <c r="AS9" s="72">
        <f t="shared" si="1"/>
        <v>0</v>
      </c>
      <c r="AT9" s="72">
        <f t="shared" si="1"/>
        <v>0</v>
      </c>
      <c r="AU9" s="72">
        <f t="shared" si="1"/>
        <v>0</v>
      </c>
      <c r="AV9" s="72">
        <f t="shared" si="1"/>
        <v>0</v>
      </c>
      <c r="AW9" s="72">
        <f t="shared" si="1"/>
        <v>0</v>
      </c>
      <c r="AX9" s="72">
        <f t="shared" si="1"/>
        <v>0</v>
      </c>
      <c r="AY9" s="72">
        <f t="shared" si="1"/>
        <v>0</v>
      </c>
      <c r="AZ9" s="72">
        <f t="shared" si="1"/>
        <v>0</v>
      </c>
      <c r="BA9" s="72">
        <f t="shared" si="1"/>
        <v>0</v>
      </c>
      <c r="BB9" s="72">
        <f t="shared" si="1"/>
        <v>0</v>
      </c>
      <c r="BC9" s="72" t="str">
        <f>VLOOKUP(C9,StaffSpec!$C$12:$D$20,2,FALSE)</f>
        <v>Yes</v>
      </c>
      <c r="BD9" s="72" t="str">
        <f t="shared" si="3"/>
        <v>Monday</v>
      </c>
      <c r="BI9" s="4">
        <f>COUNTIF(Demand!C:C,'Rota (skeleton)'!BJ9)</f>
        <v>52</v>
      </c>
      <c r="BJ9" s="3" t="s">
        <v>6</v>
      </c>
      <c r="BK9" s="4">
        <v>4</v>
      </c>
      <c r="BL9" s="4">
        <f>HLOOKUP($BJ9,Demand!$AW$4:$BC$28,BL$5,FALSE)</f>
        <v>6.1665919617510845</v>
      </c>
      <c r="BM9" s="4">
        <f>HLOOKUP($BJ9,Demand!$AW$4:$BC$28,BM$5,FALSE)</f>
        <v>3.8958613476766781</v>
      </c>
      <c r="BN9" s="4">
        <f>HLOOKUP($BJ9,Demand!$AW$4:$BC$28,BN$5,FALSE)</f>
        <v>3.9626475422082783</v>
      </c>
      <c r="BO9" s="4">
        <f>HLOOKUP($BJ9,Demand!$AW$4:$BC$28,BO$5,FALSE)</f>
        <v>3.4951441804870771</v>
      </c>
      <c r="BP9" s="4">
        <f>HLOOKUP($BJ9,Demand!$AW$4:$BC$28,BP$5,FALSE)</f>
        <v>3.1612132078290762</v>
      </c>
      <c r="BQ9" s="4">
        <f>HLOOKUP($BJ9,Demand!$AW$4:$BC$28,BQ$5,FALSE)</f>
        <v>3.0053787539220091</v>
      </c>
      <c r="BR9" s="4">
        <f>HLOOKUP($BJ9,Demand!$AW$4:$BC$28,BR$5,FALSE)</f>
        <v>3.0721649484536093</v>
      </c>
      <c r="BS9" s="4">
        <f>HLOOKUP($BJ9,Demand!$AW$4:$BC$28,BS$5,FALSE)</f>
        <v>4.2965785148662796</v>
      </c>
      <c r="BT9" s="4">
        <f>HLOOKUP($BJ9,Demand!$AW$4:$BC$28,BT$5,FALSE)</f>
        <v>8.8157776781712265</v>
      </c>
      <c r="BU9" s="4">
        <f>HLOOKUP($BJ9,Demand!$AW$4:$BC$28,BU$5,FALSE)</f>
        <v>16.518452114149117</v>
      </c>
      <c r="BV9" s="4">
        <f>HLOOKUP($BJ9,Demand!$AW$4:$BC$28,BV$5,FALSE)</f>
        <v>20.748244434483794</v>
      </c>
      <c r="BW9" s="4">
        <f>HLOOKUP($BJ9,Demand!$AW$4:$BC$28,BW$5,FALSE)</f>
        <v>21.772299417301664</v>
      </c>
      <c r="BX9" s="4">
        <f>HLOOKUP($BJ9,Demand!$AW$4:$BC$28,BX$5,FALSE)</f>
        <v>19.05632750634992</v>
      </c>
      <c r="BY9" s="4">
        <f>HLOOKUP($BJ9,Demand!$AW$4:$BC$28,BY$5,FALSE)</f>
        <v>17.342148513372184</v>
      </c>
      <c r="BZ9" s="4">
        <f>HLOOKUP($BJ9,Demand!$AW$4:$BC$28,BZ$5,FALSE)</f>
        <v>15.93963842820858</v>
      </c>
      <c r="CA9" s="4">
        <f>HLOOKUP($BJ9,Demand!$AW$4:$BC$28,CA$5,FALSE)</f>
        <v>19.434782608695659</v>
      </c>
      <c r="CB9" s="4">
        <f>HLOOKUP($BJ9,Demand!$AW$4:$BC$28,CB$5,FALSE)</f>
        <v>20.525623786045127</v>
      </c>
      <c r="CC9" s="4">
        <f>HLOOKUP($BJ9,Demand!$AW$4:$BC$28,CC$5,FALSE)</f>
        <v>17.453458837591519</v>
      </c>
      <c r="CD9" s="4">
        <f>HLOOKUP($BJ9,Demand!$AW$4:$BC$28,CD$5,FALSE)</f>
        <v>19.768713581353659</v>
      </c>
      <c r="CE9" s="4">
        <f>HLOOKUP($BJ9,Demand!$AW$4:$BC$28,CE$5,FALSE)</f>
        <v>20.347527267294193</v>
      </c>
      <c r="CF9" s="4">
        <f>HLOOKUP($BJ9,Demand!$AW$4:$BC$28,CF$5,FALSE)</f>
        <v>16.028686687584049</v>
      </c>
      <c r="CG9" s="4">
        <f>HLOOKUP($BJ9,Demand!$AW$4:$BC$28,CG$5,FALSE)</f>
        <v>13.156880322725238</v>
      </c>
      <c r="CH9" s="4">
        <f>HLOOKUP($BJ9,Demand!$AW$4:$BC$28,CH$5,FALSE)</f>
        <v>11.375915135215902</v>
      </c>
      <c r="CI9" s="4">
        <f>HLOOKUP($BJ9,Demand!$AW$4:$BC$28,CI$5,FALSE)</f>
        <v>8.6599432242641594</v>
      </c>
      <c r="CO9" s="4" t="s">
        <v>6</v>
      </c>
      <c r="CP9" s="4">
        <f t="shared" si="6"/>
        <v>6.1665919617510845</v>
      </c>
      <c r="CQ9" s="4">
        <f t="shared" si="5"/>
        <v>3.8958613476766781</v>
      </c>
      <c r="CR9" s="4">
        <f t="shared" si="5"/>
        <v>3.9626475422082783</v>
      </c>
      <c r="CS9" s="4">
        <f t="shared" si="5"/>
        <v>3.4951441804870771</v>
      </c>
      <c r="CT9" s="4">
        <f t="shared" si="5"/>
        <v>3.1612132078290762</v>
      </c>
      <c r="CU9" s="4">
        <f t="shared" si="5"/>
        <v>3.0053787539220091</v>
      </c>
      <c r="CV9" s="4">
        <f t="shared" si="5"/>
        <v>3.0721649484536093</v>
      </c>
      <c r="CW9" s="4">
        <f t="shared" si="5"/>
        <v>4.2965785148662796</v>
      </c>
      <c r="CX9" s="4">
        <f t="shared" si="5"/>
        <v>8.8157776781712265</v>
      </c>
      <c r="CY9" s="4">
        <f t="shared" si="5"/>
        <v>16.518452114149117</v>
      </c>
      <c r="CZ9" s="4">
        <f t="shared" si="5"/>
        <v>20.748244434483794</v>
      </c>
      <c r="DA9" s="4">
        <f t="shared" si="5"/>
        <v>21.772299417301664</v>
      </c>
      <c r="DB9" s="4">
        <f t="shared" si="5"/>
        <v>19.05632750634992</v>
      </c>
      <c r="DC9" s="4">
        <f t="shared" si="5"/>
        <v>17.342148513372184</v>
      </c>
      <c r="DD9" s="4">
        <f t="shared" si="5"/>
        <v>15.93963842820858</v>
      </c>
      <c r="DE9" s="4">
        <f t="shared" si="5"/>
        <v>19.434782608695659</v>
      </c>
      <c r="DF9" s="4">
        <f t="shared" si="5"/>
        <v>20.525623786045127</v>
      </c>
      <c r="DG9" s="4">
        <f t="shared" si="5"/>
        <v>17.453458837591519</v>
      </c>
      <c r="DH9" s="4">
        <f t="shared" si="5"/>
        <v>19.768713581353659</v>
      </c>
      <c r="DI9" s="4">
        <f t="shared" si="5"/>
        <v>20.347527267294193</v>
      </c>
      <c r="DJ9" s="4">
        <f t="shared" si="5"/>
        <v>16.028686687584049</v>
      </c>
      <c r="DK9" s="4">
        <f t="shared" si="5"/>
        <v>13.156880322725238</v>
      </c>
      <c r="DL9" s="4">
        <f t="shared" si="5"/>
        <v>11.375915135215902</v>
      </c>
      <c r="DM9" s="4">
        <f t="shared" si="5"/>
        <v>8.6599432242641594</v>
      </c>
    </row>
    <row r="10" spans="2:117">
      <c r="B10" s="3" t="str">
        <f t="shared" si="4"/>
        <v>Monday</v>
      </c>
      <c r="C10" s="14">
        <f>Functional!C12</f>
        <v>0</v>
      </c>
      <c r="D10" s="31"/>
      <c r="E10" s="31"/>
      <c r="F10" s="31"/>
      <c r="G10" s="31"/>
      <c r="H10" s="31"/>
      <c r="I10" s="31"/>
      <c r="J10" s="31"/>
      <c r="K10" s="31"/>
      <c r="L10" s="31"/>
      <c r="M10" s="31"/>
      <c r="N10" s="31"/>
      <c r="O10" s="31"/>
      <c r="P10" s="31"/>
      <c r="Q10" s="31"/>
      <c r="R10" s="31"/>
      <c r="S10" s="31"/>
      <c r="T10" s="31"/>
      <c r="U10" s="31"/>
      <c r="V10" s="31"/>
      <c r="W10" s="31"/>
      <c r="X10" s="31"/>
      <c r="Y10" s="31"/>
      <c r="Z10" s="31"/>
      <c r="AA10" s="31"/>
      <c r="AC10" s="71">
        <f>IF(ISNA(VLOOKUP(C10,Functional!$C$7:$D$15,2,FALSE)),0,VLOOKUP(C10,Functional!$C$7:$D$15,2,FALSE))</f>
        <v>0</v>
      </c>
      <c r="AE10" s="72">
        <f t="shared" si="0"/>
        <v>0</v>
      </c>
      <c r="AF10" s="72">
        <f t="shared" si="1"/>
        <v>0</v>
      </c>
      <c r="AG10" s="72">
        <f t="shared" si="1"/>
        <v>0</v>
      </c>
      <c r="AH10" s="72">
        <f t="shared" si="1"/>
        <v>0</v>
      </c>
      <c r="AI10" s="72">
        <f t="shared" si="1"/>
        <v>0</v>
      </c>
      <c r="AJ10" s="72">
        <f t="shared" si="1"/>
        <v>0</v>
      </c>
      <c r="AK10" s="72">
        <f t="shared" si="1"/>
        <v>0</v>
      </c>
      <c r="AL10" s="72">
        <f t="shared" si="1"/>
        <v>0</v>
      </c>
      <c r="AM10" s="72">
        <f t="shared" si="1"/>
        <v>0</v>
      </c>
      <c r="AN10" s="72">
        <f t="shared" si="1"/>
        <v>0</v>
      </c>
      <c r="AO10" s="72">
        <f t="shared" si="1"/>
        <v>0</v>
      </c>
      <c r="AP10" s="72">
        <f t="shared" si="1"/>
        <v>0</v>
      </c>
      <c r="AQ10" s="72">
        <f t="shared" si="1"/>
        <v>0</v>
      </c>
      <c r="AR10" s="72">
        <f t="shared" si="1"/>
        <v>0</v>
      </c>
      <c r="AS10" s="72">
        <f t="shared" si="1"/>
        <v>0</v>
      </c>
      <c r="AT10" s="72">
        <f t="shared" si="1"/>
        <v>0</v>
      </c>
      <c r="AU10" s="72">
        <f t="shared" si="1"/>
        <v>0</v>
      </c>
      <c r="AV10" s="72">
        <f t="shared" si="1"/>
        <v>0</v>
      </c>
      <c r="AW10" s="72">
        <f t="shared" si="1"/>
        <v>0</v>
      </c>
      <c r="AX10" s="72">
        <f t="shared" si="1"/>
        <v>0</v>
      </c>
      <c r="AY10" s="72">
        <f t="shared" si="1"/>
        <v>0</v>
      </c>
      <c r="AZ10" s="72">
        <f t="shared" si="1"/>
        <v>0</v>
      </c>
      <c r="BA10" s="72">
        <f t="shared" si="1"/>
        <v>0</v>
      </c>
      <c r="BB10" s="72">
        <f t="shared" si="1"/>
        <v>0</v>
      </c>
      <c r="BC10" s="72" t="str">
        <f>VLOOKUP(C10,StaffSpec!$C$12:$D$20,2,FALSE)</f>
        <v>Yes</v>
      </c>
      <c r="BD10" s="72" t="str">
        <f t="shared" si="3"/>
        <v>Monday</v>
      </c>
      <c r="BI10" s="4">
        <f>COUNTIF(Demand!C:C,'Rota (skeleton)'!BJ10)</f>
        <v>52</v>
      </c>
      <c r="BJ10" s="3" t="s">
        <v>7</v>
      </c>
      <c r="BK10" s="4">
        <v>5</v>
      </c>
      <c r="BL10" s="4">
        <f>HLOOKUP($BJ10,Demand!$AW$4:$BC$28,BL$5,FALSE)</f>
        <v>6.7170474516695959</v>
      </c>
      <c r="BM10" s="4">
        <f>HLOOKUP($BJ10,Demand!$AW$4:$BC$28,BM$5,FALSE)</f>
        <v>4.297970921872504</v>
      </c>
      <c r="BN10" s="4">
        <f>HLOOKUP($BJ10,Demand!$AW$4:$BC$28,BN$5,FALSE)</f>
        <v>3.7812749640517658</v>
      </c>
      <c r="BO10" s="4">
        <f>HLOOKUP($BJ10,Demand!$AW$4:$BC$28,BO$5,FALSE)</f>
        <v>3.4524684454385683</v>
      </c>
      <c r="BP10" s="4">
        <f>HLOOKUP($BJ10,Demand!$AW$4:$BC$28,BP$5,FALSE)</f>
        <v>3.0062310273206587</v>
      </c>
      <c r="BQ10" s="4">
        <f>HLOOKUP($BJ10,Demand!$AW$4:$BC$28,BQ$5,FALSE)</f>
        <v>2.9592586675187729</v>
      </c>
      <c r="BR10" s="4">
        <f>HLOOKUP($BJ10,Demand!$AW$4:$BC$28,BR$5,FALSE)</f>
        <v>2.9122863077168875</v>
      </c>
      <c r="BS10" s="4">
        <f>HLOOKUP($BJ10,Demand!$AW$4:$BC$28,BS$5,FALSE)</f>
        <v>4.6032912605847578</v>
      </c>
      <c r="BT10" s="4">
        <f>HLOOKUP($BJ10,Demand!$AW$4:$BC$28,BT$5,FALSE)</f>
        <v>8.2436491452308687</v>
      </c>
      <c r="BU10" s="4">
        <f>HLOOKUP($BJ10,Demand!$AW$4:$BC$28,BU$5,FALSE)</f>
        <v>16.72216008947116</v>
      </c>
      <c r="BV10" s="4">
        <f>HLOOKUP($BJ10,Demand!$AW$4:$BC$28,BV$5,FALSE)</f>
        <v>18.671513021249403</v>
      </c>
      <c r="BW10" s="4">
        <f>HLOOKUP($BJ10,Demand!$AW$4:$BC$28,BW$5,FALSE)</f>
        <v>19.657932577088992</v>
      </c>
      <c r="BX10" s="4">
        <f>HLOOKUP($BJ10,Demand!$AW$4:$BC$28,BX$5,FALSE)</f>
        <v>19.704904936890873</v>
      </c>
      <c r="BY10" s="4">
        <f>HLOOKUP($BJ10,Demand!$AW$4:$BC$28,BY$5,FALSE)</f>
        <v>18.483623582041858</v>
      </c>
      <c r="BZ10" s="4">
        <f>HLOOKUP($BJ10,Demand!$AW$4:$BC$28,BZ$5,FALSE)</f>
        <v>16.51078447036268</v>
      </c>
      <c r="CA10" s="4">
        <f>HLOOKUP($BJ10,Demand!$AW$4:$BC$28,CA$5,FALSE)</f>
        <v>16.557756830164564</v>
      </c>
      <c r="CB10" s="4">
        <f>HLOOKUP($BJ10,Demand!$AW$4:$BC$28,CB$5,FALSE)</f>
        <v>18.225275603131493</v>
      </c>
      <c r="CC10" s="4">
        <f>HLOOKUP($BJ10,Demand!$AW$4:$BC$28,CC$5,FALSE)</f>
        <v>18.29573414283432</v>
      </c>
      <c r="CD10" s="4">
        <f>HLOOKUP($BJ10,Demand!$AW$4:$BC$28,CD$5,FALSE)</f>
        <v>20.409490333919155</v>
      </c>
      <c r="CE10" s="4">
        <f>HLOOKUP($BJ10,Demand!$AW$4:$BC$28,CE$5,FALSE)</f>
        <v>19.517015497683335</v>
      </c>
      <c r="CF10" s="4">
        <f>HLOOKUP($BJ10,Demand!$AW$4:$BC$28,CF$5,FALSE)</f>
        <v>15.500878734622145</v>
      </c>
      <c r="CG10" s="4">
        <f>HLOOKUP($BJ10,Demand!$AW$4:$BC$28,CG$5,FALSE)</f>
        <v>15.266016935612718</v>
      </c>
      <c r="CH10" s="4">
        <f>HLOOKUP($BJ10,Demand!$AW$4:$BC$28,CH$5,FALSE)</f>
        <v>11.0150183735421</v>
      </c>
      <c r="CI10" s="4">
        <f>HLOOKUP($BJ10,Demand!$AW$4:$BC$28,CI$5,FALSE)</f>
        <v>9.4884166799808281</v>
      </c>
      <c r="CO10" s="4" t="s">
        <v>7</v>
      </c>
      <c r="CP10" s="4">
        <f t="shared" si="6"/>
        <v>6.7170474516695959</v>
      </c>
      <c r="CQ10" s="4">
        <f t="shared" si="5"/>
        <v>4.297970921872504</v>
      </c>
      <c r="CR10" s="4">
        <f t="shared" si="5"/>
        <v>3.7812749640517658</v>
      </c>
      <c r="CS10" s="4">
        <f t="shared" si="5"/>
        <v>3.4524684454385683</v>
      </c>
      <c r="CT10" s="4">
        <f t="shared" si="5"/>
        <v>3.0062310273206587</v>
      </c>
      <c r="CU10" s="4">
        <f t="shared" si="5"/>
        <v>2.9592586675187729</v>
      </c>
      <c r="CV10" s="4">
        <f t="shared" si="5"/>
        <v>2.9122863077168875</v>
      </c>
      <c r="CW10" s="4">
        <f t="shared" si="5"/>
        <v>4.6032912605847578</v>
      </c>
      <c r="CX10" s="4">
        <f t="shared" si="5"/>
        <v>8.2436491452308687</v>
      </c>
      <c r="CY10" s="4">
        <f t="shared" si="5"/>
        <v>16.72216008947116</v>
      </c>
      <c r="CZ10" s="4">
        <f t="shared" si="5"/>
        <v>18.671513021249403</v>
      </c>
      <c r="DA10" s="4">
        <f t="shared" si="5"/>
        <v>19.657932577088992</v>
      </c>
      <c r="DB10" s="4">
        <f t="shared" si="5"/>
        <v>19.704904936890873</v>
      </c>
      <c r="DC10" s="4">
        <f t="shared" si="5"/>
        <v>18.483623582041858</v>
      </c>
      <c r="DD10" s="4">
        <f t="shared" si="5"/>
        <v>16.51078447036268</v>
      </c>
      <c r="DE10" s="4">
        <f t="shared" si="5"/>
        <v>16.557756830164564</v>
      </c>
      <c r="DF10" s="4">
        <f t="shared" si="5"/>
        <v>18.225275603131493</v>
      </c>
      <c r="DG10" s="4">
        <f t="shared" si="5"/>
        <v>18.29573414283432</v>
      </c>
      <c r="DH10" s="4">
        <f t="shared" si="5"/>
        <v>20.409490333919155</v>
      </c>
      <c r="DI10" s="4">
        <f t="shared" si="5"/>
        <v>19.517015497683335</v>
      </c>
      <c r="DJ10" s="4">
        <f t="shared" si="5"/>
        <v>15.500878734622145</v>
      </c>
      <c r="DK10" s="4">
        <f t="shared" si="5"/>
        <v>15.266016935612718</v>
      </c>
      <c r="DL10" s="4">
        <f t="shared" si="5"/>
        <v>11.0150183735421</v>
      </c>
      <c r="DM10" s="4">
        <f t="shared" si="5"/>
        <v>9.4884166799808281</v>
      </c>
    </row>
    <row r="11" spans="2:117">
      <c r="B11" s="23" t="str">
        <f t="shared" si="4"/>
        <v>Monday</v>
      </c>
      <c r="C11" s="14" t="str">
        <f>Functional!C13</f>
        <v>ENP</v>
      </c>
      <c r="D11" s="27"/>
      <c r="E11" s="27"/>
      <c r="F11" s="27"/>
      <c r="G11" s="27"/>
      <c r="H11" s="27"/>
      <c r="I11" s="27"/>
      <c r="J11" s="27"/>
      <c r="K11" s="27">
        <v>1</v>
      </c>
      <c r="L11" s="27">
        <v>1</v>
      </c>
      <c r="M11" s="27">
        <v>1</v>
      </c>
      <c r="N11" s="27">
        <v>2</v>
      </c>
      <c r="O11" s="27">
        <v>2</v>
      </c>
      <c r="P11" s="27">
        <v>2</v>
      </c>
      <c r="Q11" s="27">
        <v>2</v>
      </c>
      <c r="R11" s="27">
        <v>2</v>
      </c>
      <c r="S11" s="27">
        <v>2</v>
      </c>
      <c r="T11" s="27">
        <v>2</v>
      </c>
      <c r="U11" s="27">
        <v>2</v>
      </c>
      <c r="V11" s="27">
        <v>2</v>
      </c>
      <c r="W11" s="27">
        <v>2</v>
      </c>
      <c r="X11" s="27">
        <v>1</v>
      </c>
      <c r="Y11" s="27">
        <v>1</v>
      </c>
      <c r="Z11" s="27">
        <v>1</v>
      </c>
      <c r="AA11" s="27"/>
      <c r="AC11" s="71">
        <f>IF(ISNA(VLOOKUP(C11,Functional!$C$7:$D$15,2,FALSE)),0,VLOOKUP(C11,Functional!$C$7:$D$15,2,FALSE))</f>
        <v>1</v>
      </c>
      <c r="AE11" s="72">
        <f t="shared" si="0"/>
        <v>0</v>
      </c>
      <c r="AF11" s="72">
        <f t="shared" si="1"/>
        <v>0</v>
      </c>
      <c r="AG11" s="72">
        <f t="shared" si="1"/>
        <v>0</v>
      </c>
      <c r="AH11" s="72">
        <f t="shared" si="1"/>
        <v>0</v>
      </c>
      <c r="AI11" s="72">
        <f t="shared" si="1"/>
        <v>0</v>
      </c>
      <c r="AJ11" s="72">
        <f t="shared" si="1"/>
        <v>0</v>
      </c>
      <c r="AK11" s="72">
        <f t="shared" si="1"/>
        <v>0</v>
      </c>
      <c r="AL11" s="72">
        <f t="shared" si="1"/>
        <v>1</v>
      </c>
      <c r="AM11" s="72">
        <f t="shared" si="1"/>
        <v>1</v>
      </c>
      <c r="AN11" s="72">
        <f t="shared" si="1"/>
        <v>1</v>
      </c>
      <c r="AO11" s="72">
        <f t="shared" si="1"/>
        <v>2</v>
      </c>
      <c r="AP11" s="72">
        <f t="shared" si="1"/>
        <v>2</v>
      </c>
      <c r="AQ11" s="72">
        <f t="shared" si="1"/>
        <v>2</v>
      </c>
      <c r="AR11" s="72">
        <f t="shared" si="1"/>
        <v>2</v>
      </c>
      <c r="AS11" s="72">
        <f t="shared" si="1"/>
        <v>2</v>
      </c>
      <c r="AT11" s="72">
        <f t="shared" si="1"/>
        <v>2</v>
      </c>
      <c r="AU11" s="72">
        <f t="shared" si="1"/>
        <v>2</v>
      </c>
      <c r="AV11" s="72">
        <f t="shared" si="1"/>
        <v>2</v>
      </c>
      <c r="AW11" s="72">
        <f t="shared" si="1"/>
        <v>2</v>
      </c>
      <c r="AX11" s="72">
        <f t="shared" si="1"/>
        <v>2</v>
      </c>
      <c r="AY11" s="72">
        <f t="shared" si="1"/>
        <v>1</v>
      </c>
      <c r="AZ11" s="72">
        <f t="shared" si="1"/>
        <v>1</v>
      </c>
      <c r="BA11" s="72">
        <f t="shared" si="1"/>
        <v>1</v>
      </c>
      <c r="BB11" s="72">
        <f t="shared" si="1"/>
        <v>0</v>
      </c>
      <c r="BC11" s="72" t="str">
        <f>VLOOKUP(C11,StaffSpec!$C$12:$D$20,2,FALSE)</f>
        <v>Yes</v>
      </c>
      <c r="BD11" s="72" t="str">
        <f t="shared" si="3"/>
        <v>Monday</v>
      </c>
      <c r="BI11" s="4">
        <f>COUNTIF(Demand!C:C,'Rota (skeleton)'!BJ11)</f>
        <v>52</v>
      </c>
      <c r="BJ11" s="3" t="s">
        <v>8</v>
      </c>
      <c r="BK11" s="4">
        <v>6</v>
      </c>
      <c r="BL11" s="4">
        <f>HLOOKUP($BJ11,Demand!$AW$4:$BC$28,BL$5,FALSE)</f>
        <v>7.312391475927388</v>
      </c>
      <c r="BM11" s="4">
        <f>HLOOKUP($BJ11,Demand!$AW$4:$BC$28,BM$5,FALSE)</f>
        <v>4.8593528018942385</v>
      </c>
      <c r="BN11" s="4">
        <f>HLOOKUP($BJ11,Demand!$AW$4:$BC$28,BN$5,FALSE)</f>
        <v>4.1818468823993689</v>
      </c>
      <c r="BO11" s="4">
        <f>HLOOKUP($BJ11,Demand!$AW$4:$BC$28,BO$5,FALSE)</f>
        <v>3.7846882399368593</v>
      </c>
      <c r="BP11" s="4">
        <f>HLOOKUP($BJ11,Demand!$AW$4:$BC$28,BP$5,FALSE)</f>
        <v>3.1772691397000794</v>
      </c>
      <c r="BQ11" s="4">
        <f>HLOOKUP($BJ11,Demand!$AW$4:$BC$28,BQ$5,FALSE)</f>
        <v>2.9202841357537492</v>
      </c>
      <c r="BR11" s="4">
        <f>HLOOKUP($BJ11,Demand!$AW$4:$BC$28,BR$5,FALSE)</f>
        <v>3.5043409629044993</v>
      </c>
      <c r="BS11" s="4">
        <f>HLOOKUP($BJ11,Demand!$AW$4:$BC$28,BS$5,FALSE)</f>
        <v>4.3220205209155482</v>
      </c>
      <c r="BT11" s="4">
        <f>HLOOKUP($BJ11,Demand!$AW$4:$BC$28,BT$5,FALSE)</f>
        <v>8.8776637726913972</v>
      </c>
      <c r="BU11" s="4">
        <f>HLOOKUP($BJ11,Demand!$AW$4:$BC$28,BU$5,FALSE)</f>
        <v>14.881767955801108</v>
      </c>
      <c r="BV11" s="4">
        <f>HLOOKUP($BJ11,Demand!$AW$4:$BC$28,BV$5,FALSE)</f>
        <v>18.713180741910023</v>
      </c>
      <c r="BW11" s="4">
        <f>HLOOKUP($BJ11,Demand!$AW$4:$BC$28,BW$5,FALSE)</f>
        <v>19.624309392265193</v>
      </c>
      <c r="BX11" s="4">
        <f>HLOOKUP($BJ11,Demand!$AW$4:$BC$28,BX$5,FALSE)</f>
        <v>19.250513022888718</v>
      </c>
      <c r="BY11" s="4">
        <f>HLOOKUP($BJ11,Demand!$AW$4:$BC$28,BY$5,FALSE)</f>
        <v>18.596369376479878</v>
      </c>
      <c r="BZ11" s="4">
        <f>HLOOKUP($BJ11,Demand!$AW$4:$BC$28,BZ$5,FALSE)</f>
        <v>17.545067087608526</v>
      </c>
      <c r="CA11" s="4">
        <f>HLOOKUP($BJ11,Demand!$AW$4:$BC$28,CA$5,FALSE)</f>
        <v>17.451617995264403</v>
      </c>
      <c r="CB11" s="4">
        <f>HLOOKUP($BJ11,Demand!$AW$4:$BC$28,CB$5,FALSE)</f>
        <v>20.488713496448305</v>
      </c>
      <c r="CC11" s="4">
        <f>HLOOKUP($BJ11,Demand!$AW$4:$BC$28,CC$5,FALSE)</f>
        <v>19.227150749802682</v>
      </c>
      <c r="CD11" s="4">
        <f>HLOOKUP($BJ11,Demand!$AW$4:$BC$28,CD$5,FALSE)</f>
        <v>20.208366219415943</v>
      </c>
      <c r="CE11" s="4">
        <f>HLOOKUP($BJ11,Demand!$AW$4:$BC$28,CE$5,FALSE)</f>
        <v>18.339384372533544</v>
      </c>
      <c r="CF11" s="4">
        <f>HLOOKUP($BJ11,Demand!$AW$4:$BC$28,CF$5,FALSE)</f>
        <v>14.414522494080506</v>
      </c>
      <c r="CG11" s="4">
        <f>HLOOKUP($BJ11,Demand!$AW$4:$BC$28,CG$5,FALSE)</f>
        <v>13.059510655090765</v>
      </c>
      <c r="CH11" s="4">
        <f>HLOOKUP($BJ11,Demand!$AW$4:$BC$28,CH$5,FALSE)</f>
        <v>11.307340173638519</v>
      </c>
      <c r="CI11" s="4">
        <f>HLOOKUP($BJ11,Demand!$AW$4:$BC$28,CI$5,FALSE)</f>
        <v>9.9523283346487759</v>
      </c>
      <c r="CO11" s="4" t="s">
        <v>8</v>
      </c>
      <c r="CP11" s="4">
        <f t="shared" si="6"/>
        <v>7.312391475927388</v>
      </c>
      <c r="CQ11" s="4">
        <f t="shared" si="5"/>
        <v>4.8593528018942385</v>
      </c>
      <c r="CR11" s="4">
        <f t="shared" si="5"/>
        <v>4.1818468823993689</v>
      </c>
      <c r="CS11" s="4">
        <f t="shared" si="5"/>
        <v>3.7846882399368593</v>
      </c>
      <c r="CT11" s="4">
        <f t="shared" si="5"/>
        <v>3.1772691397000794</v>
      </c>
      <c r="CU11" s="4">
        <f t="shared" si="5"/>
        <v>2.9202841357537492</v>
      </c>
      <c r="CV11" s="4">
        <f t="shared" si="5"/>
        <v>3.5043409629044993</v>
      </c>
      <c r="CW11" s="4">
        <f t="shared" si="5"/>
        <v>4.3220205209155482</v>
      </c>
      <c r="CX11" s="4">
        <f t="shared" si="5"/>
        <v>8.8776637726913972</v>
      </c>
      <c r="CY11" s="4">
        <f t="shared" si="5"/>
        <v>14.881767955801108</v>
      </c>
      <c r="CZ11" s="4">
        <f t="shared" si="5"/>
        <v>18.713180741910023</v>
      </c>
      <c r="DA11" s="4">
        <f t="shared" si="5"/>
        <v>19.624309392265193</v>
      </c>
      <c r="DB11" s="4">
        <f t="shared" si="5"/>
        <v>19.250513022888718</v>
      </c>
      <c r="DC11" s="4">
        <f t="shared" si="5"/>
        <v>18.596369376479878</v>
      </c>
      <c r="DD11" s="4">
        <f t="shared" si="5"/>
        <v>17.545067087608526</v>
      </c>
      <c r="DE11" s="4">
        <f t="shared" si="5"/>
        <v>17.451617995264403</v>
      </c>
      <c r="DF11" s="4">
        <f t="shared" si="5"/>
        <v>20.488713496448305</v>
      </c>
      <c r="DG11" s="4">
        <f t="shared" si="5"/>
        <v>19.227150749802682</v>
      </c>
      <c r="DH11" s="4">
        <f t="shared" si="5"/>
        <v>20.208366219415943</v>
      </c>
      <c r="DI11" s="4">
        <f t="shared" si="5"/>
        <v>18.339384372533544</v>
      </c>
      <c r="DJ11" s="4">
        <f t="shared" si="5"/>
        <v>14.414522494080506</v>
      </c>
      <c r="DK11" s="4">
        <f t="shared" si="5"/>
        <v>13.059510655090765</v>
      </c>
      <c r="DL11" s="4">
        <f t="shared" si="5"/>
        <v>11.307340173638519</v>
      </c>
      <c r="DM11" s="4">
        <f t="shared" si="5"/>
        <v>9.9523283346487759</v>
      </c>
    </row>
    <row r="12" spans="2:117">
      <c r="B12" s="3" t="str">
        <f t="shared" si="4"/>
        <v>Monday</v>
      </c>
      <c r="C12" s="14" t="str">
        <f>Functional!C14</f>
        <v>ANP</v>
      </c>
      <c r="D12" s="27"/>
      <c r="E12" s="27"/>
      <c r="F12" s="27"/>
      <c r="G12" s="27"/>
      <c r="H12" s="27"/>
      <c r="I12" s="27"/>
      <c r="J12" s="27"/>
      <c r="K12" s="27">
        <v>1</v>
      </c>
      <c r="L12" s="27">
        <v>1</v>
      </c>
      <c r="M12" s="27">
        <v>1</v>
      </c>
      <c r="N12" s="27">
        <v>2</v>
      </c>
      <c r="O12" s="27">
        <v>3</v>
      </c>
      <c r="P12" s="27">
        <v>3</v>
      </c>
      <c r="Q12" s="27">
        <v>3</v>
      </c>
      <c r="R12" s="27">
        <v>3</v>
      </c>
      <c r="S12" s="27">
        <v>3</v>
      </c>
      <c r="T12" s="27">
        <v>3</v>
      </c>
      <c r="U12" s="27">
        <v>3</v>
      </c>
      <c r="V12" s="27">
        <v>3</v>
      </c>
      <c r="W12" s="27">
        <v>2</v>
      </c>
      <c r="X12" s="27">
        <v>2</v>
      </c>
      <c r="Y12" s="27">
        <v>2</v>
      </c>
      <c r="Z12" s="27">
        <v>1</v>
      </c>
      <c r="AA12" s="27">
        <v>1</v>
      </c>
      <c r="AC12" s="71">
        <f>IF(ISNA(VLOOKUP(C12,Functional!$C$7:$D$15,2,FALSE)),0,VLOOKUP(C12,Functional!$C$7:$D$15,2,FALSE))</f>
        <v>1</v>
      </c>
      <c r="AE12" s="72">
        <f t="shared" si="0"/>
        <v>0</v>
      </c>
      <c r="AF12" s="72">
        <f t="shared" si="1"/>
        <v>0</v>
      </c>
      <c r="AG12" s="72">
        <f t="shared" si="1"/>
        <v>0</v>
      </c>
      <c r="AH12" s="72">
        <f t="shared" si="1"/>
        <v>0</v>
      </c>
      <c r="AI12" s="72">
        <f t="shared" si="1"/>
        <v>0</v>
      </c>
      <c r="AJ12" s="72">
        <f t="shared" si="1"/>
        <v>0</v>
      </c>
      <c r="AK12" s="72">
        <f t="shared" si="1"/>
        <v>0</v>
      </c>
      <c r="AL12" s="72">
        <f t="shared" si="1"/>
        <v>1</v>
      </c>
      <c r="AM12" s="72">
        <f t="shared" si="1"/>
        <v>1</v>
      </c>
      <c r="AN12" s="72">
        <f t="shared" si="1"/>
        <v>1</v>
      </c>
      <c r="AO12" s="72">
        <f t="shared" si="1"/>
        <v>2</v>
      </c>
      <c r="AP12" s="72">
        <f t="shared" si="1"/>
        <v>3</v>
      </c>
      <c r="AQ12" s="72">
        <f t="shared" si="1"/>
        <v>3</v>
      </c>
      <c r="AR12" s="72">
        <f t="shared" si="1"/>
        <v>3</v>
      </c>
      <c r="AS12" s="72">
        <f t="shared" si="1"/>
        <v>3</v>
      </c>
      <c r="AT12" s="72">
        <f t="shared" si="1"/>
        <v>3</v>
      </c>
      <c r="AU12" s="72">
        <f t="shared" si="1"/>
        <v>3</v>
      </c>
      <c r="AV12" s="72">
        <f t="shared" si="1"/>
        <v>3</v>
      </c>
      <c r="AW12" s="72">
        <f t="shared" si="1"/>
        <v>3</v>
      </c>
      <c r="AX12" s="72">
        <f t="shared" si="1"/>
        <v>2</v>
      </c>
      <c r="AY12" s="72">
        <f t="shared" si="1"/>
        <v>2</v>
      </c>
      <c r="AZ12" s="72">
        <f t="shared" si="1"/>
        <v>2</v>
      </c>
      <c r="BA12" s="72">
        <f t="shared" si="1"/>
        <v>1</v>
      </c>
      <c r="BB12" s="72">
        <f t="shared" si="1"/>
        <v>1</v>
      </c>
      <c r="BC12" s="72" t="str">
        <f>VLOOKUP(C12,StaffSpec!$C$12:$D$20,2,FALSE)</f>
        <v>Yes</v>
      </c>
      <c r="BD12" s="72" t="str">
        <f t="shared" si="3"/>
        <v>Monday</v>
      </c>
      <c r="BI12" s="4">
        <f>COUNTIF(Demand!C:C,'Rota (skeleton)'!BJ12)</f>
        <v>52</v>
      </c>
      <c r="BJ12" s="3" t="s">
        <v>9</v>
      </c>
      <c r="BK12" s="4">
        <v>7</v>
      </c>
      <c r="BL12" s="4">
        <f>HLOOKUP($BJ12,Demand!$AW$4:$BC$28,BL$5,FALSE)</f>
        <v>8.1207925717128191</v>
      </c>
      <c r="BM12" s="4">
        <f>HLOOKUP($BJ12,Demand!$AW$4:$BC$28,BM$5,FALSE)</f>
        <v>5.994528270601891</v>
      </c>
      <c r="BN12" s="4">
        <f>HLOOKUP($BJ12,Demand!$AW$4:$BC$28,BN$5,FALSE)</f>
        <v>5.0979107942298132</v>
      </c>
      <c r="BO12" s="4">
        <f>HLOOKUP($BJ12,Demand!$AW$4:$BC$28,BO$5,FALSE)</f>
        <v>4.6367932349527452</v>
      </c>
      <c r="BP12" s="4">
        <f>HLOOKUP($BJ12,Demand!$AW$4:$BC$28,BP$5,FALSE)</f>
        <v>4.1500580334936172</v>
      </c>
      <c r="BQ12" s="4">
        <f>HLOOKUP($BJ12,Demand!$AW$4:$BC$28,BQ$5,FALSE)</f>
        <v>4.3293815287680326</v>
      </c>
      <c r="BR12" s="4">
        <f>HLOOKUP($BJ12,Demand!$AW$4:$BC$28,BR$5,FALSE)</f>
        <v>4.1756756756756763</v>
      </c>
      <c r="BS12" s="4">
        <f>HLOOKUP($BJ12,Demand!$AW$4:$BC$28,BS$5,FALSE)</f>
        <v>5.8920577018736546</v>
      </c>
      <c r="BT12" s="4">
        <f>HLOOKUP($BJ12,Demand!$AW$4:$BC$28,BT$5,FALSE)</f>
        <v>10.118968661913449</v>
      </c>
      <c r="BU12" s="4">
        <f>HLOOKUP($BJ12,Demand!$AW$4:$BC$28,BU$5,FALSE)</f>
        <v>15.677997015420333</v>
      </c>
      <c r="BV12" s="4">
        <f>HLOOKUP($BJ12,Demand!$AW$4:$BC$28,BV$5,FALSE)</f>
        <v>18.95705521472393</v>
      </c>
      <c r="BW12" s="4">
        <f>HLOOKUP($BJ12,Demand!$AW$4:$BC$28,BW$5,FALSE)</f>
        <v>19.981760902006307</v>
      </c>
      <c r="BX12" s="4">
        <f>HLOOKUP($BJ12,Demand!$AW$4:$BC$28,BX$5,FALSE)</f>
        <v>20.058613828552485</v>
      </c>
      <c r="BY12" s="4">
        <f>HLOOKUP($BJ12,Demand!$AW$4:$BC$28,BY$5,FALSE)</f>
        <v>18.982672856905989</v>
      </c>
      <c r="BZ12" s="4">
        <f>HLOOKUP($BJ12,Demand!$AW$4:$BC$28,BZ$5,FALSE)</f>
        <v>18.316614160172445</v>
      </c>
      <c r="CA12" s="4">
        <f>HLOOKUP($BJ12,Demand!$AW$4:$BC$28,CA$5,FALSE)</f>
        <v>20.314790250373076</v>
      </c>
      <c r="CB12" s="4">
        <f>HLOOKUP($BJ12,Demand!$AW$4:$BC$28,CB$5,FALSE)</f>
        <v>20.08423147073454</v>
      </c>
      <c r="CC12" s="4">
        <f>HLOOKUP($BJ12,Demand!$AW$4:$BC$28,CC$5,FALSE)</f>
        <v>18.419084728900682</v>
      </c>
      <c r="CD12" s="4">
        <f>HLOOKUP($BJ12,Demand!$AW$4:$BC$28,CD$5,FALSE)</f>
        <v>16.933261482341241</v>
      </c>
      <c r="CE12" s="4">
        <f>HLOOKUP($BJ12,Demand!$AW$4:$BC$28,CE$5,FALSE)</f>
        <v>16.215967501243579</v>
      </c>
      <c r="CF12" s="4">
        <f>HLOOKUP($BJ12,Demand!$AW$4:$BC$28,CF$5,FALSE)</f>
        <v>16.113496932515339</v>
      </c>
      <c r="CG12" s="4">
        <f>HLOOKUP($BJ12,Demand!$AW$4:$BC$28,CG$5,FALSE)</f>
        <v>13.167468081578514</v>
      </c>
      <c r="CH12" s="4">
        <f>HLOOKUP($BJ12,Demand!$AW$4:$BC$28,CH$5,FALSE)</f>
        <v>12.629497595755264</v>
      </c>
      <c r="CI12" s="4">
        <f>HLOOKUP($BJ12,Demand!$AW$4:$BC$28,CI$5,FALSE)</f>
        <v>10.631321505554636</v>
      </c>
      <c r="CO12" s="4" t="s">
        <v>9</v>
      </c>
      <c r="CP12" s="4">
        <f t="shared" si="6"/>
        <v>8.1207925717128191</v>
      </c>
      <c r="CQ12" s="4">
        <f t="shared" si="5"/>
        <v>5.994528270601891</v>
      </c>
      <c r="CR12" s="4">
        <f t="shared" si="5"/>
        <v>5.0979107942298132</v>
      </c>
      <c r="CS12" s="4">
        <f t="shared" si="5"/>
        <v>4.6367932349527452</v>
      </c>
      <c r="CT12" s="4">
        <f t="shared" si="5"/>
        <v>4.1500580334936172</v>
      </c>
      <c r="CU12" s="4">
        <f t="shared" si="5"/>
        <v>4.3293815287680326</v>
      </c>
      <c r="CV12" s="4">
        <f t="shared" si="5"/>
        <v>4.1756756756756763</v>
      </c>
      <c r="CW12" s="4">
        <f t="shared" si="5"/>
        <v>5.8920577018736546</v>
      </c>
      <c r="CX12" s="4">
        <f t="shared" si="5"/>
        <v>10.118968661913449</v>
      </c>
      <c r="CY12" s="4">
        <f t="shared" si="5"/>
        <v>15.677997015420333</v>
      </c>
      <c r="CZ12" s="4">
        <f t="shared" si="5"/>
        <v>18.95705521472393</v>
      </c>
      <c r="DA12" s="4">
        <f t="shared" si="5"/>
        <v>19.981760902006307</v>
      </c>
      <c r="DB12" s="4">
        <f t="shared" si="5"/>
        <v>20.058613828552485</v>
      </c>
      <c r="DC12" s="4">
        <f t="shared" si="5"/>
        <v>18.982672856905989</v>
      </c>
      <c r="DD12" s="4">
        <f t="shared" si="5"/>
        <v>18.316614160172445</v>
      </c>
      <c r="DE12" s="4">
        <f t="shared" si="5"/>
        <v>20.314790250373076</v>
      </c>
      <c r="DF12" s="4">
        <f t="shared" si="5"/>
        <v>20.08423147073454</v>
      </c>
      <c r="DG12" s="4">
        <f t="shared" si="5"/>
        <v>18.419084728900682</v>
      </c>
      <c r="DH12" s="4">
        <f t="shared" si="5"/>
        <v>16.933261482341241</v>
      </c>
      <c r="DI12" s="4">
        <f t="shared" si="5"/>
        <v>16.215967501243579</v>
      </c>
      <c r="DJ12" s="4">
        <f t="shared" si="5"/>
        <v>16.113496932515339</v>
      </c>
      <c r="DK12" s="4">
        <f t="shared" si="5"/>
        <v>13.167468081578514</v>
      </c>
      <c r="DL12" s="4">
        <f t="shared" si="5"/>
        <v>12.629497595755264</v>
      </c>
      <c r="DM12" s="4">
        <f t="shared" si="5"/>
        <v>10.631321505554636</v>
      </c>
    </row>
    <row r="13" spans="2:117">
      <c r="B13" s="3" t="str">
        <f t="shared" si="4"/>
        <v>Monday</v>
      </c>
      <c r="C13" s="14" t="str">
        <f>Functional!C15</f>
        <v>GP</v>
      </c>
      <c r="D13" s="14"/>
      <c r="E13" s="14"/>
      <c r="F13" s="14"/>
      <c r="G13" s="14"/>
      <c r="H13" s="14"/>
      <c r="I13" s="14"/>
      <c r="J13" s="14"/>
      <c r="K13" s="14"/>
      <c r="L13" s="14"/>
      <c r="M13" s="14"/>
      <c r="N13" s="14"/>
      <c r="O13" s="14"/>
      <c r="P13" s="14"/>
      <c r="Q13" s="14"/>
      <c r="R13" s="14"/>
      <c r="S13" s="14"/>
      <c r="T13" s="14"/>
      <c r="U13" s="14"/>
      <c r="V13" s="14"/>
      <c r="W13" s="14"/>
      <c r="X13" s="14"/>
      <c r="Y13" s="14"/>
      <c r="Z13" s="14"/>
      <c r="AA13" s="14"/>
      <c r="AC13" s="71">
        <f>IF(ISNA(VLOOKUP(C13,Functional!$C$7:$D$15,2,FALSE)),0,VLOOKUP(C13,Functional!$C$7:$D$15,2,FALSE))</f>
        <v>2</v>
      </c>
      <c r="AE13" s="72">
        <f t="shared" si="0"/>
        <v>0</v>
      </c>
      <c r="AF13" s="72">
        <f t="shared" si="1"/>
        <v>0</v>
      </c>
      <c r="AG13" s="72">
        <f t="shared" si="1"/>
        <v>0</v>
      </c>
      <c r="AH13" s="72">
        <f t="shared" si="1"/>
        <v>0</v>
      </c>
      <c r="AI13" s="72">
        <f t="shared" si="1"/>
        <v>0</v>
      </c>
      <c r="AJ13" s="72">
        <f t="shared" si="1"/>
        <v>0</v>
      </c>
      <c r="AK13" s="72">
        <f t="shared" si="1"/>
        <v>0</v>
      </c>
      <c r="AL13" s="72">
        <f t="shared" si="1"/>
        <v>0</v>
      </c>
      <c r="AM13" s="72">
        <f t="shared" si="1"/>
        <v>0</v>
      </c>
      <c r="AN13" s="72">
        <f t="shared" si="1"/>
        <v>0</v>
      </c>
      <c r="AO13" s="72">
        <f t="shared" si="1"/>
        <v>0</v>
      </c>
      <c r="AP13" s="72">
        <f t="shared" si="1"/>
        <v>0</v>
      </c>
      <c r="AQ13" s="72">
        <f t="shared" si="1"/>
        <v>0</v>
      </c>
      <c r="AR13" s="72">
        <f t="shared" si="1"/>
        <v>0</v>
      </c>
      <c r="AS13" s="72">
        <f t="shared" si="1"/>
        <v>0</v>
      </c>
      <c r="AT13" s="72">
        <f t="shared" si="1"/>
        <v>0</v>
      </c>
      <c r="AU13" s="72">
        <f t="shared" si="1"/>
        <v>0</v>
      </c>
      <c r="AV13" s="72">
        <f t="shared" si="1"/>
        <v>0</v>
      </c>
      <c r="AW13" s="72">
        <f t="shared" si="1"/>
        <v>0</v>
      </c>
      <c r="AX13" s="72">
        <f t="shared" si="1"/>
        <v>0</v>
      </c>
      <c r="AY13" s="72">
        <f t="shared" si="1"/>
        <v>0</v>
      </c>
      <c r="AZ13" s="72">
        <f t="shared" si="1"/>
        <v>0</v>
      </c>
      <c r="BA13" s="72">
        <f t="shared" si="1"/>
        <v>0</v>
      </c>
      <c r="BB13" s="72">
        <f t="shared" si="1"/>
        <v>0</v>
      </c>
      <c r="BC13" s="72" t="str">
        <f>VLOOKUP(C13,StaffSpec!$C$12:$D$20,2,FALSE)</f>
        <v>Yes</v>
      </c>
      <c r="BD13" s="72" t="str">
        <f t="shared" si="3"/>
        <v>Monday</v>
      </c>
      <c r="BI13" s="4">
        <f>COUNTIF(Demand!C:C,'Rota (skeleton)'!BJ13)</f>
        <v>52</v>
      </c>
      <c r="BJ13" s="3" t="s">
        <v>4</v>
      </c>
      <c r="BK13" s="4">
        <v>8</v>
      </c>
      <c r="BL13" s="4">
        <f>HLOOKUP($BJ13,Demand!$AW$4:$BC$28,BL$5,FALSE)</f>
        <v>7.2199719582489497</v>
      </c>
      <c r="BM13" s="4">
        <f>HLOOKUP($BJ13,Demand!$AW$4:$BC$28,BM$5,FALSE)</f>
        <v>6.3582333696837523</v>
      </c>
      <c r="BN13" s="4">
        <f>HLOOKUP($BJ13,Demand!$AW$4:$BC$28,BN$5,FALSE)</f>
        <v>5.5896557096120896</v>
      </c>
      <c r="BO13" s="4">
        <f>HLOOKUP($BJ13,Demand!$AW$4:$BC$28,BO$5,FALSE)</f>
        <v>4.1456613179622996</v>
      </c>
      <c r="BP13" s="4">
        <f>HLOOKUP($BJ13,Demand!$AW$4:$BC$28,BP$5,FALSE)</f>
        <v>4.285402710702602</v>
      </c>
      <c r="BQ13" s="4">
        <f>HLOOKUP($BJ13,Demand!$AW$4:$BC$28,BQ$5,FALSE)</f>
        <v>3.9360492288518465</v>
      </c>
      <c r="BR13" s="4">
        <f>HLOOKUP($BJ13,Demand!$AW$4:$BC$28,BR$5,FALSE)</f>
        <v>3.8661785324816957</v>
      </c>
      <c r="BS13" s="4">
        <f>HLOOKUP($BJ13,Demand!$AW$4:$BC$28,BS$5,FALSE)</f>
        <v>5.8225580308459257</v>
      </c>
      <c r="BT13" s="4">
        <f>HLOOKUP($BJ13,Demand!$AW$4:$BC$28,BT$5,FALSE)</f>
        <v>9.4092537778470167</v>
      </c>
      <c r="BU13" s="4">
        <f>HLOOKUP($BJ13,Demand!$AW$4:$BC$28,BU$5,FALSE)</f>
        <v>17.02515968219349</v>
      </c>
      <c r="BV13" s="4">
        <f>HLOOKUP($BJ13,Demand!$AW$4:$BC$28,BV$5,FALSE)</f>
        <v>18.399283377473125</v>
      </c>
      <c r="BW13" s="4">
        <f>HLOOKUP($BJ13,Demand!$AW$4:$BC$28,BW$5,FALSE)</f>
        <v>20.262501947343821</v>
      </c>
      <c r="BX13" s="4">
        <f>HLOOKUP($BJ13,Demand!$AW$4:$BC$28,BX$5,FALSE)</f>
        <v>19.913148465493073</v>
      </c>
      <c r="BY13" s="4">
        <f>HLOOKUP($BJ13,Demand!$AW$4:$BC$28,BY$5,FALSE)</f>
        <v>18.958248948434335</v>
      </c>
      <c r="BZ13" s="4">
        <f>HLOOKUP($BJ13,Demand!$AW$4:$BC$28,BZ$5,FALSE)</f>
        <v>17.933478735005455</v>
      </c>
      <c r="CA13" s="4">
        <f>HLOOKUP($BJ13,Demand!$AW$4:$BC$28,CA$5,FALSE)</f>
        <v>17.933478735005455</v>
      </c>
      <c r="CB13" s="4">
        <f>HLOOKUP($BJ13,Demand!$AW$4:$BC$28,CB$5,FALSE)</f>
        <v>17.048449914316873</v>
      </c>
      <c r="CC13" s="4">
        <f>HLOOKUP($BJ13,Demand!$AW$4:$BC$28,CC$5,FALSE)</f>
        <v>18.119800591992526</v>
      </c>
      <c r="CD13" s="4">
        <f>HLOOKUP($BJ13,Demand!$AW$4:$BC$28,CD$5,FALSE)</f>
        <v>15.860648076024304</v>
      </c>
      <c r="CE13" s="4">
        <f>HLOOKUP($BJ13,Demand!$AW$4:$BC$28,CE$5,FALSE)</f>
        <v>16.326452718491979</v>
      </c>
      <c r="CF13" s="4">
        <f>HLOOKUP($BJ13,Demand!$AW$4:$BC$28,CF$5,FALSE)</f>
        <v>16.279872254245209</v>
      </c>
      <c r="CG13" s="4">
        <f>HLOOKUP($BJ13,Demand!$AW$4:$BC$28,CG$5,FALSE)</f>
        <v>13.158981149711796</v>
      </c>
      <c r="CH13" s="4">
        <f>HLOOKUP($BJ13,Demand!$AW$4:$BC$28,CH$5,FALSE)</f>
        <v>11.225891883470947</v>
      </c>
      <c r="CI13" s="4">
        <f>HLOOKUP($BJ13,Demand!$AW$4:$BC$28,CI$5,FALSE)</f>
        <v>9.9216388845614567</v>
      </c>
      <c r="CO13" s="4" t="s">
        <v>4</v>
      </c>
      <c r="CP13" s="4">
        <f t="shared" si="6"/>
        <v>7.2199719582489497</v>
      </c>
      <c r="CQ13" s="4">
        <f t="shared" si="5"/>
        <v>6.3582333696837523</v>
      </c>
      <c r="CR13" s="4">
        <f t="shared" si="5"/>
        <v>5.5896557096120896</v>
      </c>
      <c r="CS13" s="4">
        <f t="shared" si="5"/>
        <v>4.1456613179622996</v>
      </c>
      <c r="CT13" s="4">
        <f t="shared" si="5"/>
        <v>4.285402710702602</v>
      </c>
      <c r="CU13" s="4">
        <f t="shared" si="5"/>
        <v>3.9360492288518465</v>
      </c>
      <c r="CV13" s="4">
        <f t="shared" si="5"/>
        <v>3.8661785324816957</v>
      </c>
      <c r="CW13" s="4">
        <f t="shared" si="5"/>
        <v>5.8225580308459257</v>
      </c>
      <c r="CX13" s="4">
        <f t="shared" si="5"/>
        <v>9.4092537778470167</v>
      </c>
      <c r="CY13" s="4">
        <f t="shared" si="5"/>
        <v>17.02515968219349</v>
      </c>
      <c r="CZ13" s="4">
        <f t="shared" si="5"/>
        <v>18.399283377473125</v>
      </c>
      <c r="DA13" s="4">
        <f t="shared" si="5"/>
        <v>20.262501947343821</v>
      </c>
      <c r="DB13" s="4">
        <f t="shared" si="5"/>
        <v>19.913148465493073</v>
      </c>
      <c r="DC13" s="4">
        <f t="shared" si="5"/>
        <v>18.958248948434335</v>
      </c>
      <c r="DD13" s="4">
        <f t="shared" si="5"/>
        <v>17.933478735005455</v>
      </c>
      <c r="DE13" s="4">
        <f t="shared" si="5"/>
        <v>17.933478735005455</v>
      </c>
      <c r="DF13" s="4">
        <f t="shared" si="5"/>
        <v>17.048449914316873</v>
      </c>
      <c r="DG13" s="4">
        <f t="shared" si="5"/>
        <v>18.119800591992526</v>
      </c>
      <c r="DH13" s="4">
        <f t="shared" si="5"/>
        <v>15.860648076024304</v>
      </c>
      <c r="DI13" s="4">
        <f t="shared" si="5"/>
        <v>16.326452718491979</v>
      </c>
      <c r="DJ13" s="4">
        <f t="shared" si="5"/>
        <v>16.279872254245209</v>
      </c>
      <c r="DK13" s="4">
        <f t="shared" si="5"/>
        <v>13.158981149711796</v>
      </c>
      <c r="DL13" s="4">
        <f t="shared" si="5"/>
        <v>11.225891883470947</v>
      </c>
      <c r="DM13" s="4">
        <f t="shared" si="5"/>
        <v>9.9216388845614567</v>
      </c>
    </row>
    <row r="14" spans="2:117">
      <c r="B14" s="3" t="s">
        <v>5</v>
      </c>
      <c r="C14" s="14" t="str">
        <f>C5</f>
        <v>Con</v>
      </c>
      <c r="D14" s="29"/>
      <c r="E14" s="29"/>
      <c r="F14" s="29"/>
      <c r="G14" s="29"/>
      <c r="H14" s="29"/>
      <c r="I14" s="29"/>
      <c r="J14" s="29"/>
      <c r="K14" s="29"/>
      <c r="L14" s="28">
        <v>2</v>
      </c>
      <c r="M14" s="28">
        <v>3</v>
      </c>
      <c r="N14" s="28">
        <v>3</v>
      </c>
      <c r="O14" s="28">
        <v>3</v>
      </c>
      <c r="P14" s="28">
        <v>4</v>
      </c>
      <c r="Q14" s="28">
        <v>4</v>
      </c>
      <c r="R14" s="28">
        <v>4</v>
      </c>
      <c r="S14" s="28">
        <v>4</v>
      </c>
      <c r="T14" s="28">
        <v>3</v>
      </c>
      <c r="U14" s="28">
        <v>2</v>
      </c>
      <c r="V14" s="28">
        <v>2</v>
      </c>
      <c r="W14" s="28">
        <v>2</v>
      </c>
      <c r="X14" s="28">
        <v>1</v>
      </c>
      <c r="Y14" s="28">
        <v>1</v>
      </c>
      <c r="Z14" s="28">
        <v>1</v>
      </c>
      <c r="AA14" s="28">
        <v>1</v>
      </c>
      <c r="AC14" s="71">
        <f>IF(ISNA(VLOOKUP(C14,Functional!$C$7:$D$15,2,FALSE)),0,VLOOKUP(C14,Functional!$C$7:$D$15,2,FALSE))</f>
        <v>0.8</v>
      </c>
      <c r="AE14" s="72">
        <f t="shared" si="0"/>
        <v>0</v>
      </c>
      <c r="AF14" s="72">
        <f t="shared" si="1"/>
        <v>0</v>
      </c>
      <c r="AG14" s="72">
        <f t="shared" si="1"/>
        <v>0</v>
      </c>
      <c r="AH14" s="72">
        <f t="shared" si="1"/>
        <v>0</v>
      </c>
      <c r="AI14" s="72">
        <f t="shared" si="1"/>
        <v>0</v>
      </c>
      <c r="AJ14" s="72">
        <f t="shared" si="1"/>
        <v>0</v>
      </c>
      <c r="AK14" s="72">
        <f t="shared" si="1"/>
        <v>0</v>
      </c>
      <c r="AL14" s="72">
        <f t="shared" si="1"/>
        <v>0</v>
      </c>
      <c r="AM14" s="72">
        <f t="shared" si="1"/>
        <v>1.6</v>
      </c>
      <c r="AN14" s="72">
        <f t="shared" si="1"/>
        <v>2.4000000000000004</v>
      </c>
      <c r="AO14" s="72">
        <f t="shared" si="1"/>
        <v>2.4000000000000004</v>
      </c>
      <c r="AP14" s="72">
        <f t="shared" si="1"/>
        <v>2.4000000000000004</v>
      </c>
      <c r="AQ14" s="72">
        <f t="shared" si="1"/>
        <v>3.2</v>
      </c>
      <c r="AR14" s="72">
        <f t="shared" si="1"/>
        <v>3.2</v>
      </c>
      <c r="AS14" s="72">
        <f t="shared" si="1"/>
        <v>3.2</v>
      </c>
      <c r="AT14" s="72">
        <f t="shared" si="1"/>
        <v>3.2</v>
      </c>
      <c r="AU14" s="72">
        <f t="shared" si="1"/>
        <v>2.4000000000000004</v>
      </c>
      <c r="AV14" s="72">
        <f t="shared" si="1"/>
        <v>1.6</v>
      </c>
      <c r="AW14" s="72">
        <f t="shared" si="1"/>
        <v>1.6</v>
      </c>
      <c r="AX14" s="72">
        <f t="shared" si="1"/>
        <v>1.6</v>
      </c>
      <c r="AY14" s="72">
        <f t="shared" si="1"/>
        <v>0.8</v>
      </c>
      <c r="AZ14" s="72">
        <f t="shared" si="1"/>
        <v>0.8</v>
      </c>
      <c r="BA14" s="72">
        <f t="shared" si="1"/>
        <v>0.8</v>
      </c>
      <c r="BB14" s="72">
        <f t="shared" si="1"/>
        <v>0.8</v>
      </c>
      <c r="BC14" s="72" t="str">
        <f>VLOOKUP(C14,StaffSpec!$C$12:$D$20,2,FALSE)</f>
        <v>Yes</v>
      </c>
      <c r="BD14" s="72" t="str">
        <f t="shared" si="3"/>
        <v>Tuesday</v>
      </c>
    </row>
    <row r="15" spans="2:117">
      <c r="B15" s="3" t="str">
        <f>B14</f>
        <v>Tuesday</v>
      </c>
      <c r="C15" s="14" t="str">
        <f t="shared" ref="C15:C67" si="7">C6</f>
        <v>MG</v>
      </c>
      <c r="D15" s="28">
        <v>4</v>
      </c>
      <c r="E15" s="29">
        <v>2</v>
      </c>
      <c r="F15" s="29">
        <v>2</v>
      </c>
      <c r="G15" s="29">
        <v>2</v>
      </c>
      <c r="H15" s="29">
        <v>2</v>
      </c>
      <c r="I15" s="29">
        <v>2</v>
      </c>
      <c r="J15" s="29">
        <v>2</v>
      </c>
      <c r="K15" s="29">
        <v>2</v>
      </c>
      <c r="L15" s="28">
        <v>3</v>
      </c>
      <c r="M15" s="28">
        <v>3</v>
      </c>
      <c r="N15" s="28">
        <v>3</v>
      </c>
      <c r="O15" s="28">
        <v>3</v>
      </c>
      <c r="P15" s="28">
        <v>5</v>
      </c>
      <c r="Q15" s="28">
        <v>5</v>
      </c>
      <c r="R15" s="28">
        <v>5</v>
      </c>
      <c r="S15" s="28">
        <v>5</v>
      </c>
      <c r="T15" s="28">
        <v>5</v>
      </c>
      <c r="U15" s="28">
        <v>4</v>
      </c>
      <c r="V15" s="28">
        <v>4</v>
      </c>
      <c r="W15" s="28">
        <v>4</v>
      </c>
      <c r="X15" s="28">
        <v>4</v>
      </c>
      <c r="Y15" s="28">
        <v>4</v>
      </c>
      <c r="Z15" s="28">
        <v>4</v>
      </c>
      <c r="AA15" s="28">
        <v>4</v>
      </c>
      <c r="AC15" s="71">
        <f>IF(ISNA(VLOOKUP(C15,Functional!$C$7:$D$15,2,FALSE)),0,VLOOKUP(C15,Functional!$C$7:$D$15,2,FALSE))</f>
        <v>1</v>
      </c>
      <c r="AE15" s="72">
        <f t="shared" si="0"/>
        <v>4</v>
      </c>
      <c r="AF15" s="72">
        <f t="shared" si="1"/>
        <v>2</v>
      </c>
      <c r="AG15" s="72">
        <f t="shared" si="1"/>
        <v>2</v>
      </c>
      <c r="AH15" s="72">
        <f t="shared" si="1"/>
        <v>2</v>
      </c>
      <c r="AI15" s="72">
        <f t="shared" si="1"/>
        <v>2</v>
      </c>
      <c r="AJ15" s="72">
        <f t="shared" si="1"/>
        <v>2</v>
      </c>
      <c r="AK15" s="72">
        <f t="shared" si="1"/>
        <v>2</v>
      </c>
      <c r="AL15" s="72">
        <f t="shared" si="1"/>
        <v>2</v>
      </c>
      <c r="AM15" s="72">
        <f t="shared" si="1"/>
        <v>3</v>
      </c>
      <c r="AN15" s="72">
        <f t="shared" si="1"/>
        <v>3</v>
      </c>
      <c r="AO15" s="72">
        <f t="shared" si="1"/>
        <v>3</v>
      </c>
      <c r="AP15" s="72">
        <f t="shared" si="1"/>
        <v>3</v>
      </c>
      <c r="AQ15" s="72">
        <f t="shared" si="1"/>
        <v>5</v>
      </c>
      <c r="AR15" s="72">
        <f t="shared" si="1"/>
        <v>5</v>
      </c>
      <c r="AS15" s="72">
        <f t="shared" si="1"/>
        <v>5</v>
      </c>
      <c r="AT15" s="72">
        <f t="shared" si="1"/>
        <v>5</v>
      </c>
      <c r="AU15" s="72">
        <f t="shared" si="1"/>
        <v>5</v>
      </c>
      <c r="AV15" s="72">
        <f t="shared" si="1"/>
        <v>4</v>
      </c>
      <c r="AW15" s="72">
        <f t="shared" si="1"/>
        <v>4</v>
      </c>
      <c r="AX15" s="72">
        <f t="shared" si="1"/>
        <v>4</v>
      </c>
      <c r="AY15" s="72">
        <f t="shared" si="1"/>
        <v>4</v>
      </c>
      <c r="AZ15" s="72">
        <f t="shared" si="1"/>
        <v>4</v>
      </c>
      <c r="BA15" s="72">
        <f t="shared" si="1"/>
        <v>4</v>
      </c>
      <c r="BB15" s="72">
        <f t="shared" si="1"/>
        <v>4</v>
      </c>
      <c r="BC15" s="72" t="str">
        <f>VLOOKUP(C15,StaffSpec!$C$12:$D$20,2,FALSE)</f>
        <v>Yes</v>
      </c>
      <c r="BD15" s="72" t="str">
        <f t="shared" si="3"/>
        <v>Tuesday</v>
      </c>
      <c r="BJ15" s="3" t="s">
        <v>3</v>
      </c>
      <c r="BL15" s="4">
        <f>SUMIF($B:$B,$BJ15,AE:AE)</f>
        <v>12</v>
      </c>
      <c r="BM15" s="4">
        <f t="shared" ref="BM15:CB21" si="8">SUMIF($B:$B,$BJ15,AF:AF)</f>
        <v>6</v>
      </c>
      <c r="BN15" s="4">
        <f t="shared" si="8"/>
        <v>6</v>
      </c>
      <c r="BO15" s="4">
        <f t="shared" si="8"/>
        <v>6</v>
      </c>
      <c r="BP15" s="4">
        <f t="shared" si="8"/>
        <v>6</v>
      </c>
      <c r="BQ15" s="4">
        <f t="shared" si="8"/>
        <v>6</v>
      </c>
      <c r="BR15" s="4">
        <f t="shared" si="8"/>
        <v>6</v>
      </c>
      <c r="BS15" s="4">
        <f t="shared" si="8"/>
        <v>8</v>
      </c>
      <c r="BT15" s="4">
        <f t="shared" si="8"/>
        <v>9.6</v>
      </c>
      <c r="BU15" s="4">
        <f t="shared" si="8"/>
        <v>10.4</v>
      </c>
      <c r="BV15" s="4">
        <f t="shared" si="8"/>
        <v>12.4</v>
      </c>
      <c r="BW15" s="4">
        <f t="shared" si="8"/>
        <v>13.4</v>
      </c>
      <c r="BX15" s="4">
        <f t="shared" si="8"/>
        <v>19.2</v>
      </c>
      <c r="BY15" s="4">
        <f t="shared" si="8"/>
        <v>19.2</v>
      </c>
      <c r="BZ15" s="4">
        <f t="shared" si="8"/>
        <v>19.2</v>
      </c>
      <c r="CA15" s="4">
        <f t="shared" si="8"/>
        <v>19.2</v>
      </c>
      <c r="CB15" s="4">
        <f t="shared" si="8"/>
        <v>22.4</v>
      </c>
      <c r="CC15" s="4">
        <f t="shared" ref="CC15:CI21" si="9">SUMIF($B:$B,$BJ15,AV:AV)</f>
        <v>17.600000000000001</v>
      </c>
      <c r="CD15" s="4">
        <f t="shared" si="9"/>
        <v>17.600000000000001</v>
      </c>
      <c r="CE15" s="4">
        <f t="shared" si="9"/>
        <v>16.600000000000001</v>
      </c>
      <c r="CF15" s="4">
        <f t="shared" si="9"/>
        <v>14.8</v>
      </c>
      <c r="CG15" s="4">
        <f t="shared" si="9"/>
        <v>15.8</v>
      </c>
      <c r="CH15" s="4">
        <f t="shared" si="9"/>
        <v>14.8</v>
      </c>
      <c r="CI15" s="4">
        <f t="shared" si="9"/>
        <v>13.8</v>
      </c>
    </row>
    <row r="16" spans="2:117">
      <c r="B16" s="3" t="str">
        <f t="shared" ref="B16:B22" si="10">B15</f>
        <v>Tuesday</v>
      </c>
      <c r="C16" s="14" t="str">
        <f t="shared" si="7"/>
        <v>SHO</v>
      </c>
      <c r="D16" s="30">
        <v>8</v>
      </c>
      <c r="E16" s="30">
        <v>4</v>
      </c>
      <c r="F16" s="30">
        <v>4</v>
      </c>
      <c r="G16" s="30">
        <v>4</v>
      </c>
      <c r="H16" s="30">
        <v>4</v>
      </c>
      <c r="I16" s="30">
        <v>4</v>
      </c>
      <c r="J16" s="30">
        <v>4</v>
      </c>
      <c r="K16" s="30">
        <v>4</v>
      </c>
      <c r="L16" s="30">
        <v>3</v>
      </c>
      <c r="M16" s="30">
        <v>3</v>
      </c>
      <c r="N16" s="30">
        <v>3</v>
      </c>
      <c r="O16" s="30">
        <v>3</v>
      </c>
      <c r="P16" s="30">
        <v>6</v>
      </c>
      <c r="Q16" s="30">
        <v>6</v>
      </c>
      <c r="R16" s="30">
        <v>6</v>
      </c>
      <c r="S16" s="30">
        <v>6</v>
      </c>
      <c r="T16" s="30">
        <v>10</v>
      </c>
      <c r="U16" s="30">
        <v>7</v>
      </c>
      <c r="V16" s="30">
        <v>7</v>
      </c>
      <c r="W16" s="30">
        <v>7</v>
      </c>
      <c r="X16" s="30">
        <v>7</v>
      </c>
      <c r="Y16" s="30">
        <v>8</v>
      </c>
      <c r="Z16" s="30">
        <v>8</v>
      </c>
      <c r="AA16" s="30">
        <v>8</v>
      </c>
      <c r="AC16" s="71">
        <f>IF(ISNA(VLOOKUP(C16,Functional!$C$7:$D$15,2,FALSE)),0,VLOOKUP(C16,Functional!$C$7:$D$15,2,FALSE))</f>
        <v>1</v>
      </c>
      <c r="AE16" s="72">
        <f t="shared" si="0"/>
        <v>8</v>
      </c>
      <c r="AF16" s="72">
        <f t="shared" si="1"/>
        <v>4</v>
      </c>
      <c r="AG16" s="72">
        <f t="shared" si="1"/>
        <v>4</v>
      </c>
      <c r="AH16" s="72">
        <f t="shared" ref="AH16:AH31" si="11">G16*$AC16</f>
        <v>4</v>
      </c>
      <c r="AI16" s="72">
        <f t="shared" ref="AI16:AI31" si="12">H16*$AC16</f>
        <v>4</v>
      </c>
      <c r="AJ16" s="72">
        <f t="shared" ref="AJ16:AJ31" si="13">I16*$AC16</f>
        <v>4</v>
      </c>
      <c r="AK16" s="72">
        <f t="shared" ref="AK16:AK31" si="14">J16*$AC16</f>
        <v>4</v>
      </c>
      <c r="AL16" s="72">
        <f t="shared" ref="AL16:AL31" si="15">K16*$AC16</f>
        <v>4</v>
      </c>
      <c r="AM16" s="72">
        <f t="shared" ref="AM16:AM31" si="16">L16*$AC16</f>
        <v>3</v>
      </c>
      <c r="AN16" s="72">
        <f t="shared" ref="AN16:AN31" si="17">M16*$AC16</f>
        <v>3</v>
      </c>
      <c r="AO16" s="72">
        <f t="shared" ref="AO16:AO31" si="18">N16*$AC16</f>
        <v>3</v>
      </c>
      <c r="AP16" s="72">
        <f t="shared" ref="AP16:AP31" si="19">O16*$AC16</f>
        <v>3</v>
      </c>
      <c r="AQ16" s="72">
        <f t="shared" ref="AQ16:AQ31" si="20">P16*$AC16</f>
        <v>6</v>
      </c>
      <c r="AR16" s="72">
        <f t="shared" ref="AR16:AR31" si="21">Q16*$AC16</f>
        <v>6</v>
      </c>
      <c r="AS16" s="72">
        <f t="shared" ref="AS16:AS31" si="22">R16*$AC16</f>
        <v>6</v>
      </c>
      <c r="AT16" s="72">
        <f t="shared" ref="AT16:AT31" si="23">S16*$AC16</f>
        <v>6</v>
      </c>
      <c r="AU16" s="72">
        <f t="shared" ref="AU16:AU31" si="24">T16*$AC16</f>
        <v>10</v>
      </c>
      <c r="AV16" s="72">
        <f t="shared" ref="AV16:AV31" si="25">U16*$AC16</f>
        <v>7</v>
      </c>
      <c r="AW16" s="72">
        <f t="shared" ref="AW16:AW31" si="26">V16*$AC16</f>
        <v>7</v>
      </c>
      <c r="AX16" s="72">
        <f t="shared" ref="AX16:BB66" si="27">W16*$AC16</f>
        <v>7</v>
      </c>
      <c r="AY16" s="72">
        <f t="shared" si="27"/>
        <v>7</v>
      </c>
      <c r="AZ16" s="72">
        <f t="shared" si="27"/>
        <v>8</v>
      </c>
      <c r="BA16" s="72">
        <f t="shared" si="27"/>
        <v>8</v>
      </c>
      <c r="BB16" s="72">
        <f t="shared" si="27"/>
        <v>8</v>
      </c>
      <c r="BC16" s="72" t="str">
        <f>VLOOKUP(C16,StaffSpec!$C$12:$D$20,2,FALSE)</f>
        <v>Yes</v>
      </c>
      <c r="BD16" s="72" t="str">
        <f t="shared" si="3"/>
        <v>Tuesday</v>
      </c>
      <c r="BJ16" s="3" t="s">
        <v>5</v>
      </c>
      <c r="BL16" s="4">
        <f t="shared" ref="BL16:BL21" si="28">SUMIF($B:$B,$BJ16,AE:AE)</f>
        <v>12</v>
      </c>
      <c r="BM16" s="4">
        <f t="shared" si="8"/>
        <v>6</v>
      </c>
      <c r="BN16" s="4">
        <f t="shared" si="8"/>
        <v>6</v>
      </c>
      <c r="BO16" s="4">
        <f t="shared" si="8"/>
        <v>6</v>
      </c>
      <c r="BP16" s="4">
        <f t="shared" si="8"/>
        <v>6</v>
      </c>
      <c r="BQ16" s="4">
        <f t="shared" si="8"/>
        <v>6</v>
      </c>
      <c r="BR16" s="4">
        <f t="shared" si="8"/>
        <v>6</v>
      </c>
      <c r="BS16" s="4">
        <f t="shared" si="8"/>
        <v>8</v>
      </c>
      <c r="BT16" s="4">
        <f t="shared" si="8"/>
        <v>9.6</v>
      </c>
      <c r="BU16" s="4">
        <f t="shared" si="8"/>
        <v>10.4</v>
      </c>
      <c r="BV16" s="4">
        <f t="shared" si="8"/>
        <v>12.4</v>
      </c>
      <c r="BW16" s="4">
        <f t="shared" si="8"/>
        <v>13.4</v>
      </c>
      <c r="BX16" s="4">
        <f t="shared" si="8"/>
        <v>19.2</v>
      </c>
      <c r="BY16" s="4">
        <f t="shared" si="8"/>
        <v>19.2</v>
      </c>
      <c r="BZ16" s="4">
        <f t="shared" si="8"/>
        <v>19.2</v>
      </c>
      <c r="CA16" s="4">
        <f t="shared" si="8"/>
        <v>19.2</v>
      </c>
      <c r="CB16" s="4">
        <f t="shared" si="8"/>
        <v>22.4</v>
      </c>
      <c r="CC16" s="4">
        <f t="shared" si="9"/>
        <v>17.600000000000001</v>
      </c>
      <c r="CD16" s="4">
        <f t="shared" si="9"/>
        <v>17.600000000000001</v>
      </c>
      <c r="CE16" s="4">
        <f t="shared" si="9"/>
        <v>16.600000000000001</v>
      </c>
      <c r="CF16" s="4">
        <f t="shared" si="9"/>
        <v>14.8</v>
      </c>
      <c r="CG16" s="4">
        <f t="shared" si="9"/>
        <v>15.8</v>
      </c>
      <c r="CH16" s="4">
        <f t="shared" si="9"/>
        <v>14.8</v>
      </c>
      <c r="CI16" s="4">
        <f t="shared" si="9"/>
        <v>13.8</v>
      </c>
      <c r="CO16" s="4" t="s">
        <v>3</v>
      </c>
      <c r="CP16" s="4">
        <f>SUMIF($BD:$BD,$BJ15,AE:AE)</f>
        <v>12</v>
      </c>
      <c r="CQ16" s="4">
        <f t="shared" ref="CQ16:DM22" si="29">SUMIF($BD:$BD,$BJ15,AF:AF)</f>
        <v>6</v>
      </c>
      <c r="CR16" s="4">
        <f t="shared" si="29"/>
        <v>6</v>
      </c>
      <c r="CS16" s="4">
        <f t="shared" si="29"/>
        <v>6</v>
      </c>
      <c r="CT16" s="4">
        <f t="shared" si="29"/>
        <v>6</v>
      </c>
      <c r="CU16" s="4">
        <f t="shared" si="29"/>
        <v>6</v>
      </c>
      <c r="CV16" s="4">
        <f t="shared" si="29"/>
        <v>6</v>
      </c>
      <c r="CW16" s="4">
        <f t="shared" si="29"/>
        <v>8</v>
      </c>
      <c r="CX16" s="4">
        <f t="shared" si="29"/>
        <v>9.6</v>
      </c>
      <c r="CY16" s="4">
        <f t="shared" si="29"/>
        <v>10.4</v>
      </c>
      <c r="CZ16" s="4">
        <f t="shared" si="29"/>
        <v>12.4</v>
      </c>
      <c r="DA16" s="4">
        <f t="shared" si="29"/>
        <v>13.4</v>
      </c>
      <c r="DB16" s="4">
        <f t="shared" si="29"/>
        <v>19.2</v>
      </c>
      <c r="DC16" s="4">
        <f t="shared" si="29"/>
        <v>19.2</v>
      </c>
      <c r="DD16" s="4">
        <f t="shared" si="29"/>
        <v>19.2</v>
      </c>
      <c r="DE16" s="4">
        <f t="shared" si="29"/>
        <v>19.2</v>
      </c>
      <c r="DF16" s="4">
        <f t="shared" si="29"/>
        <v>22.4</v>
      </c>
      <c r="DG16" s="4">
        <f t="shared" si="29"/>
        <v>17.600000000000001</v>
      </c>
      <c r="DH16" s="4">
        <f t="shared" si="29"/>
        <v>17.600000000000001</v>
      </c>
      <c r="DI16" s="4">
        <f t="shared" si="29"/>
        <v>16.600000000000001</v>
      </c>
      <c r="DJ16" s="4">
        <f t="shared" si="29"/>
        <v>14.8</v>
      </c>
      <c r="DK16" s="4">
        <f t="shared" si="29"/>
        <v>15.8</v>
      </c>
      <c r="DL16" s="4">
        <f t="shared" si="29"/>
        <v>14.8</v>
      </c>
      <c r="DM16" s="4">
        <f t="shared" si="29"/>
        <v>13.8</v>
      </c>
    </row>
    <row r="17" spans="2:117">
      <c r="B17" s="3" t="str">
        <f t="shared" si="10"/>
        <v>Tuesday</v>
      </c>
      <c r="C17" s="14" t="str">
        <f t="shared" si="7"/>
        <v>F1</v>
      </c>
      <c r="D17" s="30"/>
      <c r="E17" s="30"/>
      <c r="F17" s="30"/>
      <c r="G17" s="30"/>
      <c r="H17" s="30"/>
      <c r="I17" s="30"/>
      <c r="J17" s="30"/>
      <c r="K17" s="30"/>
      <c r="L17" s="30"/>
      <c r="M17" s="30"/>
      <c r="N17" s="30"/>
      <c r="O17" s="30"/>
      <c r="P17" s="30"/>
      <c r="Q17" s="30"/>
      <c r="R17" s="30"/>
      <c r="S17" s="30"/>
      <c r="T17" s="30"/>
      <c r="U17" s="30"/>
      <c r="V17" s="30"/>
      <c r="W17" s="30"/>
      <c r="X17" s="30"/>
      <c r="Y17" s="30"/>
      <c r="Z17" s="30"/>
      <c r="AA17" s="30"/>
      <c r="AC17" s="71">
        <f>IF(ISNA(VLOOKUP(C17,Functional!$C$7:$D$15,2,FALSE)),0,VLOOKUP(C17,Functional!$C$7:$D$15,2,FALSE))</f>
        <v>2</v>
      </c>
      <c r="AE17" s="72">
        <f t="shared" si="0"/>
        <v>0</v>
      </c>
      <c r="AF17" s="72">
        <f t="shared" ref="AF17:AF48" si="30">E17*$AC17</f>
        <v>0</v>
      </c>
      <c r="AG17" s="72">
        <f t="shared" ref="AG17:AG48" si="31">F17*$AC17</f>
        <v>0</v>
      </c>
      <c r="AH17" s="72">
        <f t="shared" si="11"/>
        <v>0</v>
      </c>
      <c r="AI17" s="72">
        <f t="shared" si="12"/>
        <v>0</v>
      </c>
      <c r="AJ17" s="72">
        <f t="shared" si="13"/>
        <v>0</v>
      </c>
      <c r="AK17" s="72">
        <f t="shared" si="14"/>
        <v>0</v>
      </c>
      <c r="AL17" s="72">
        <f t="shared" si="15"/>
        <v>0</v>
      </c>
      <c r="AM17" s="72">
        <f t="shared" si="16"/>
        <v>0</v>
      </c>
      <c r="AN17" s="72">
        <f t="shared" si="17"/>
        <v>0</v>
      </c>
      <c r="AO17" s="72">
        <f t="shared" si="18"/>
        <v>0</v>
      </c>
      <c r="AP17" s="72">
        <f t="shared" si="19"/>
        <v>0</v>
      </c>
      <c r="AQ17" s="72">
        <f t="shared" si="20"/>
        <v>0</v>
      </c>
      <c r="AR17" s="72">
        <f t="shared" si="21"/>
        <v>0</v>
      </c>
      <c r="AS17" s="72">
        <f t="shared" si="22"/>
        <v>0</v>
      </c>
      <c r="AT17" s="72">
        <f t="shared" si="23"/>
        <v>0</v>
      </c>
      <c r="AU17" s="72">
        <f t="shared" si="24"/>
        <v>0</v>
      </c>
      <c r="AV17" s="72">
        <f t="shared" si="25"/>
        <v>0</v>
      </c>
      <c r="AW17" s="72">
        <f t="shared" si="26"/>
        <v>0</v>
      </c>
      <c r="AX17" s="72">
        <f t="shared" si="27"/>
        <v>0</v>
      </c>
      <c r="AY17" s="72">
        <f t="shared" si="27"/>
        <v>0</v>
      </c>
      <c r="AZ17" s="72">
        <f t="shared" si="27"/>
        <v>0</v>
      </c>
      <c r="BA17" s="72">
        <f t="shared" si="27"/>
        <v>0</v>
      </c>
      <c r="BB17" s="72">
        <f t="shared" si="27"/>
        <v>0</v>
      </c>
      <c r="BC17" s="72" t="str">
        <f>VLOOKUP(C17,StaffSpec!$C$12:$D$20,2,FALSE)</f>
        <v>Yes</v>
      </c>
      <c r="BD17" s="72" t="str">
        <f t="shared" si="3"/>
        <v>Tuesday</v>
      </c>
      <c r="BJ17" s="3" t="s">
        <v>6</v>
      </c>
      <c r="BL17" s="4">
        <f t="shared" si="28"/>
        <v>12</v>
      </c>
      <c r="BM17" s="4">
        <f t="shared" si="8"/>
        <v>6</v>
      </c>
      <c r="BN17" s="4">
        <f t="shared" si="8"/>
        <v>6</v>
      </c>
      <c r="BO17" s="4">
        <f t="shared" si="8"/>
        <v>6</v>
      </c>
      <c r="BP17" s="4">
        <f t="shared" si="8"/>
        <v>6</v>
      </c>
      <c r="BQ17" s="4">
        <f t="shared" si="8"/>
        <v>6</v>
      </c>
      <c r="BR17" s="4">
        <f t="shared" si="8"/>
        <v>6</v>
      </c>
      <c r="BS17" s="4">
        <f t="shared" si="8"/>
        <v>8</v>
      </c>
      <c r="BT17" s="4">
        <f t="shared" si="8"/>
        <v>9.6</v>
      </c>
      <c r="BU17" s="4">
        <f t="shared" si="8"/>
        <v>10.4</v>
      </c>
      <c r="BV17" s="4">
        <f t="shared" si="8"/>
        <v>12.4</v>
      </c>
      <c r="BW17" s="4">
        <f t="shared" si="8"/>
        <v>13.4</v>
      </c>
      <c r="BX17" s="4">
        <f t="shared" si="8"/>
        <v>19.2</v>
      </c>
      <c r="BY17" s="4">
        <f t="shared" si="8"/>
        <v>19.2</v>
      </c>
      <c r="BZ17" s="4">
        <f t="shared" si="8"/>
        <v>19.2</v>
      </c>
      <c r="CA17" s="4">
        <f t="shared" si="8"/>
        <v>19.2</v>
      </c>
      <c r="CB17" s="4">
        <f t="shared" si="8"/>
        <v>22.4</v>
      </c>
      <c r="CC17" s="4">
        <f t="shared" si="9"/>
        <v>17.600000000000001</v>
      </c>
      <c r="CD17" s="4">
        <f t="shared" si="9"/>
        <v>17.600000000000001</v>
      </c>
      <c r="CE17" s="4">
        <f t="shared" si="9"/>
        <v>16.600000000000001</v>
      </c>
      <c r="CF17" s="4">
        <f t="shared" si="9"/>
        <v>14.8</v>
      </c>
      <c r="CG17" s="4">
        <f t="shared" si="9"/>
        <v>15.8</v>
      </c>
      <c r="CH17" s="4">
        <f t="shared" si="9"/>
        <v>14.8</v>
      </c>
      <c r="CI17" s="4">
        <f t="shared" si="9"/>
        <v>13.8</v>
      </c>
      <c r="CO17" s="4" t="s">
        <v>5</v>
      </c>
      <c r="CP17" s="4">
        <f t="shared" ref="CP17:CP22" si="32">SUMIF($BD:$BD,$BJ16,AE:AE)</f>
        <v>12</v>
      </c>
      <c r="CQ17" s="4">
        <f t="shared" si="29"/>
        <v>6</v>
      </c>
      <c r="CR17" s="4">
        <f t="shared" si="29"/>
        <v>6</v>
      </c>
      <c r="CS17" s="4">
        <f t="shared" si="29"/>
        <v>6</v>
      </c>
      <c r="CT17" s="4">
        <f t="shared" si="29"/>
        <v>6</v>
      </c>
      <c r="CU17" s="4">
        <f t="shared" si="29"/>
        <v>6</v>
      </c>
      <c r="CV17" s="4">
        <f t="shared" si="29"/>
        <v>6</v>
      </c>
      <c r="CW17" s="4">
        <f t="shared" si="29"/>
        <v>8</v>
      </c>
      <c r="CX17" s="4">
        <f t="shared" si="29"/>
        <v>9.6</v>
      </c>
      <c r="CY17" s="4">
        <f t="shared" si="29"/>
        <v>10.4</v>
      </c>
      <c r="CZ17" s="4">
        <f t="shared" si="29"/>
        <v>12.4</v>
      </c>
      <c r="DA17" s="4">
        <f t="shared" si="29"/>
        <v>13.4</v>
      </c>
      <c r="DB17" s="4">
        <f t="shared" si="29"/>
        <v>19.2</v>
      </c>
      <c r="DC17" s="4">
        <f t="shared" si="29"/>
        <v>19.2</v>
      </c>
      <c r="DD17" s="4">
        <f t="shared" si="29"/>
        <v>19.2</v>
      </c>
      <c r="DE17" s="4">
        <f t="shared" si="29"/>
        <v>19.2</v>
      </c>
      <c r="DF17" s="4">
        <f t="shared" si="29"/>
        <v>22.4</v>
      </c>
      <c r="DG17" s="4">
        <f t="shared" si="29"/>
        <v>17.600000000000001</v>
      </c>
      <c r="DH17" s="4">
        <f t="shared" si="29"/>
        <v>17.600000000000001</v>
      </c>
      <c r="DI17" s="4">
        <f t="shared" si="29"/>
        <v>16.600000000000001</v>
      </c>
      <c r="DJ17" s="4">
        <f t="shared" si="29"/>
        <v>14.8</v>
      </c>
      <c r="DK17" s="4">
        <f t="shared" si="29"/>
        <v>15.8</v>
      </c>
      <c r="DL17" s="4">
        <f t="shared" si="29"/>
        <v>14.8</v>
      </c>
      <c r="DM17" s="4">
        <f t="shared" si="29"/>
        <v>13.8</v>
      </c>
    </row>
    <row r="18" spans="2:117">
      <c r="B18" s="3" t="str">
        <f t="shared" si="10"/>
        <v>Tuesday</v>
      </c>
      <c r="C18" s="14">
        <f t="shared" si="7"/>
        <v>0</v>
      </c>
      <c r="D18" s="29"/>
      <c r="E18" s="29"/>
      <c r="F18" s="29"/>
      <c r="G18" s="29"/>
      <c r="H18" s="29"/>
      <c r="I18" s="29"/>
      <c r="J18" s="29"/>
      <c r="K18" s="29"/>
      <c r="L18" s="29"/>
      <c r="M18" s="29"/>
      <c r="N18" s="29"/>
      <c r="O18" s="29"/>
      <c r="P18" s="29"/>
      <c r="Q18" s="29"/>
      <c r="R18" s="29"/>
      <c r="S18" s="29"/>
      <c r="T18" s="29"/>
      <c r="U18" s="29"/>
      <c r="V18" s="29"/>
      <c r="W18" s="29"/>
      <c r="X18" s="29"/>
      <c r="Y18" s="29"/>
      <c r="Z18" s="29"/>
      <c r="AA18" s="29"/>
      <c r="AC18" s="71">
        <f>IF(ISNA(VLOOKUP(C18,Functional!$C$7:$D$15,2,FALSE)),0,VLOOKUP(C18,Functional!$C$7:$D$15,2,FALSE))</f>
        <v>0</v>
      </c>
      <c r="AE18" s="72">
        <f t="shared" si="0"/>
        <v>0</v>
      </c>
      <c r="AF18" s="72">
        <f t="shared" si="30"/>
        <v>0</v>
      </c>
      <c r="AG18" s="72">
        <f t="shared" si="31"/>
        <v>0</v>
      </c>
      <c r="AH18" s="72">
        <f t="shared" si="11"/>
        <v>0</v>
      </c>
      <c r="AI18" s="72">
        <f t="shared" si="12"/>
        <v>0</v>
      </c>
      <c r="AJ18" s="72">
        <f t="shared" si="13"/>
        <v>0</v>
      </c>
      <c r="AK18" s="72">
        <f t="shared" si="14"/>
        <v>0</v>
      </c>
      <c r="AL18" s="72">
        <f t="shared" si="15"/>
        <v>0</v>
      </c>
      <c r="AM18" s="72">
        <f t="shared" si="16"/>
        <v>0</v>
      </c>
      <c r="AN18" s="72">
        <f t="shared" si="17"/>
        <v>0</v>
      </c>
      <c r="AO18" s="72">
        <f t="shared" si="18"/>
        <v>0</v>
      </c>
      <c r="AP18" s="72">
        <f t="shared" si="19"/>
        <v>0</v>
      </c>
      <c r="AQ18" s="72">
        <f t="shared" si="20"/>
        <v>0</v>
      </c>
      <c r="AR18" s="72">
        <f t="shared" si="21"/>
        <v>0</v>
      </c>
      <c r="AS18" s="72">
        <f t="shared" si="22"/>
        <v>0</v>
      </c>
      <c r="AT18" s="72">
        <f t="shared" si="23"/>
        <v>0</v>
      </c>
      <c r="AU18" s="72">
        <f t="shared" si="24"/>
        <v>0</v>
      </c>
      <c r="AV18" s="72">
        <f t="shared" si="25"/>
        <v>0</v>
      </c>
      <c r="AW18" s="72">
        <f t="shared" si="26"/>
        <v>0</v>
      </c>
      <c r="AX18" s="72">
        <f t="shared" si="27"/>
        <v>0</v>
      </c>
      <c r="AY18" s="72">
        <f t="shared" si="27"/>
        <v>0</v>
      </c>
      <c r="AZ18" s="72">
        <f t="shared" si="27"/>
        <v>0</v>
      </c>
      <c r="BA18" s="72">
        <f t="shared" si="27"/>
        <v>0</v>
      </c>
      <c r="BB18" s="72">
        <f t="shared" si="27"/>
        <v>0</v>
      </c>
      <c r="BC18" s="72" t="str">
        <f>VLOOKUP(C18,StaffSpec!$C$12:$D$20,2,FALSE)</f>
        <v>Yes</v>
      </c>
      <c r="BD18" s="72" t="str">
        <f t="shared" si="3"/>
        <v>Tuesday</v>
      </c>
      <c r="BJ18" s="3" t="s">
        <v>7</v>
      </c>
      <c r="BL18" s="4">
        <f t="shared" si="28"/>
        <v>12</v>
      </c>
      <c r="BM18" s="4">
        <f t="shared" si="8"/>
        <v>6</v>
      </c>
      <c r="BN18" s="4">
        <f t="shared" si="8"/>
        <v>6</v>
      </c>
      <c r="BO18" s="4">
        <f t="shared" si="8"/>
        <v>6</v>
      </c>
      <c r="BP18" s="4">
        <f t="shared" si="8"/>
        <v>6</v>
      </c>
      <c r="BQ18" s="4">
        <f t="shared" si="8"/>
        <v>6</v>
      </c>
      <c r="BR18" s="4">
        <f t="shared" si="8"/>
        <v>6</v>
      </c>
      <c r="BS18" s="4">
        <f t="shared" si="8"/>
        <v>8</v>
      </c>
      <c r="BT18" s="4">
        <f t="shared" si="8"/>
        <v>9.6</v>
      </c>
      <c r="BU18" s="4">
        <f t="shared" si="8"/>
        <v>10.4</v>
      </c>
      <c r="BV18" s="4">
        <f t="shared" si="8"/>
        <v>12.4</v>
      </c>
      <c r="BW18" s="4">
        <f t="shared" si="8"/>
        <v>13.4</v>
      </c>
      <c r="BX18" s="4">
        <f t="shared" si="8"/>
        <v>19.2</v>
      </c>
      <c r="BY18" s="4">
        <f t="shared" si="8"/>
        <v>19.2</v>
      </c>
      <c r="BZ18" s="4">
        <f t="shared" si="8"/>
        <v>19.2</v>
      </c>
      <c r="CA18" s="4">
        <f t="shared" si="8"/>
        <v>19.2</v>
      </c>
      <c r="CB18" s="4">
        <f t="shared" si="8"/>
        <v>22.4</v>
      </c>
      <c r="CC18" s="4">
        <f t="shared" si="9"/>
        <v>17.600000000000001</v>
      </c>
      <c r="CD18" s="4">
        <f t="shared" si="9"/>
        <v>17.600000000000001</v>
      </c>
      <c r="CE18" s="4">
        <f t="shared" si="9"/>
        <v>16.600000000000001</v>
      </c>
      <c r="CF18" s="4">
        <f t="shared" si="9"/>
        <v>14.8</v>
      </c>
      <c r="CG18" s="4">
        <f t="shared" si="9"/>
        <v>15.8</v>
      </c>
      <c r="CH18" s="4">
        <f t="shared" si="9"/>
        <v>14.8</v>
      </c>
      <c r="CI18" s="4">
        <f t="shared" si="9"/>
        <v>13.8</v>
      </c>
      <c r="CO18" s="4" t="s">
        <v>6</v>
      </c>
      <c r="CP18" s="4">
        <f t="shared" si="32"/>
        <v>12</v>
      </c>
      <c r="CQ18" s="4">
        <f t="shared" si="29"/>
        <v>6</v>
      </c>
      <c r="CR18" s="4">
        <f t="shared" si="29"/>
        <v>6</v>
      </c>
      <c r="CS18" s="4">
        <f t="shared" si="29"/>
        <v>6</v>
      </c>
      <c r="CT18" s="4">
        <f t="shared" si="29"/>
        <v>6</v>
      </c>
      <c r="CU18" s="4">
        <f t="shared" si="29"/>
        <v>6</v>
      </c>
      <c r="CV18" s="4">
        <f t="shared" si="29"/>
        <v>6</v>
      </c>
      <c r="CW18" s="4">
        <f t="shared" si="29"/>
        <v>8</v>
      </c>
      <c r="CX18" s="4">
        <f t="shared" si="29"/>
        <v>9.6</v>
      </c>
      <c r="CY18" s="4">
        <f t="shared" si="29"/>
        <v>10.4</v>
      </c>
      <c r="CZ18" s="4">
        <f t="shared" si="29"/>
        <v>12.4</v>
      </c>
      <c r="DA18" s="4">
        <f t="shared" si="29"/>
        <v>13.4</v>
      </c>
      <c r="DB18" s="4">
        <f t="shared" si="29"/>
        <v>19.2</v>
      </c>
      <c r="DC18" s="4">
        <f t="shared" si="29"/>
        <v>19.2</v>
      </c>
      <c r="DD18" s="4">
        <f t="shared" si="29"/>
        <v>19.2</v>
      </c>
      <c r="DE18" s="4">
        <f t="shared" si="29"/>
        <v>19.2</v>
      </c>
      <c r="DF18" s="4">
        <f t="shared" si="29"/>
        <v>22.4</v>
      </c>
      <c r="DG18" s="4">
        <f t="shared" si="29"/>
        <v>17.600000000000001</v>
      </c>
      <c r="DH18" s="4">
        <f t="shared" si="29"/>
        <v>17.600000000000001</v>
      </c>
      <c r="DI18" s="4">
        <f t="shared" si="29"/>
        <v>16.600000000000001</v>
      </c>
      <c r="DJ18" s="4">
        <f t="shared" si="29"/>
        <v>14.8</v>
      </c>
      <c r="DK18" s="4">
        <f t="shared" si="29"/>
        <v>15.8</v>
      </c>
      <c r="DL18" s="4">
        <f t="shared" si="29"/>
        <v>14.8</v>
      </c>
      <c r="DM18" s="4">
        <f t="shared" si="29"/>
        <v>13.8</v>
      </c>
    </row>
    <row r="19" spans="2:117">
      <c r="B19" s="3" t="str">
        <f t="shared" si="10"/>
        <v>Tuesday</v>
      </c>
      <c r="C19" s="14">
        <f t="shared" si="7"/>
        <v>0</v>
      </c>
      <c r="D19" s="31"/>
      <c r="E19" s="31"/>
      <c r="F19" s="31"/>
      <c r="G19" s="31"/>
      <c r="H19" s="31"/>
      <c r="I19" s="31"/>
      <c r="J19" s="31"/>
      <c r="K19" s="31"/>
      <c r="L19" s="31"/>
      <c r="M19" s="31"/>
      <c r="N19" s="31"/>
      <c r="O19" s="31"/>
      <c r="P19" s="31"/>
      <c r="Q19" s="31"/>
      <c r="R19" s="31"/>
      <c r="S19" s="31"/>
      <c r="T19" s="31"/>
      <c r="U19" s="31"/>
      <c r="V19" s="31"/>
      <c r="W19" s="31"/>
      <c r="X19" s="31"/>
      <c r="Y19" s="31"/>
      <c r="Z19" s="31"/>
      <c r="AA19" s="31"/>
      <c r="AC19" s="71">
        <f>IF(ISNA(VLOOKUP(C19,Functional!$C$7:$D$15,2,FALSE)),0,VLOOKUP(C19,Functional!$C$7:$D$15,2,FALSE))</f>
        <v>0</v>
      </c>
      <c r="AE19" s="72">
        <f t="shared" si="0"/>
        <v>0</v>
      </c>
      <c r="AF19" s="72">
        <f t="shared" si="30"/>
        <v>0</v>
      </c>
      <c r="AG19" s="72">
        <f t="shared" si="31"/>
        <v>0</v>
      </c>
      <c r="AH19" s="72">
        <f t="shared" si="11"/>
        <v>0</v>
      </c>
      <c r="AI19" s="72">
        <f t="shared" si="12"/>
        <v>0</v>
      </c>
      <c r="AJ19" s="72">
        <f t="shared" si="13"/>
        <v>0</v>
      </c>
      <c r="AK19" s="72">
        <f t="shared" si="14"/>
        <v>0</v>
      </c>
      <c r="AL19" s="72">
        <f t="shared" si="15"/>
        <v>0</v>
      </c>
      <c r="AM19" s="72">
        <f t="shared" si="16"/>
        <v>0</v>
      </c>
      <c r="AN19" s="72">
        <f t="shared" si="17"/>
        <v>0</v>
      </c>
      <c r="AO19" s="72">
        <f t="shared" si="18"/>
        <v>0</v>
      </c>
      <c r="AP19" s="72">
        <f t="shared" si="19"/>
        <v>0</v>
      </c>
      <c r="AQ19" s="72">
        <f t="shared" si="20"/>
        <v>0</v>
      </c>
      <c r="AR19" s="72">
        <f t="shared" si="21"/>
        <v>0</v>
      </c>
      <c r="AS19" s="72">
        <f t="shared" si="22"/>
        <v>0</v>
      </c>
      <c r="AT19" s="72">
        <f t="shared" si="23"/>
        <v>0</v>
      </c>
      <c r="AU19" s="72">
        <f t="shared" si="24"/>
        <v>0</v>
      </c>
      <c r="AV19" s="72">
        <f t="shared" si="25"/>
        <v>0</v>
      </c>
      <c r="AW19" s="72">
        <f t="shared" si="26"/>
        <v>0</v>
      </c>
      <c r="AX19" s="72">
        <f t="shared" si="27"/>
        <v>0</v>
      </c>
      <c r="AY19" s="72">
        <f t="shared" si="27"/>
        <v>0</v>
      </c>
      <c r="AZ19" s="72">
        <f t="shared" si="27"/>
        <v>0</v>
      </c>
      <c r="BA19" s="72">
        <f t="shared" si="27"/>
        <v>0</v>
      </c>
      <c r="BB19" s="72">
        <f t="shared" si="27"/>
        <v>0</v>
      </c>
      <c r="BC19" s="72" t="str">
        <f>VLOOKUP(C19,StaffSpec!$C$12:$D$20,2,FALSE)</f>
        <v>Yes</v>
      </c>
      <c r="BD19" s="72" t="str">
        <f t="shared" si="3"/>
        <v>Tuesday</v>
      </c>
      <c r="BJ19" s="3" t="s">
        <v>8</v>
      </c>
      <c r="BL19" s="4">
        <f t="shared" si="28"/>
        <v>12</v>
      </c>
      <c r="BM19" s="4">
        <f t="shared" si="8"/>
        <v>6</v>
      </c>
      <c r="BN19" s="4">
        <f t="shared" si="8"/>
        <v>6</v>
      </c>
      <c r="BO19" s="4">
        <f t="shared" si="8"/>
        <v>6</v>
      </c>
      <c r="BP19" s="4">
        <f t="shared" si="8"/>
        <v>6</v>
      </c>
      <c r="BQ19" s="4">
        <f t="shared" si="8"/>
        <v>6</v>
      </c>
      <c r="BR19" s="4">
        <f t="shared" si="8"/>
        <v>6</v>
      </c>
      <c r="BS19" s="4">
        <f t="shared" si="8"/>
        <v>8</v>
      </c>
      <c r="BT19" s="4">
        <f t="shared" si="8"/>
        <v>9.6</v>
      </c>
      <c r="BU19" s="4">
        <f t="shared" si="8"/>
        <v>10.4</v>
      </c>
      <c r="BV19" s="4">
        <f t="shared" si="8"/>
        <v>12.4</v>
      </c>
      <c r="BW19" s="4">
        <f t="shared" si="8"/>
        <v>13.4</v>
      </c>
      <c r="BX19" s="4">
        <f t="shared" si="8"/>
        <v>19.2</v>
      </c>
      <c r="BY19" s="4">
        <f t="shared" si="8"/>
        <v>19.2</v>
      </c>
      <c r="BZ19" s="4">
        <f t="shared" si="8"/>
        <v>19.2</v>
      </c>
      <c r="CA19" s="4">
        <f t="shared" si="8"/>
        <v>19.2</v>
      </c>
      <c r="CB19" s="4">
        <f t="shared" si="8"/>
        <v>22.4</v>
      </c>
      <c r="CC19" s="4">
        <f t="shared" si="9"/>
        <v>17.600000000000001</v>
      </c>
      <c r="CD19" s="4">
        <f t="shared" si="9"/>
        <v>17.600000000000001</v>
      </c>
      <c r="CE19" s="4">
        <f t="shared" si="9"/>
        <v>16.600000000000001</v>
      </c>
      <c r="CF19" s="4">
        <f t="shared" si="9"/>
        <v>14.8</v>
      </c>
      <c r="CG19" s="4">
        <f t="shared" si="9"/>
        <v>15.8</v>
      </c>
      <c r="CH19" s="4">
        <f t="shared" si="9"/>
        <v>14.8</v>
      </c>
      <c r="CI19" s="4">
        <f t="shared" si="9"/>
        <v>13.8</v>
      </c>
      <c r="CO19" s="4" t="s">
        <v>7</v>
      </c>
      <c r="CP19" s="4">
        <f t="shared" si="32"/>
        <v>12</v>
      </c>
      <c r="CQ19" s="4">
        <f t="shared" si="29"/>
        <v>6</v>
      </c>
      <c r="CR19" s="4">
        <f t="shared" si="29"/>
        <v>6</v>
      </c>
      <c r="CS19" s="4">
        <f t="shared" si="29"/>
        <v>6</v>
      </c>
      <c r="CT19" s="4">
        <f t="shared" si="29"/>
        <v>6</v>
      </c>
      <c r="CU19" s="4">
        <f t="shared" si="29"/>
        <v>6</v>
      </c>
      <c r="CV19" s="4">
        <f t="shared" si="29"/>
        <v>6</v>
      </c>
      <c r="CW19" s="4">
        <f t="shared" si="29"/>
        <v>8</v>
      </c>
      <c r="CX19" s="4">
        <f t="shared" si="29"/>
        <v>9.6</v>
      </c>
      <c r="CY19" s="4">
        <f t="shared" si="29"/>
        <v>10.4</v>
      </c>
      <c r="CZ19" s="4">
        <f t="shared" si="29"/>
        <v>12.4</v>
      </c>
      <c r="DA19" s="4">
        <f t="shared" si="29"/>
        <v>13.4</v>
      </c>
      <c r="DB19" s="4">
        <f t="shared" si="29"/>
        <v>19.2</v>
      </c>
      <c r="DC19" s="4">
        <f t="shared" si="29"/>
        <v>19.2</v>
      </c>
      <c r="DD19" s="4">
        <f t="shared" si="29"/>
        <v>19.2</v>
      </c>
      <c r="DE19" s="4">
        <f t="shared" si="29"/>
        <v>19.2</v>
      </c>
      <c r="DF19" s="4">
        <f t="shared" si="29"/>
        <v>22.4</v>
      </c>
      <c r="DG19" s="4">
        <f t="shared" si="29"/>
        <v>17.600000000000001</v>
      </c>
      <c r="DH19" s="4">
        <f t="shared" si="29"/>
        <v>17.600000000000001</v>
      </c>
      <c r="DI19" s="4">
        <f t="shared" si="29"/>
        <v>16.600000000000001</v>
      </c>
      <c r="DJ19" s="4">
        <f t="shared" si="29"/>
        <v>14.8</v>
      </c>
      <c r="DK19" s="4">
        <f t="shared" si="29"/>
        <v>15.8</v>
      </c>
      <c r="DL19" s="4">
        <f t="shared" si="29"/>
        <v>14.8</v>
      </c>
      <c r="DM19" s="4">
        <f t="shared" si="29"/>
        <v>13.8</v>
      </c>
    </row>
    <row r="20" spans="2:117">
      <c r="B20" s="3" t="str">
        <f t="shared" si="10"/>
        <v>Tuesday</v>
      </c>
      <c r="C20" s="14" t="str">
        <f t="shared" si="7"/>
        <v>ENP</v>
      </c>
      <c r="D20" s="27"/>
      <c r="E20" s="27"/>
      <c r="F20" s="27"/>
      <c r="G20" s="27"/>
      <c r="H20" s="27"/>
      <c r="I20" s="27"/>
      <c r="J20" s="27"/>
      <c r="K20" s="27">
        <v>1</v>
      </c>
      <c r="L20" s="27">
        <v>1</v>
      </c>
      <c r="M20" s="27">
        <v>1</v>
      </c>
      <c r="N20" s="27">
        <v>2</v>
      </c>
      <c r="O20" s="27">
        <v>2</v>
      </c>
      <c r="P20" s="27">
        <v>2</v>
      </c>
      <c r="Q20" s="27">
        <v>2</v>
      </c>
      <c r="R20" s="27">
        <v>2</v>
      </c>
      <c r="S20" s="27">
        <v>2</v>
      </c>
      <c r="T20" s="27">
        <v>2</v>
      </c>
      <c r="U20" s="27">
        <v>2</v>
      </c>
      <c r="V20" s="27">
        <v>2</v>
      </c>
      <c r="W20" s="27">
        <v>2</v>
      </c>
      <c r="X20" s="27">
        <v>1</v>
      </c>
      <c r="Y20" s="27">
        <v>1</v>
      </c>
      <c r="Z20" s="27">
        <v>1</v>
      </c>
      <c r="AA20" s="27"/>
      <c r="AC20" s="71">
        <f>IF(ISNA(VLOOKUP(C20,Functional!$C$7:$D$15,2,FALSE)),0,VLOOKUP(C20,Functional!$C$7:$D$15,2,FALSE))</f>
        <v>1</v>
      </c>
      <c r="AE20" s="72">
        <f t="shared" si="0"/>
        <v>0</v>
      </c>
      <c r="AF20" s="72">
        <f t="shared" si="30"/>
        <v>0</v>
      </c>
      <c r="AG20" s="72">
        <f t="shared" si="31"/>
        <v>0</v>
      </c>
      <c r="AH20" s="72">
        <f t="shared" si="11"/>
        <v>0</v>
      </c>
      <c r="AI20" s="72">
        <f t="shared" si="12"/>
        <v>0</v>
      </c>
      <c r="AJ20" s="72">
        <f t="shared" si="13"/>
        <v>0</v>
      </c>
      <c r="AK20" s="72">
        <f t="shared" si="14"/>
        <v>0</v>
      </c>
      <c r="AL20" s="72">
        <f t="shared" si="15"/>
        <v>1</v>
      </c>
      <c r="AM20" s="72">
        <f t="shared" si="16"/>
        <v>1</v>
      </c>
      <c r="AN20" s="72">
        <f t="shared" si="17"/>
        <v>1</v>
      </c>
      <c r="AO20" s="72">
        <f t="shared" si="18"/>
        <v>2</v>
      </c>
      <c r="AP20" s="72">
        <f t="shared" si="19"/>
        <v>2</v>
      </c>
      <c r="AQ20" s="72">
        <f t="shared" si="20"/>
        <v>2</v>
      </c>
      <c r="AR20" s="72">
        <f t="shared" si="21"/>
        <v>2</v>
      </c>
      <c r="AS20" s="72">
        <f t="shared" si="22"/>
        <v>2</v>
      </c>
      <c r="AT20" s="72">
        <f t="shared" si="23"/>
        <v>2</v>
      </c>
      <c r="AU20" s="72">
        <f t="shared" si="24"/>
        <v>2</v>
      </c>
      <c r="AV20" s="72">
        <f t="shared" si="25"/>
        <v>2</v>
      </c>
      <c r="AW20" s="72">
        <f t="shared" si="26"/>
        <v>2</v>
      </c>
      <c r="AX20" s="72">
        <f t="shared" si="27"/>
        <v>2</v>
      </c>
      <c r="AY20" s="72">
        <f t="shared" si="27"/>
        <v>1</v>
      </c>
      <c r="AZ20" s="72">
        <f t="shared" si="27"/>
        <v>1</v>
      </c>
      <c r="BA20" s="72">
        <f t="shared" si="27"/>
        <v>1</v>
      </c>
      <c r="BB20" s="72">
        <f t="shared" si="27"/>
        <v>0</v>
      </c>
      <c r="BC20" s="72" t="str">
        <f>VLOOKUP(C20,StaffSpec!$C$12:$D$20,2,FALSE)</f>
        <v>Yes</v>
      </c>
      <c r="BD20" s="72" t="str">
        <f t="shared" si="3"/>
        <v>Tuesday</v>
      </c>
      <c r="BJ20" s="3" t="s">
        <v>9</v>
      </c>
      <c r="BL20" s="4">
        <f t="shared" si="28"/>
        <v>12</v>
      </c>
      <c r="BM20" s="4">
        <f t="shared" si="8"/>
        <v>6</v>
      </c>
      <c r="BN20" s="4">
        <f t="shared" si="8"/>
        <v>6</v>
      </c>
      <c r="BO20" s="4">
        <f t="shared" si="8"/>
        <v>6</v>
      </c>
      <c r="BP20" s="4">
        <f t="shared" si="8"/>
        <v>6</v>
      </c>
      <c r="BQ20" s="4">
        <f t="shared" si="8"/>
        <v>6</v>
      </c>
      <c r="BR20" s="4">
        <f t="shared" si="8"/>
        <v>6</v>
      </c>
      <c r="BS20" s="4">
        <f t="shared" si="8"/>
        <v>8</v>
      </c>
      <c r="BT20" s="4">
        <f t="shared" si="8"/>
        <v>9.6</v>
      </c>
      <c r="BU20" s="4">
        <f t="shared" si="8"/>
        <v>10.4</v>
      </c>
      <c r="BV20" s="4">
        <f t="shared" si="8"/>
        <v>12.4</v>
      </c>
      <c r="BW20" s="4">
        <f t="shared" si="8"/>
        <v>13.4</v>
      </c>
      <c r="BX20" s="4">
        <f t="shared" si="8"/>
        <v>19.2</v>
      </c>
      <c r="BY20" s="4">
        <f t="shared" si="8"/>
        <v>19.2</v>
      </c>
      <c r="BZ20" s="4">
        <f t="shared" si="8"/>
        <v>19.2</v>
      </c>
      <c r="CA20" s="4">
        <f t="shared" si="8"/>
        <v>19.2</v>
      </c>
      <c r="CB20" s="4">
        <f t="shared" si="8"/>
        <v>22.4</v>
      </c>
      <c r="CC20" s="4">
        <f t="shared" si="9"/>
        <v>17.600000000000001</v>
      </c>
      <c r="CD20" s="4">
        <f t="shared" si="9"/>
        <v>17.600000000000001</v>
      </c>
      <c r="CE20" s="4">
        <f t="shared" si="9"/>
        <v>16.600000000000001</v>
      </c>
      <c r="CF20" s="4">
        <f t="shared" si="9"/>
        <v>14.8</v>
      </c>
      <c r="CG20" s="4">
        <f t="shared" si="9"/>
        <v>15.8</v>
      </c>
      <c r="CH20" s="4">
        <f t="shared" si="9"/>
        <v>14.8</v>
      </c>
      <c r="CI20" s="4">
        <f t="shared" si="9"/>
        <v>13.8</v>
      </c>
      <c r="CO20" s="4" t="s">
        <v>8</v>
      </c>
      <c r="CP20" s="4">
        <f t="shared" si="32"/>
        <v>12</v>
      </c>
      <c r="CQ20" s="4">
        <f t="shared" si="29"/>
        <v>6</v>
      </c>
      <c r="CR20" s="4">
        <f t="shared" si="29"/>
        <v>6</v>
      </c>
      <c r="CS20" s="4">
        <f t="shared" si="29"/>
        <v>6</v>
      </c>
      <c r="CT20" s="4">
        <f t="shared" si="29"/>
        <v>6</v>
      </c>
      <c r="CU20" s="4">
        <f t="shared" si="29"/>
        <v>6</v>
      </c>
      <c r="CV20" s="4">
        <f t="shared" si="29"/>
        <v>6</v>
      </c>
      <c r="CW20" s="4">
        <f t="shared" si="29"/>
        <v>8</v>
      </c>
      <c r="CX20" s="4">
        <f t="shared" si="29"/>
        <v>9.6</v>
      </c>
      <c r="CY20" s="4">
        <f t="shared" si="29"/>
        <v>10.4</v>
      </c>
      <c r="CZ20" s="4">
        <f t="shared" si="29"/>
        <v>12.4</v>
      </c>
      <c r="DA20" s="4">
        <f t="shared" si="29"/>
        <v>13.4</v>
      </c>
      <c r="DB20" s="4">
        <f t="shared" si="29"/>
        <v>19.2</v>
      </c>
      <c r="DC20" s="4">
        <f t="shared" si="29"/>
        <v>19.2</v>
      </c>
      <c r="DD20" s="4">
        <f t="shared" si="29"/>
        <v>19.2</v>
      </c>
      <c r="DE20" s="4">
        <f t="shared" si="29"/>
        <v>19.2</v>
      </c>
      <c r="DF20" s="4">
        <f t="shared" si="29"/>
        <v>22.4</v>
      </c>
      <c r="DG20" s="4">
        <f t="shared" si="29"/>
        <v>17.600000000000001</v>
      </c>
      <c r="DH20" s="4">
        <f t="shared" si="29"/>
        <v>17.600000000000001</v>
      </c>
      <c r="DI20" s="4">
        <f t="shared" si="29"/>
        <v>16.600000000000001</v>
      </c>
      <c r="DJ20" s="4">
        <f t="shared" si="29"/>
        <v>14.8</v>
      </c>
      <c r="DK20" s="4">
        <f t="shared" si="29"/>
        <v>15.8</v>
      </c>
      <c r="DL20" s="4">
        <f t="shared" si="29"/>
        <v>14.8</v>
      </c>
      <c r="DM20" s="4">
        <f t="shared" si="29"/>
        <v>13.8</v>
      </c>
    </row>
    <row r="21" spans="2:117">
      <c r="B21" s="3" t="str">
        <f t="shared" si="10"/>
        <v>Tuesday</v>
      </c>
      <c r="C21" s="14" t="str">
        <f t="shared" si="7"/>
        <v>ANP</v>
      </c>
      <c r="D21" s="27"/>
      <c r="E21" s="27"/>
      <c r="F21" s="27"/>
      <c r="G21" s="27"/>
      <c r="H21" s="27"/>
      <c r="I21" s="27"/>
      <c r="J21" s="27"/>
      <c r="K21" s="27">
        <v>1</v>
      </c>
      <c r="L21" s="27">
        <v>1</v>
      </c>
      <c r="M21" s="27">
        <v>1</v>
      </c>
      <c r="N21" s="27">
        <v>2</v>
      </c>
      <c r="O21" s="27">
        <v>3</v>
      </c>
      <c r="P21" s="27">
        <v>3</v>
      </c>
      <c r="Q21" s="27">
        <v>3</v>
      </c>
      <c r="R21" s="27">
        <v>3</v>
      </c>
      <c r="S21" s="27">
        <v>3</v>
      </c>
      <c r="T21" s="27">
        <v>3</v>
      </c>
      <c r="U21" s="27">
        <v>3</v>
      </c>
      <c r="V21" s="27">
        <v>3</v>
      </c>
      <c r="W21" s="27">
        <v>2</v>
      </c>
      <c r="X21" s="27">
        <v>2</v>
      </c>
      <c r="Y21" s="27">
        <v>2</v>
      </c>
      <c r="Z21" s="27">
        <v>1</v>
      </c>
      <c r="AA21" s="27">
        <v>1</v>
      </c>
      <c r="AC21" s="71">
        <f>IF(ISNA(VLOOKUP(C21,Functional!$C$7:$D$15,2,FALSE)),0,VLOOKUP(C21,Functional!$C$7:$D$15,2,FALSE))</f>
        <v>1</v>
      </c>
      <c r="AE21" s="72">
        <f t="shared" si="0"/>
        <v>0</v>
      </c>
      <c r="AF21" s="72">
        <f t="shared" si="30"/>
        <v>0</v>
      </c>
      <c r="AG21" s="72">
        <f t="shared" si="31"/>
        <v>0</v>
      </c>
      <c r="AH21" s="72">
        <f t="shared" si="11"/>
        <v>0</v>
      </c>
      <c r="AI21" s="72">
        <f t="shared" si="12"/>
        <v>0</v>
      </c>
      <c r="AJ21" s="72">
        <f t="shared" si="13"/>
        <v>0</v>
      </c>
      <c r="AK21" s="72">
        <f t="shared" si="14"/>
        <v>0</v>
      </c>
      <c r="AL21" s="72">
        <f t="shared" si="15"/>
        <v>1</v>
      </c>
      <c r="AM21" s="72">
        <f t="shared" si="16"/>
        <v>1</v>
      </c>
      <c r="AN21" s="72">
        <f t="shared" si="17"/>
        <v>1</v>
      </c>
      <c r="AO21" s="72">
        <f t="shared" si="18"/>
        <v>2</v>
      </c>
      <c r="AP21" s="72">
        <f t="shared" si="19"/>
        <v>3</v>
      </c>
      <c r="AQ21" s="72">
        <f t="shared" si="20"/>
        <v>3</v>
      </c>
      <c r="AR21" s="72">
        <f t="shared" si="21"/>
        <v>3</v>
      </c>
      <c r="AS21" s="72">
        <f t="shared" si="22"/>
        <v>3</v>
      </c>
      <c r="AT21" s="72">
        <f t="shared" si="23"/>
        <v>3</v>
      </c>
      <c r="AU21" s="72">
        <f t="shared" si="24"/>
        <v>3</v>
      </c>
      <c r="AV21" s="72">
        <f t="shared" si="25"/>
        <v>3</v>
      </c>
      <c r="AW21" s="72">
        <f t="shared" si="26"/>
        <v>3</v>
      </c>
      <c r="AX21" s="72">
        <f t="shared" si="27"/>
        <v>2</v>
      </c>
      <c r="AY21" s="72">
        <f t="shared" si="27"/>
        <v>2</v>
      </c>
      <c r="AZ21" s="72">
        <f t="shared" si="27"/>
        <v>2</v>
      </c>
      <c r="BA21" s="72">
        <f t="shared" si="27"/>
        <v>1</v>
      </c>
      <c r="BB21" s="72">
        <f t="shared" si="27"/>
        <v>1</v>
      </c>
      <c r="BC21" s="72" t="str">
        <f>VLOOKUP(C21,StaffSpec!$C$12:$D$20,2,FALSE)</f>
        <v>Yes</v>
      </c>
      <c r="BD21" s="72" t="str">
        <f t="shared" si="3"/>
        <v>Tuesday</v>
      </c>
      <c r="BJ21" s="3" t="s">
        <v>4</v>
      </c>
      <c r="BL21" s="4">
        <f t="shared" si="28"/>
        <v>12</v>
      </c>
      <c r="BM21" s="4">
        <f t="shared" si="8"/>
        <v>6</v>
      </c>
      <c r="BN21" s="4">
        <f t="shared" si="8"/>
        <v>6</v>
      </c>
      <c r="BO21" s="4">
        <f t="shared" si="8"/>
        <v>6</v>
      </c>
      <c r="BP21" s="4">
        <f t="shared" si="8"/>
        <v>6</v>
      </c>
      <c r="BQ21" s="4">
        <f t="shared" si="8"/>
        <v>6</v>
      </c>
      <c r="BR21" s="4">
        <f t="shared" si="8"/>
        <v>6</v>
      </c>
      <c r="BS21" s="4">
        <f t="shared" si="8"/>
        <v>8</v>
      </c>
      <c r="BT21" s="4">
        <f t="shared" si="8"/>
        <v>9.6</v>
      </c>
      <c r="BU21" s="4">
        <f t="shared" si="8"/>
        <v>10.4</v>
      </c>
      <c r="BV21" s="4">
        <f t="shared" si="8"/>
        <v>12.4</v>
      </c>
      <c r="BW21" s="4">
        <f t="shared" si="8"/>
        <v>13.4</v>
      </c>
      <c r="BX21" s="4">
        <f t="shared" si="8"/>
        <v>19.2</v>
      </c>
      <c r="BY21" s="4">
        <f t="shared" si="8"/>
        <v>19.2</v>
      </c>
      <c r="BZ21" s="4">
        <f t="shared" si="8"/>
        <v>19.2</v>
      </c>
      <c r="CA21" s="4">
        <f t="shared" si="8"/>
        <v>19.2</v>
      </c>
      <c r="CB21" s="4">
        <f t="shared" si="8"/>
        <v>22.4</v>
      </c>
      <c r="CC21" s="4">
        <f t="shared" si="9"/>
        <v>17.600000000000001</v>
      </c>
      <c r="CD21" s="4">
        <f t="shared" si="9"/>
        <v>17.600000000000001</v>
      </c>
      <c r="CE21" s="4">
        <f t="shared" si="9"/>
        <v>16.600000000000001</v>
      </c>
      <c r="CF21" s="4">
        <f t="shared" si="9"/>
        <v>14.8</v>
      </c>
      <c r="CG21" s="4">
        <f t="shared" si="9"/>
        <v>15.8</v>
      </c>
      <c r="CH21" s="4">
        <f t="shared" si="9"/>
        <v>14.8</v>
      </c>
      <c r="CI21" s="4">
        <f t="shared" si="9"/>
        <v>13.8</v>
      </c>
      <c r="CO21" s="4" t="s">
        <v>9</v>
      </c>
      <c r="CP21" s="4">
        <f t="shared" si="32"/>
        <v>12</v>
      </c>
      <c r="CQ21" s="4">
        <f t="shared" si="29"/>
        <v>6</v>
      </c>
      <c r="CR21" s="4">
        <f t="shared" si="29"/>
        <v>6</v>
      </c>
      <c r="CS21" s="4">
        <f t="shared" si="29"/>
        <v>6</v>
      </c>
      <c r="CT21" s="4">
        <f t="shared" si="29"/>
        <v>6</v>
      </c>
      <c r="CU21" s="4">
        <f t="shared" si="29"/>
        <v>6</v>
      </c>
      <c r="CV21" s="4">
        <f t="shared" si="29"/>
        <v>6</v>
      </c>
      <c r="CW21" s="4">
        <f t="shared" si="29"/>
        <v>8</v>
      </c>
      <c r="CX21" s="4">
        <f t="shared" si="29"/>
        <v>9.6</v>
      </c>
      <c r="CY21" s="4">
        <f t="shared" si="29"/>
        <v>10.4</v>
      </c>
      <c r="CZ21" s="4">
        <f t="shared" si="29"/>
        <v>12.4</v>
      </c>
      <c r="DA21" s="4">
        <f t="shared" si="29"/>
        <v>13.4</v>
      </c>
      <c r="DB21" s="4">
        <f t="shared" si="29"/>
        <v>19.2</v>
      </c>
      <c r="DC21" s="4">
        <f t="shared" si="29"/>
        <v>19.2</v>
      </c>
      <c r="DD21" s="4">
        <f t="shared" si="29"/>
        <v>19.2</v>
      </c>
      <c r="DE21" s="4">
        <f t="shared" si="29"/>
        <v>19.2</v>
      </c>
      <c r="DF21" s="4">
        <f t="shared" si="29"/>
        <v>22.4</v>
      </c>
      <c r="DG21" s="4">
        <f t="shared" si="29"/>
        <v>17.600000000000001</v>
      </c>
      <c r="DH21" s="4">
        <f t="shared" si="29"/>
        <v>17.600000000000001</v>
      </c>
      <c r="DI21" s="4">
        <f t="shared" si="29"/>
        <v>16.600000000000001</v>
      </c>
      <c r="DJ21" s="4">
        <f t="shared" si="29"/>
        <v>14.8</v>
      </c>
      <c r="DK21" s="4">
        <f t="shared" si="29"/>
        <v>15.8</v>
      </c>
      <c r="DL21" s="4">
        <f t="shared" si="29"/>
        <v>14.8</v>
      </c>
      <c r="DM21" s="4">
        <f t="shared" si="29"/>
        <v>13.8</v>
      </c>
    </row>
    <row r="22" spans="2:117">
      <c r="B22" s="3" t="str">
        <f t="shared" si="10"/>
        <v>Tuesday</v>
      </c>
      <c r="C22" s="14" t="str">
        <f t="shared" si="7"/>
        <v>GP</v>
      </c>
      <c r="D22" s="14"/>
      <c r="E22" s="14"/>
      <c r="F22" s="14"/>
      <c r="G22" s="14"/>
      <c r="H22" s="14"/>
      <c r="I22" s="14"/>
      <c r="J22" s="14"/>
      <c r="K22" s="14"/>
      <c r="L22" s="14"/>
      <c r="M22" s="14"/>
      <c r="N22" s="14"/>
      <c r="O22" s="14"/>
      <c r="P22" s="14"/>
      <c r="Q22" s="14"/>
      <c r="R22" s="14"/>
      <c r="S22" s="14"/>
      <c r="T22" s="14"/>
      <c r="U22" s="14"/>
      <c r="V22" s="14"/>
      <c r="W22" s="14"/>
      <c r="X22" s="14"/>
      <c r="Y22" s="14"/>
      <c r="Z22" s="14"/>
      <c r="AA22" s="14"/>
      <c r="AC22" s="71">
        <f>IF(ISNA(VLOOKUP(C22,Functional!$C$7:$D$15,2,FALSE)),0,VLOOKUP(C22,Functional!$C$7:$D$15,2,FALSE))</f>
        <v>2</v>
      </c>
      <c r="AE22" s="72">
        <f t="shared" si="0"/>
        <v>0</v>
      </c>
      <c r="AF22" s="72">
        <f t="shared" si="30"/>
        <v>0</v>
      </c>
      <c r="AG22" s="72">
        <f t="shared" si="31"/>
        <v>0</v>
      </c>
      <c r="AH22" s="72">
        <f t="shared" si="11"/>
        <v>0</v>
      </c>
      <c r="AI22" s="72">
        <f t="shared" si="12"/>
        <v>0</v>
      </c>
      <c r="AJ22" s="72">
        <f t="shared" si="13"/>
        <v>0</v>
      </c>
      <c r="AK22" s="72">
        <f t="shared" si="14"/>
        <v>0</v>
      </c>
      <c r="AL22" s="72">
        <f t="shared" si="15"/>
        <v>0</v>
      </c>
      <c r="AM22" s="72">
        <f t="shared" si="16"/>
        <v>0</v>
      </c>
      <c r="AN22" s="72">
        <f t="shared" si="17"/>
        <v>0</v>
      </c>
      <c r="AO22" s="72">
        <f t="shared" si="18"/>
        <v>0</v>
      </c>
      <c r="AP22" s="72">
        <f t="shared" si="19"/>
        <v>0</v>
      </c>
      <c r="AQ22" s="72">
        <f t="shared" si="20"/>
        <v>0</v>
      </c>
      <c r="AR22" s="72">
        <f t="shared" si="21"/>
        <v>0</v>
      </c>
      <c r="AS22" s="72">
        <f t="shared" si="22"/>
        <v>0</v>
      </c>
      <c r="AT22" s="72">
        <f t="shared" si="23"/>
        <v>0</v>
      </c>
      <c r="AU22" s="72">
        <f t="shared" si="24"/>
        <v>0</v>
      </c>
      <c r="AV22" s="72">
        <f t="shared" si="25"/>
        <v>0</v>
      </c>
      <c r="AW22" s="72">
        <f t="shared" si="26"/>
        <v>0</v>
      </c>
      <c r="AX22" s="72">
        <f t="shared" si="27"/>
        <v>0</v>
      </c>
      <c r="AY22" s="72">
        <f t="shared" si="27"/>
        <v>0</v>
      </c>
      <c r="AZ22" s="72">
        <f t="shared" si="27"/>
        <v>0</v>
      </c>
      <c r="BA22" s="72">
        <f t="shared" si="27"/>
        <v>0</v>
      </c>
      <c r="BB22" s="72">
        <f t="shared" si="27"/>
        <v>0</v>
      </c>
      <c r="BC22" s="72" t="str">
        <f>VLOOKUP(C22,StaffSpec!$C$12:$D$20,2,FALSE)</f>
        <v>Yes</v>
      </c>
      <c r="BD22" s="72" t="str">
        <f t="shared" si="3"/>
        <v>Tuesday</v>
      </c>
      <c r="BL22" s="1">
        <v>0</v>
      </c>
      <c r="BM22" s="1">
        <v>1</v>
      </c>
      <c r="BN22" s="1">
        <v>2</v>
      </c>
      <c r="BO22" s="1">
        <v>3</v>
      </c>
      <c r="BP22" s="1">
        <v>4</v>
      </c>
      <c r="BQ22" s="1">
        <v>5</v>
      </c>
      <c r="BR22" s="1">
        <v>6</v>
      </c>
      <c r="BS22" s="1">
        <v>7</v>
      </c>
      <c r="BT22" s="1">
        <v>8</v>
      </c>
      <c r="BU22" s="1">
        <v>9</v>
      </c>
      <c r="BV22" s="1">
        <v>10</v>
      </c>
      <c r="BW22" s="1">
        <v>11</v>
      </c>
      <c r="BX22" s="1">
        <v>12</v>
      </c>
      <c r="BY22" s="1">
        <v>13</v>
      </c>
      <c r="BZ22" s="1">
        <v>14</v>
      </c>
      <c r="CA22" s="1">
        <v>15</v>
      </c>
      <c r="CB22" s="1">
        <v>16</v>
      </c>
      <c r="CC22" s="1">
        <v>17</v>
      </c>
      <c r="CD22" s="1">
        <v>18</v>
      </c>
      <c r="CE22" s="1">
        <v>19</v>
      </c>
      <c r="CF22" s="1">
        <v>20</v>
      </c>
      <c r="CG22" s="1">
        <v>21</v>
      </c>
      <c r="CH22" s="1">
        <v>22</v>
      </c>
      <c r="CI22" s="1">
        <v>23</v>
      </c>
      <c r="CO22" s="4" t="s">
        <v>4</v>
      </c>
      <c r="CP22" s="4">
        <f t="shared" si="32"/>
        <v>12</v>
      </c>
      <c r="CQ22" s="4">
        <f t="shared" si="29"/>
        <v>6</v>
      </c>
      <c r="CR22" s="4">
        <f t="shared" si="29"/>
        <v>6</v>
      </c>
      <c r="CS22" s="4">
        <f t="shared" si="29"/>
        <v>6</v>
      </c>
      <c r="CT22" s="4">
        <f t="shared" si="29"/>
        <v>6</v>
      </c>
      <c r="CU22" s="4">
        <f t="shared" si="29"/>
        <v>6</v>
      </c>
      <c r="CV22" s="4">
        <f t="shared" si="29"/>
        <v>6</v>
      </c>
      <c r="CW22" s="4">
        <f t="shared" si="29"/>
        <v>8</v>
      </c>
      <c r="CX22" s="4">
        <f t="shared" si="29"/>
        <v>9.6</v>
      </c>
      <c r="CY22" s="4">
        <f t="shared" si="29"/>
        <v>10.4</v>
      </c>
      <c r="CZ22" s="4">
        <f t="shared" si="29"/>
        <v>12.4</v>
      </c>
      <c r="DA22" s="4">
        <f t="shared" si="29"/>
        <v>13.4</v>
      </c>
      <c r="DB22" s="4">
        <f t="shared" si="29"/>
        <v>19.2</v>
      </c>
      <c r="DC22" s="4">
        <f t="shared" si="29"/>
        <v>19.2</v>
      </c>
      <c r="DD22" s="4">
        <f t="shared" si="29"/>
        <v>19.2</v>
      </c>
      <c r="DE22" s="4">
        <f t="shared" si="29"/>
        <v>19.2</v>
      </c>
      <c r="DF22" s="4">
        <f t="shared" si="29"/>
        <v>22.4</v>
      </c>
      <c r="DG22" s="4">
        <f t="shared" si="29"/>
        <v>17.600000000000001</v>
      </c>
      <c r="DH22" s="4">
        <f t="shared" si="29"/>
        <v>17.600000000000001</v>
      </c>
      <c r="DI22" s="4">
        <f t="shared" si="29"/>
        <v>16.600000000000001</v>
      </c>
      <c r="DJ22" s="4">
        <f t="shared" si="29"/>
        <v>14.8</v>
      </c>
      <c r="DK22" s="4">
        <f t="shared" si="29"/>
        <v>15.8</v>
      </c>
      <c r="DL22" s="4">
        <f t="shared" si="29"/>
        <v>14.8</v>
      </c>
      <c r="DM22" s="4">
        <f t="shared" si="29"/>
        <v>13.8</v>
      </c>
    </row>
    <row r="23" spans="2:117">
      <c r="B23" s="3" t="s">
        <v>6</v>
      </c>
      <c r="C23" s="14" t="str">
        <f t="shared" si="7"/>
        <v>Con</v>
      </c>
      <c r="D23" s="29"/>
      <c r="E23" s="29"/>
      <c r="F23" s="29"/>
      <c r="G23" s="29"/>
      <c r="H23" s="29"/>
      <c r="I23" s="29"/>
      <c r="J23" s="29"/>
      <c r="K23" s="29"/>
      <c r="L23" s="28">
        <v>2</v>
      </c>
      <c r="M23" s="28">
        <v>3</v>
      </c>
      <c r="N23" s="28">
        <v>3</v>
      </c>
      <c r="O23" s="28">
        <v>3</v>
      </c>
      <c r="P23" s="28">
        <v>4</v>
      </c>
      <c r="Q23" s="28">
        <v>4</v>
      </c>
      <c r="R23" s="28">
        <v>4</v>
      </c>
      <c r="S23" s="28">
        <v>4</v>
      </c>
      <c r="T23" s="28">
        <v>3</v>
      </c>
      <c r="U23" s="28">
        <v>2</v>
      </c>
      <c r="V23" s="28">
        <v>2</v>
      </c>
      <c r="W23" s="28">
        <v>2</v>
      </c>
      <c r="X23" s="28">
        <v>1</v>
      </c>
      <c r="Y23" s="28">
        <v>1</v>
      </c>
      <c r="Z23" s="28">
        <v>1</v>
      </c>
      <c r="AA23" s="28">
        <v>1</v>
      </c>
      <c r="AC23" s="71">
        <f>IF(ISNA(VLOOKUP(C23,Functional!$C$7:$D$15,2,FALSE)),0,VLOOKUP(C23,Functional!$C$7:$D$15,2,FALSE))</f>
        <v>0.8</v>
      </c>
      <c r="AE23" s="72">
        <f t="shared" si="0"/>
        <v>0</v>
      </c>
      <c r="AF23" s="72">
        <f t="shared" si="30"/>
        <v>0</v>
      </c>
      <c r="AG23" s="72">
        <f t="shared" si="31"/>
        <v>0</v>
      </c>
      <c r="AH23" s="72">
        <f t="shared" si="11"/>
        <v>0</v>
      </c>
      <c r="AI23" s="72">
        <f t="shared" si="12"/>
        <v>0</v>
      </c>
      <c r="AJ23" s="72">
        <f t="shared" si="13"/>
        <v>0</v>
      </c>
      <c r="AK23" s="72">
        <f t="shared" si="14"/>
        <v>0</v>
      </c>
      <c r="AL23" s="72">
        <f t="shared" si="15"/>
        <v>0</v>
      </c>
      <c r="AM23" s="72">
        <f t="shared" si="16"/>
        <v>1.6</v>
      </c>
      <c r="AN23" s="72">
        <f t="shared" si="17"/>
        <v>2.4000000000000004</v>
      </c>
      <c r="AO23" s="72">
        <f t="shared" si="18"/>
        <v>2.4000000000000004</v>
      </c>
      <c r="AP23" s="72">
        <f t="shared" si="19"/>
        <v>2.4000000000000004</v>
      </c>
      <c r="AQ23" s="72">
        <f t="shared" si="20"/>
        <v>3.2</v>
      </c>
      <c r="AR23" s="72">
        <f t="shared" si="21"/>
        <v>3.2</v>
      </c>
      <c r="AS23" s="72">
        <f t="shared" si="22"/>
        <v>3.2</v>
      </c>
      <c r="AT23" s="72">
        <f t="shared" si="23"/>
        <v>3.2</v>
      </c>
      <c r="AU23" s="72">
        <f t="shared" si="24"/>
        <v>2.4000000000000004</v>
      </c>
      <c r="AV23" s="72">
        <f t="shared" si="25"/>
        <v>1.6</v>
      </c>
      <c r="AW23" s="72">
        <f t="shared" si="26"/>
        <v>1.6</v>
      </c>
      <c r="AX23" s="72">
        <f t="shared" si="27"/>
        <v>1.6</v>
      </c>
      <c r="AY23" s="72">
        <f t="shared" si="27"/>
        <v>0.8</v>
      </c>
      <c r="AZ23" s="72">
        <f t="shared" si="27"/>
        <v>0.8</v>
      </c>
      <c r="BA23" s="72">
        <f t="shared" si="27"/>
        <v>0.8</v>
      </c>
      <c r="BB23" s="72">
        <f t="shared" si="27"/>
        <v>0.8</v>
      </c>
      <c r="BC23" s="72" t="str">
        <f>VLOOKUP(C23,StaffSpec!$C$12:$D$20,2,FALSE)</f>
        <v>Yes</v>
      </c>
      <c r="BD23" s="72" t="str">
        <f t="shared" si="3"/>
        <v>Wednesday</v>
      </c>
      <c r="BK23" s="3" t="s">
        <v>3</v>
      </c>
      <c r="BL23" s="4">
        <f t="shared" ref="BL23:BL29" si="33">BL15-BL7</f>
        <v>6.093807858465337</v>
      </c>
      <c r="BM23" s="4">
        <f t="shared" ref="BM23:CI29" si="34">BM15-BM7</f>
        <v>1.6906672152506355</v>
      </c>
      <c r="BN23" s="4">
        <f t="shared" si="34"/>
        <v>1.9531646437632864</v>
      </c>
      <c r="BO23" s="4">
        <f t="shared" si="34"/>
        <v>2.1937872865665504</v>
      </c>
      <c r="BP23" s="4">
        <f t="shared" si="34"/>
        <v>3.1344030720702194</v>
      </c>
      <c r="BQ23" s="4">
        <f t="shared" si="34"/>
        <v>2.5656586436261408</v>
      </c>
      <c r="BR23" s="4">
        <f t="shared" si="34"/>
        <v>2.8719056435575672</v>
      </c>
      <c r="BS23" s="4">
        <f t="shared" si="34"/>
        <v>2.7719262154563546</v>
      </c>
      <c r="BT23" s="4">
        <f t="shared" si="34"/>
        <v>-0.11240485496811203</v>
      </c>
      <c r="BU23" s="4">
        <f t="shared" si="34"/>
        <v>-7.5373242816978649</v>
      </c>
      <c r="BV23" s="4">
        <f t="shared" si="34"/>
        <v>-10.109154494959883</v>
      </c>
      <c r="BW23" s="4">
        <f t="shared" si="34"/>
        <v>-8.1029143523280478</v>
      </c>
      <c r="BX23" s="4">
        <f t="shared" si="34"/>
        <v>-3.352904066378656</v>
      </c>
      <c r="BY23" s="4">
        <f t="shared" si="34"/>
        <v>-0.81542892408969081</v>
      </c>
      <c r="BZ23" s="4">
        <f t="shared" si="34"/>
        <v>-0.4216827813207118</v>
      </c>
      <c r="CA23" s="4">
        <f t="shared" si="34"/>
        <v>1.0220530754988708</v>
      </c>
      <c r="CB23" s="4">
        <f t="shared" si="34"/>
        <v>3.6095590756360174</v>
      </c>
      <c r="CC23" s="4">
        <f t="shared" si="34"/>
        <v>-3.4435438524309099</v>
      </c>
      <c r="CD23" s="4">
        <f t="shared" si="34"/>
        <v>-4.2529109236782467</v>
      </c>
      <c r="CE23" s="4">
        <f t="shared" si="34"/>
        <v>-4.1591716382088677</v>
      </c>
      <c r="CF23" s="4">
        <f t="shared" si="34"/>
        <v>-2.7217033532194996</v>
      </c>
      <c r="CG23" s="4">
        <f t="shared" si="34"/>
        <v>1.0345196461633446</v>
      </c>
      <c r="CH23" s="4">
        <f t="shared" si="34"/>
        <v>3.8844819310155678</v>
      </c>
      <c r="CI23" s="4">
        <f t="shared" si="34"/>
        <v>5.2032092162106593</v>
      </c>
      <c r="CK23" s="18">
        <f>SUM(BL23:CI23)</f>
        <v>-6.9999999999999396</v>
      </c>
      <c r="CP23" s="4">
        <v>2</v>
      </c>
      <c r="CQ23" s="4">
        <f>CP23+1</f>
        <v>3</v>
      </c>
      <c r="CR23" s="4">
        <f t="shared" ref="CR23:DM23" si="35">CQ23+1</f>
        <v>4</v>
      </c>
      <c r="CS23" s="4">
        <f t="shared" si="35"/>
        <v>5</v>
      </c>
      <c r="CT23" s="4">
        <f t="shared" si="35"/>
        <v>6</v>
      </c>
      <c r="CU23" s="4">
        <f t="shared" si="35"/>
        <v>7</v>
      </c>
      <c r="CV23" s="4">
        <f t="shared" si="35"/>
        <v>8</v>
      </c>
      <c r="CW23" s="4">
        <f t="shared" si="35"/>
        <v>9</v>
      </c>
      <c r="CX23" s="4">
        <f t="shared" si="35"/>
        <v>10</v>
      </c>
      <c r="CY23" s="4">
        <f t="shared" si="35"/>
        <v>11</v>
      </c>
      <c r="CZ23" s="4">
        <f t="shared" si="35"/>
        <v>12</v>
      </c>
      <c r="DA23" s="4">
        <f t="shared" si="35"/>
        <v>13</v>
      </c>
      <c r="DB23" s="4">
        <f t="shared" si="35"/>
        <v>14</v>
      </c>
      <c r="DC23" s="4">
        <f t="shared" si="35"/>
        <v>15</v>
      </c>
      <c r="DD23" s="4">
        <f t="shared" si="35"/>
        <v>16</v>
      </c>
      <c r="DE23" s="4">
        <f t="shared" si="35"/>
        <v>17</v>
      </c>
      <c r="DF23" s="4">
        <f t="shared" si="35"/>
        <v>18</v>
      </c>
      <c r="DG23" s="4">
        <f t="shared" si="35"/>
        <v>19</v>
      </c>
      <c r="DH23" s="4">
        <f t="shared" si="35"/>
        <v>20</v>
      </c>
      <c r="DI23" s="4">
        <f t="shared" si="35"/>
        <v>21</v>
      </c>
      <c r="DJ23" s="4">
        <f t="shared" si="35"/>
        <v>22</v>
      </c>
      <c r="DK23" s="4">
        <f t="shared" si="35"/>
        <v>23</v>
      </c>
      <c r="DL23" s="4">
        <f t="shared" si="35"/>
        <v>24</v>
      </c>
      <c r="DM23" s="4">
        <f t="shared" si="35"/>
        <v>25</v>
      </c>
    </row>
    <row r="24" spans="2:117">
      <c r="B24" s="3" t="str">
        <f>B23</f>
        <v>Wednesday</v>
      </c>
      <c r="C24" s="14" t="str">
        <f t="shared" si="7"/>
        <v>MG</v>
      </c>
      <c r="D24" s="28">
        <v>4</v>
      </c>
      <c r="E24" s="29">
        <v>2</v>
      </c>
      <c r="F24" s="29">
        <v>2</v>
      </c>
      <c r="G24" s="29">
        <v>2</v>
      </c>
      <c r="H24" s="29">
        <v>2</v>
      </c>
      <c r="I24" s="29">
        <v>2</v>
      </c>
      <c r="J24" s="29">
        <v>2</v>
      </c>
      <c r="K24" s="29">
        <v>2</v>
      </c>
      <c r="L24" s="28">
        <v>3</v>
      </c>
      <c r="M24" s="28">
        <v>3</v>
      </c>
      <c r="N24" s="28">
        <v>3</v>
      </c>
      <c r="O24" s="28">
        <v>3</v>
      </c>
      <c r="P24" s="28">
        <v>5</v>
      </c>
      <c r="Q24" s="28">
        <v>5</v>
      </c>
      <c r="R24" s="28">
        <v>5</v>
      </c>
      <c r="S24" s="28">
        <v>5</v>
      </c>
      <c r="T24" s="28">
        <v>5</v>
      </c>
      <c r="U24" s="28">
        <v>4</v>
      </c>
      <c r="V24" s="28">
        <v>4</v>
      </c>
      <c r="W24" s="28">
        <v>4</v>
      </c>
      <c r="X24" s="28">
        <v>4</v>
      </c>
      <c r="Y24" s="28">
        <v>4</v>
      </c>
      <c r="Z24" s="28">
        <v>4</v>
      </c>
      <c r="AA24" s="28">
        <v>4</v>
      </c>
      <c r="AC24" s="71">
        <f>IF(ISNA(VLOOKUP(C24,Functional!$C$7:$D$15,2,FALSE)),0,VLOOKUP(C24,Functional!$C$7:$D$15,2,FALSE))</f>
        <v>1</v>
      </c>
      <c r="AE24" s="72">
        <f t="shared" si="0"/>
        <v>4</v>
      </c>
      <c r="AF24" s="72">
        <f t="shared" si="30"/>
        <v>2</v>
      </c>
      <c r="AG24" s="72">
        <f t="shared" si="31"/>
        <v>2</v>
      </c>
      <c r="AH24" s="72">
        <f t="shared" si="11"/>
        <v>2</v>
      </c>
      <c r="AI24" s="72">
        <f t="shared" si="12"/>
        <v>2</v>
      </c>
      <c r="AJ24" s="72">
        <f t="shared" si="13"/>
        <v>2</v>
      </c>
      <c r="AK24" s="72">
        <f t="shared" si="14"/>
        <v>2</v>
      </c>
      <c r="AL24" s="72">
        <f t="shared" si="15"/>
        <v>2</v>
      </c>
      <c r="AM24" s="72">
        <f t="shared" si="16"/>
        <v>3</v>
      </c>
      <c r="AN24" s="72">
        <f t="shared" si="17"/>
        <v>3</v>
      </c>
      <c r="AO24" s="72">
        <f t="shared" si="18"/>
        <v>3</v>
      </c>
      <c r="AP24" s="72">
        <f t="shared" si="19"/>
        <v>3</v>
      </c>
      <c r="AQ24" s="72">
        <f t="shared" si="20"/>
        <v>5</v>
      </c>
      <c r="AR24" s="72">
        <f t="shared" si="21"/>
        <v>5</v>
      </c>
      <c r="AS24" s="72">
        <f t="shared" si="22"/>
        <v>5</v>
      </c>
      <c r="AT24" s="72">
        <f t="shared" si="23"/>
        <v>5</v>
      </c>
      <c r="AU24" s="72">
        <f t="shared" si="24"/>
        <v>5</v>
      </c>
      <c r="AV24" s="72">
        <f t="shared" si="25"/>
        <v>4</v>
      </c>
      <c r="AW24" s="72">
        <f t="shared" si="26"/>
        <v>4</v>
      </c>
      <c r="AX24" s="72">
        <f t="shared" si="27"/>
        <v>4</v>
      </c>
      <c r="AY24" s="72">
        <f t="shared" si="27"/>
        <v>4</v>
      </c>
      <c r="AZ24" s="72">
        <f t="shared" si="27"/>
        <v>4</v>
      </c>
      <c r="BA24" s="72">
        <f t="shared" si="27"/>
        <v>4</v>
      </c>
      <c r="BB24" s="72">
        <f t="shared" si="27"/>
        <v>4</v>
      </c>
      <c r="BC24" s="72" t="str">
        <f>VLOOKUP(C24,StaffSpec!$C$12:$D$20,2,FALSE)</f>
        <v>Yes</v>
      </c>
      <c r="BD24" s="72" t="str">
        <f t="shared" si="3"/>
        <v>Wednesday</v>
      </c>
      <c r="BK24" s="3" t="s">
        <v>5</v>
      </c>
      <c r="BL24" s="4">
        <f t="shared" si="33"/>
        <v>5.2989293691750747</v>
      </c>
      <c r="BM24" s="4">
        <f t="shared" ref="BM24:CA24" si="36">BM16-BM8</f>
        <v>1.4941076792728953</v>
      </c>
      <c r="BN24" s="4">
        <f t="shared" si="36"/>
        <v>2.2104290225679732</v>
      </c>
      <c r="BO24" s="4">
        <f t="shared" si="36"/>
        <v>2.5108218439497807</v>
      </c>
      <c r="BP24" s="4">
        <f t="shared" si="36"/>
        <v>2.3721790033120231</v>
      </c>
      <c r="BQ24" s="4">
        <f t="shared" si="36"/>
        <v>3.2271431872448586</v>
      </c>
      <c r="BR24" s="4">
        <f t="shared" si="36"/>
        <v>3.2502503273511509</v>
      </c>
      <c r="BS24" s="4">
        <f t="shared" si="36"/>
        <v>2.523607794808596</v>
      </c>
      <c r="BT24" s="4">
        <f t="shared" si="36"/>
        <v>1.1196795809905247</v>
      </c>
      <c r="BU24" s="4">
        <f t="shared" si="36"/>
        <v>-6.9765693599322187</v>
      </c>
      <c r="BV24" s="4">
        <f t="shared" si="36"/>
        <v>-5.7391049834398817</v>
      </c>
      <c r="BW24" s="4">
        <f t="shared" si="36"/>
        <v>-6.0793191096048691</v>
      </c>
      <c r="BX24" s="4">
        <f t="shared" si="36"/>
        <v>-0.60281907109296995</v>
      </c>
      <c r="BY24" s="4">
        <f t="shared" si="36"/>
        <v>0.78360933528460208</v>
      </c>
      <c r="BZ24" s="4">
        <f t="shared" si="36"/>
        <v>2.2162520218747588</v>
      </c>
      <c r="CA24" s="4">
        <f t="shared" si="36"/>
        <v>2.5628591234691491</v>
      </c>
      <c r="CB24" s="4">
        <f t="shared" si="34"/>
        <v>3.8218593545405533</v>
      </c>
      <c r="CC24" s="4">
        <f t="shared" si="34"/>
        <v>-1.1629977663097897</v>
      </c>
      <c r="CD24" s="4">
        <f t="shared" si="34"/>
        <v>-2.1566047908803796</v>
      </c>
      <c r="CE24" s="4">
        <f t="shared" si="34"/>
        <v>-4.7047831780020033</v>
      </c>
      <c r="CF24" s="4">
        <f t="shared" si="34"/>
        <v>-3.0387121620580757</v>
      </c>
      <c r="CG24" s="4">
        <f t="shared" si="34"/>
        <v>2.2592158977123944</v>
      </c>
      <c r="CH24" s="4">
        <f t="shared" si="34"/>
        <v>2.414572903027036</v>
      </c>
      <c r="CI24" s="4">
        <f t="shared" si="34"/>
        <v>4.395393976738811</v>
      </c>
      <c r="CK24" s="18">
        <f t="shared" ref="CK24:CK29" si="37">SUM(BL24:CI24)</f>
        <v>11.999999999999998</v>
      </c>
      <c r="CN24" s="4" t="str">
        <f>StaffSpec!D22</f>
        <v>Monday</v>
      </c>
      <c r="CO24" s="4" t="s">
        <v>200</v>
      </c>
      <c r="CP24" s="4">
        <f>VLOOKUP($CN24,$CO$7:$DM$13,CP$23,FALSE)</f>
        <v>5.906192141534663</v>
      </c>
      <c r="CQ24" s="4">
        <f>VLOOKUP($CN24,$CO$7:$DM$13,CQ$23,FALSE)</f>
        <v>4.3093327847493645</v>
      </c>
      <c r="CR24" s="4">
        <f t="shared" ref="CR24:DM24" si="38">VLOOKUP($CN24,$CO$7:$DM$13,CR$23,FALSE)</f>
        <v>4.0468353562367136</v>
      </c>
      <c r="CS24" s="4">
        <f t="shared" si="38"/>
        <v>3.8062127134334496</v>
      </c>
      <c r="CT24" s="4">
        <f t="shared" si="38"/>
        <v>2.8655969279297806</v>
      </c>
      <c r="CU24" s="4">
        <f t="shared" si="38"/>
        <v>3.4343413563738592</v>
      </c>
      <c r="CV24" s="4">
        <f t="shared" si="38"/>
        <v>3.1280943564424328</v>
      </c>
      <c r="CW24" s="4">
        <f t="shared" si="38"/>
        <v>5.2280737845436454</v>
      </c>
      <c r="CX24" s="4">
        <f t="shared" si="38"/>
        <v>9.7124048549681117</v>
      </c>
      <c r="CY24" s="4">
        <f t="shared" si="38"/>
        <v>17.937324281697865</v>
      </c>
      <c r="CZ24" s="4">
        <f t="shared" si="38"/>
        <v>22.509154494959883</v>
      </c>
      <c r="DA24" s="4">
        <f t="shared" si="38"/>
        <v>21.502914352328048</v>
      </c>
      <c r="DB24" s="4">
        <f t="shared" si="38"/>
        <v>22.552904066378655</v>
      </c>
      <c r="DC24" s="4">
        <f t="shared" si="38"/>
        <v>20.01542892408969</v>
      </c>
      <c r="DD24" s="4">
        <f t="shared" si="38"/>
        <v>19.621682781320711</v>
      </c>
      <c r="DE24" s="4">
        <f t="shared" si="38"/>
        <v>18.177946924501128</v>
      </c>
      <c r="DF24" s="4">
        <f t="shared" si="38"/>
        <v>18.790440924363981</v>
      </c>
      <c r="DG24" s="4">
        <f t="shared" si="38"/>
        <v>21.043543852430911</v>
      </c>
      <c r="DH24" s="4">
        <f t="shared" si="38"/>
        <v>21.852910923678248</v>
      </c>
      <c r="DI24" s="4">
        <f t="shared" si="38"/>
        <v>20.759171638208869</v>
      </c>
      <c r="DJ24" s="4">
        <f t="shared" si="38"/>
        <v>17.5217033532195</v>
      </c>
      <c r="DK24" s="4">
        <f t="shared" si="38"/>
        <v>14.765480353836656</v>
      </c>
      <c r="DL24" s="4">
        <f t="shared" si="38"/>
        <v>10.915518068984433</v>
      </c>
      <c r="DM24" s="4">
        <f t="shared" si="38"/>
        <v>8.5967907837893414</v>
      </c>
    </row>
    <row r="25" spans="2:117">
      <c r="B25" s="3" t="str">
        <f t="shared" ref="B25:B31" si="39">B24</f>
        <v>Wednesday</v>
      </c>
      <c r="C25" s="14" t="str">
        <f t="shared" si="7"/>
        <v>SHO</v>
      </c>
      <c r="D25" s="30">
        <v>8</v>
      </c>
      <c r="E25" s="30">
        <v>4</v>
      </c>
      <c r="F25" s="30">
        <v>4</v>
      </c>
      <c r="G25" s="30">
        <v>4</v>
      </c>
      <c r="H25" s="30">
        <v>4</v>
      </c>
      <c r="I25" s="30">
        <v>4</v>
      </c>
      <c r="J25" s="30">
        <v>4</v>
      </c>
      <c r="K25" s="30">
        <v>4</v>
      </c>
      <c r="L25" s="30">
        <v>3</v>
      </c>
      <c r="M25" s="30">
        <v>3</v>
      </c>
      <c r="N25" s="30">
        <v>3</v>
      </c>
      <c r="O25" s="30">
        <v>3</v>
      </c>
      <c r="P25" s="30">
        <v>6</v>
      </c>
      <c r="Q25" s="30">
        <v>6</v>
      </c>
      <c r="R25" s="30">
        <v>6</v>
      </c>
      <c r="S25" s="30">
        <v>6</v>
      </c>
      <c r="T25" s="30">
        <v>10</v>
      </c>
      <c r="U25" s="30">
        <v>7</v>
      </c>
      <c r="V25" s="30">
        <v>7</v>
      </c>
      <c r="W25" s="30">
        <v>7</v>
      </c>
      <c r="X25" s="30">
        <v>7</v>
      </c>
      <c r="Y25" s="30">
        <v>8</v>
      </c>
      <c r="Z25" s="30">
        <v>8</v>
      </c>
      <c r="AA25" s="30">
        <v>8</v>
      </c>
      <c r="AC25" s="71">
        <f>IF(ISNA(VLOOKUP(C25,Functional!$C$7:$D$15,2,FALSE)),0,VLOOKUP(C25,Functional!$C$7:$D$15,2,FALSE))</f>
        <v>1</v>
      </c>
      <c r="AE25" s="72">
        <f t="shared" si="0"/>
        <v>8</v>
      </c>
      <c r="AF25" s="72">
        <f t="shared" si="30"/>
        <v>4</v>
      </c>
      <c r="AG25" s="72">
        <f t="shared" si="31"/>
        <v>4</v>
      </c>
      <c r="AH25" s="72">
        <f t="shared" si="11"/>
        <v>4</v>
      </c>
      <c r="AI25" s="72">
        <f t="shared" si="12"/>
        <v>4</v>
      </c>
      <c r="AJ25" s="72">
        <f t="shared" si="13"/>
        <v>4</v>
      </c>
      <c r="AK25" s="72">
        <f t="shared" si="14"/>
        <v>4</v>
      </c>
      <c r="AL25" s="72">
        <f t="shared" si="15"/>
        <v>4</v>
      </c>
      <c r="AM25" s="72">
        <f t="shared" si="16"/>
        <v>3</v>
      </c>
      <c r="AN25" s="72">
        <f t="shared" si="17"/>
        <v>3</v>
      </c>
      <c r="AO25" s="72">
        <f t="shared" si="18"/>
        <v>3</v>
      </c>
      <c r="AP25" s="72">
        <f t="shared" si="19"/>
        <v>3</v>
      </c>
      <c r="AQ25" s="72">
        <f t="shared" si="20"/>
        <v>6</v>
      </c>
      <c r="AR25" s="72">
        <f t="shared" si="21"/>
        <v>6</v>
      </c>
      <c r="AS25" s="72">
        <f t="shared" si="22"/>
        <v>6</v>
      </c>
      <c r="AT25" s="72">
        <f t="shared" si="23"/>
        <v>6</v>
      </c>
      <c r="AU25" s="72">
        <f t="shared" si="24"/>
        <v>10</v>
      </c>
      <c r="AV25" s="72">
        <f t="shared" si="25"/>
        <v>7</v>
      </c>
      <c r="AW25" s="72">
        <f t="shared" si="26"/>
        <v>7</v>
      </c>
      <c r="AX25" s="72">
        <f t="shared" si="27"/>
        <v>7</v>
      </c>
      <c r="AY25" s="72">
        <f t="shared" si="27"/>
        <v>7</v>
      </c>
      <c r="AZ25" s="72">
        <f t="shared" si="27"/>
        <v>8</v>
      </c>
      <c r="BA25" s="72">
        <f t="shared" si="27"/>
        <v>8</v>
      </c>
      <c r="BB25" s="72">
        <f t="shared" si="27"/>
        <v>8</v>
      </c>
      <c r="BC25" s="72" t="str">
        <f>VLOOKUP(C25,StaffSpec!$C$12:$D$20,2,FALSE)</f>
        <v>Yes</v>
      </c>
      <c r="BD25" s="72" t="str">
        <f t="shared" si="3"/>
        <v>Wednesday</v>
      </c>
      <c r="BK25" s="3" t="s">
        <v>6</v>
      </c>
      <c r="BL25" s="4">
        <f t="shared" si="33"/>
        <v>5.8334080382489155</v>
      </c>
      <c r="BM25" s="4">
        <f t="shared" si="34"/>
        <v>2.1041386523233219</v>
      </c>
      <c r="BN25" s="4">
        <f t="shared" si="34"/>
        <v>2.0373524577917217</v>
      </c>
      <c r="BO25" s="4">
        <f t="shared" si="34"/>
        <v>2.5048558195129229</v>
      </c>
      <c r="BP25" s="4">
        <f t="shared" si="34"/>
        <v>2.8387867921709238</v>
      </c>
      <c r="BQ25" s="4">
        <f t="shared" si="34"/>
        <v>2.9946212460779909</v>
      </c>
      <c r="BR25" s="4">
        <f t="shared" si="34"/>
        <v>2.9278350515463907</v>
      </c>
      <c r="BS25" s="4">
        <f t="shared" si="34"/>
        <v>3.7034214851337204</v>
      </c>
      <c r="BT25" s="4">
        <f t="shared" si="34"/>
        <v>0.78422232182877316</v>
      </c>
      <c r="BU25" s="4">
        <f t="shared" si="34"/>
        <v>-6.1184521141491164</v>
      </c>
      <c r="BV25" s="4">
        <f t="shared" si="34"/>
        <v>-8.3482444344837941</v>
      </c>
      <c r="BW25" s="4">
        <f t="shared" si="34"/>
        <v>-8.3722994173016634</v>
      </c>
      <c r="BX25" s="4">
        <f t="shared" si="34"/>
        <v>0.1436724936500795</v>
      </c>
      <c r="BY25" s="4">
        <f t="shared" si="34"/>
        <v>1.8578514866278155</v>
      </c>
      <c r="BZ25" s="4">
        <f t="shared" si="34"/>
        <v>3.2603615717914192</v>
      </c>
      <c r="CA25" s="4">
        <f t="shared" si="34"/>
        <v>-0.23478260869566014</v>
      </c>
      <c r="CB25" s="4">
        <f t="shared" si="34"/>
        <v>1.8743762139548714</v>
      </c>
      <c r="CC25" s="4">
        <f t="shared" si="34"/>
        <v>0.14654116240848225</v>
      </c>
      <c r="CD25" s="4">
        <f t="shared" si="34"/>
        <v>-2.1687135813536571</v>
      </c>
      <c r="CE25" s="4">
        <f t="shared" si="34"/>
        <v>-3.7475272672941919</v>
      </c>
      <c r="CF25" s="4">
        <f t="shared" si="34"/>
        <v>-1.2286866875840481</v>
      </c>
      <c r="CG25" s="4">
        <f t="shared" si="34"/>
        <v>2.6431196772747629</v>
      </c>
      <c r="CH25" s="4">
        <f t="shared" si="34"/>
        <v>3.4240848647840991</v>
      </c>
      <c r="CI25" s="4">
        <f t="shared" si="34"/>
        <v>5.1400567757358413</v>
      </c>
      <c r="CK25" s="18">
        <f t="shared" si="37"/>
        <v>13.999999999999924</v>
      </c>
      <c r="CO25" s="4" t="s">
        <v>201</v>
      </c>
      <c r="CP25" s="4">
        <f>VLOOKUP($CN24,$CO$16:$DM$22,CP$23,FALSE)</f>
        <v>12</v>
      </c>
      <c r="CQ25" s="4">
        <f>VLOOKUP($CN24,$CO$16:$DM$22,CQ$23,FALSE)</f>
        <v>6</v>
      </c>
      <c r="CR25" s="4">
        <f t="shared" ref="CR25:DM25" si="40">VLOOKUP($CN24,$CO$16:$DM$22,CR$23,FALSE)</f>
        <v>6</v>
      </c>
      <c r="CS25" s="4">
        <f t="shared" si="40"/>
        <v>6</v>
      </c>
      <c r="CT25" s="4">
        <f t="shared" si="40"/>
        <v>6</v>
      </c>
      <c r="CU25" s="4">
        <f t="shared" si="40"/>
        <v>6</v>
      </c>
      <c r="CV25" s="4">
        <f t="shared" si="40"/>
        <v>6</v>
      </c>
      <c r="CW25" s="4">
        <f t="shared" si="40"/>
        <v>8</v>
      </c>
      <c r="CX25" s="4">
        <f t="shared" si="40"/>
        <v>9.6</v>
      </c>
      <c r="CY25" s="4">
        <f t="shared" si="40"/>
        <v>10.4</v>
      </c>
      <c r="CZ25" s="4">
        <f t="shared" si="40"/>
        <v>12.4</v>
      </c>
      <c r="DA25" s="4">
        <f t="shared" si="40"/>
        <v>13.4</v>
      </c>
      <c r="DB25" s="4">
        <f t="shared" si="40"/>
        <v>19.2</v>
      </c>
      <c r="DC25" s="4">
        <f t="shared" si="40"/>
        <v>19.2</v>
      </c>
      <c r="DD25" s="4">
        <f t="shared" si="40"/>
        <v>19.2</v>
      </c>
      <c r="DE25" s="4">
        <f t="shared" si="40"/>
        <v>19.2</v>
      </c>
      <c r="DF25" s="4">
        <f t="shared" si="40"/>
        <v>22.4</v>
      </c>
      <c r="DG25" s="4">
        <f t="shared" si="40"/>
        <v>17.600000000000001</v>
      </c>
      <c r="DH25" s="4">
        <f t="shared" si="40"/>
        <v>17.600000000000001</v>
      </c>
      <c r="DI25" s="4">
        <f t="shared" si="40"/>
        <v>16.600000000000001</v>
      </c>
      <c r="DJ25" s="4">
        <f t="shared" si="40"/>
        <v>14.8</v>
      </c>
      <c r="DK25" s="4">
        <f t="shared" si="40"/>
        <v>15.8</v>
      </c>
      <c r="DL25" s="4">
        <f t="shared" si="40"/>
        <v>14.8</v>
      </c>
      <c r="DM25" s="4">
        <f t="shared" si="40"/>
        <v>13.8</v>
      </c>
    </row>
    <row r="26" spans="2:117">
      <c r="B26" s="3" t="str">
        <f t="shared" si="39"/>
        <v>Wednesday</v>
      </c>
      <c r="C26" s="14" t="str">
        <f t="shared" si="7"/>
        <v>F1</v>
      </c>
      <c r="D26" s="30"/>
      <c r="E26" s="30"/>
      <c r="F26" s="30"/>
      <c r="G26" s="30"/>
      <c r="H26" s="30"/>
      <c r="I26" s="30"/>
      <c r="J26" s="30"/>
      <c r="K26" s="30"/>
      <c r="L26" s="30"/>
      <c r="M26" s="30"/>
      <c r="N26" s="30"/>
      <c r="O26" s="30"/>
      <c r="P26" s="30"/>
      <c r="Q26" s="30"/>
      <c r="R26" s="30"/>
      <c r="S26" s="30"/>
      <c r="T26" s="30"/>
      <c r="U26" s="30"/>
      <c r="V26" s="30"/>
      <c r="W26" s="30"/>
      <c r="X26" s="30"/>
      <c r="Y26" s="30"/>
      <c r="Z26" s="30"/>
      <c r="AA26" s="30"/>
      <c r="AC26" s="71">
        <f>IF(ISNA(VLOOKUP(C26,Functional!$C$7:$D$15,2,FALSE)),0,VLOOKUP(C26,Functional!$C$7:$D$15,2,FALSE))</f>
        <v>2</v>
      </c>
      <c r="AE26" s="72">
        <f t="shared" si="0"/>
        <v>0</v>
      </c>
      <c r="AF26" s="72">
        <f t="shared" si="30"/>
        <v>0</v>
      </c>
      <c r="AG26" s="72">
        <f t="shared" si="31"/>
        <v>0</v>
      </c>
      <c r="AH26" s="72">
        <f t="shared" si="11"/>
        <v>0</v>
      </c>
      <c r="AI26" s="72">
        <f t="shared" si="12"/>
        <v>0</v>
      </c>
      <c r="AJ26" s="72">
        <f t="shared" si="13"/>
        <v>0</v>
      </c>
      <c r="AK26" s="72">
        <f t="shared" si="14"/>
        <v>0</v>
      </c>
      <c r="AL26" s="72">
        <f t="shared" si="15"/>
        <v>0</v>
      </c>
      <c r="AM26" s="72">
        <f t="shared" si="16"/>
        <v>0</v>
      </c>
      <c r="AN26" s="72">
        <f t="shared" si="17"/>
        <v>0</v>
      </c>
      <c r="AO26" s="72">
        <f t="shared" si="18"/>
        <v>0</v>
      </c>
      <c r="AP26" s="72">
        <f t="shared" si="19"/>
        <v>0</v>
      </c>
      <c r="AQ26" s="72">
        <f t="shared" si="20"/>
        <v>0</v>
      </c>
      <c r="AR26" s="72">
        <f t="shared" si="21"/>
        <v>0</v>
      </c>
      <c r="AS26" s="72">
        <f t="shared" si="22"/>
        <v>0</v>
      </c>
      <c r="AT26" s="72">
        <f t="shared" si="23"/>
        <v>0</v>
      </c>
      <c r="AU26" s="72">
        <f t="shared" si="24"/>
        <v>0</v>
      </c>
      <c r="AV26" s="72">
        <f t="shared" si="25"/>
        <v>0</v>
      </c>
      <c r="AW26" s="72">
        <f t="shared" si="26"/>
        <v>0</v>
      </c>
      <c r="AX26" s="72">
        <f t="shared" si="27"/>
        <v>0</v>
      </c>
      <c r="AY26" s="72">
        <f t="shared" si="27"/>
        <v>0</v>
      </c>
      <c r="AZ26" s="72">
        <f t="shared" si="27"/>
        <v>0</v>
      </c>
      <c r="BA26" s="72">
        <f t="shared" si="27"/>
        <v>0</v>
      </c>
      <c r="BB26" s="72">
        <f t="shared" si="27"/>
        <v>0</v>
      </c>
      <c r="BC26" s="72" t="str">
        <f>VLOOKUP(C26,StaffSpec!$C$12:$D$20,2,FALSE)</f>
        <v>Yes</v>
      </c>
      <c r="BD26" s="72" t="str">
        <f t="shared" si="3"/>
        <v>Wednesday</v>
      </c>
      <c r="BK26" s="3" t="s">
        <v>7</v>
      </c>
      <c r="BL26" s="4">
        <f t="shared" si="33"/>
        <v>5.2829525483304041</v>
      </c>
      <c r="BM26" s="4">
        <f t="shared" si="34"/>
        <v>1.702029078127496</v>
      </c>
      <c r="BN26" s="4">
        <f t="shared" si="34"/>
        <v>2.2187250359482342</v>
      </c>
      <c r="BO26" s="4">
        <f t="shared" si="34"/>
        <v>2.5475315545614317</v>
      </c>
      <c r="BP26" s="4">
        <f t="shared" si="34"/>
        <v>2.9937689726793413</v>
      </c>
      <c r="BQ26" s="4">
        <f t="shared" si="34"/>
        <v>3.0407413324812271</v>
      </c>
      <c r="BR26" s="4">
        <f t="shared" si="34"/>
        <v>3.0877136922831125</v>
      </c>
      <c r="BS26" s="4">
        <f t="shared" si="34"/>
        <v>3.3967087394152422</v>
      </c>
      <c r="BT26" s="4">
        <f t="shared" si="34"/>
        <v>1.356350854769131</v>
      </c>
      <c r="BU26" s="4">
        <f t="shared" si="34"/>
        <v>-6.3221600894711596</v>
      </c>
      <c r="BV26" s="4">
        <f t="shared" si="34"/>
        <v>-6.2715130212494028</v>
      </c>
      <c r="BW26" s="4">
        <f t="shared" si="34"/>
        <v>-6.257932577088992</v>
      </c>
      <c r="BX26" s="4">
        <f t="shared" si="34"/>
        <v>-0.50490493689087401</v>
      </c>
      <c r="BY26" s="4">
        <f t="shared" si="34"/>
        <v>0.71637641795814133</v>
      </c>
      <c r="BZ26" s="4">
        <f t="shared" si="34"/>
        <v>2.6892155296373197</v>
      </c>
      <c r="CA26" s="4">
        <f t="shared" si="34"/>
        <v>2.6422431698354352</v>
      </c>
      <c r="CB26" s="4">
        <f t="shared" si="34"/>
        <v>4.1747243968685055</v>
      </c>
      <c r="CC26" s="4">
        <f t="shared" si="34"/>
        <v>-0.69573414283431845</v>
      </c>
      <c r="CD26" s="4">
        <f t="shared" si="34"/>
        <v>-2.8094903339191539</v>
      </c>
      <c r="CE26" s="4">
        <f t="shared" si="34"/>
        <v>-2.9170154976833338</v>
      </c>
      <c r="CF26" s="4">
        <f t="shared" si="34"/>
        <v>-0.7008787346221439</v>
      </c>
      <c r="CG26" s="4">
        <f t="shared" si="34"/>
        <v>0.53398306438728227</v>
      </c>
      <c r="CH26" s="4">
        <f t="shared" si="34"/>
        <v>3.7849816264579008</v>
      </c>
      <c r="CI26" s="4">
        <f t="shared" si="34"/>
        <v>4.3115833200191727</v>
      </c>
      <c r="CK26" s="18">
        <f t="shared" si="37"/>
        <v>17.999999999999996</v>
      </c>
      <c r="CO26" s="4" t="s">
        <v>202</v>
      </c>
      <c r="CP26" s="4">
        <f>VLOOKUP($CN24,$CO$29:$DM$35,CP$23,FALSE)</f>
        <v>12</v>
      </c>
      <c r="CQ26" s="4">
        <f t="shared" ref="CQ26:DM26" si="41">VLOOKUP($CN24,$CO$29:$DM$35,CQ$23,FALSE)</f>
        <v>6</v>
      </c>
      <c r="CR26" s="4">
        <f t="shared" si="41"/>
        <v>6</v>
      </c>
      <c r="CS26" s="4">
        <f t="shared" si="41"/>
        <v>6</v>
      </c>
      <c r="CT26" s="4">
        <f t="shared" si="41"/>
        <v>6</v>
      </c>
      <c r="CU26" s="4">
        <f t="shared" si="41"/>
        <v>6</v>
      </c>
      <c r="CV26" s="4">
        <f t="shared" si="41"/>
        <v>6</v>
      </c>
      <c r="CW26" s="4">
        <f t="shared" si="41"/>
        <v>8</v>
      </c>
      <c r="CX26" s="4">
        <f t="shared" si="41"/>
        <v>10</v>
      </c>
      <c r="CY26" s="4">
        <f t="shared" si="41"/>
        <v>11</v>
      </c>
      <c r="CZ26" s="4">
        <f t="shared" si="41"/>
        <v>13</v>
      </c>
      <c r="DA26" s="4">
        <f t="shared" si="41"/>
        <v>14</v>
      </c>
      <c r="DB26" s="4">
        <f t="shared" si="41"/>
        <v>20</v>
      </c>
      <c r="DC26" s="4">
        <f t="shared" si="41"/>
        <v>20</v>
      </c>
      <c r="DD26" s="4">
        <f t="shared" si="41"/>
        <v>20</v>
      </c>
      <c r="DE26" s="4">
        <f t="shared" si="41"/>
        <v>20</v>
      </c>
      <c r="DF26" s="4">
        <f t="shared" si="41"/>
        <v>23</v>
      </c>
      <c r="DG26" s="4">
        <f t="shared" si="41"/>
        <v>18</v>
      </c>
      <c r="DH26" s="4">
        <f t="shared" si="41"/>
        <v>18</v>
      </c>
      <c r="DI26" s="4">
        <f t="shared" si="41"/>
        <v>17</v>
      </c>
      <c r="DJ26" s="4">
        <f t="shared" si="41"/>
        <v>15</v>
      </c>
      <c r="DK26" s="4">
        <f t="shared" si="41"/>
        <v>16</v>
      </c>
      <c r="DL26" s="4">
        <f t="shared" si="41"/>
        <v>15</v>
      </c>
      <c r="DM26" s="4">
        <f t="shared" si="41"/>
        <v>14</v>
      </c>
    </row>
    <row r="27" spans="2:117">
      <c r="B27" s="3" t="str">
        <f t="shared" si="39"/>
        <v>Wednesday</v>
      </c>
      <c r="C27" s="14">
        <f t="shared" si="7"/>
        <v>0</v>
      </c>
      <c r="D27" s="29"/>
      <c r="E27" s="29"/>
      <c r="F27" s="29"/>
      <c r="G27" s="29"/>
      <c r="H27" s="29"/>
      <c r="I27" s="29"/>
      <c r="J27" s="29"/>
      <c r="K27" s="29"/>
      <c r="L27" s="29"/>
      <c r="M27" s="29"/>
      <c r="N27" s="29"/>
      <c r="O27" s="29"/>
      <c r="P27" s="29"/>
      <c r="Q27" s="29"/>
      <c r="R27" s="29"/>
      <c r="S27" s="29"/>
      <c r="T27" s="29"/>
      <c r="U27" s="29"/>
      <c r="V27" s="29"/>
      <c r="W27" s="29"/>
      <c r="X27" s="29"/>
      <c r="Y27" s="29"/>
      <c r="Z27" s="29"/>
      <c r="AA27" s="29"/>
      <c r="AC27" s="71">
        <f>IF(ISNA(VLOOKUP(C27,Functional!$C$7:$D$15,2,FALSE)),0,VLOOKUP(C27,Functional!$C$7:$D$15,2,FALSE))</f>
        <v>0</v>
      </c>
      <c r="AE27" s="72">
        <f t="shared" si="0"/>
        <v>0</v>
      </c>
      <c r="AF27" s="72">
        <f t="shared" si="30"/>
        <v>0</v>
      </c>
      <c r="AG27" s="72">
        <f t="shared" si="31"/>
        <v>0</v>
      </c>
      <c r="AH27" s="72">
        <f t="shared" si="11"/>
        <v>0</v>
      </c>
      <c r="AI27" s="72">
        <f t="shared" si="12"/>
        <v>0</v>
      </c>
      <c r="AJ27" s="72">
        <f t="shared" si="13"/>
        <v>0</v>
      </c>
      <c r="AK27" s="72">
        <f t="shared" si="14"/>
        <v>0</v>
      </c>
      <c r="AL27" s="72">
        <f t="shared" si="15"/>
        <v>0</v>
      </c>
      <c r="AM27" s="72">
        <f t="shared" si="16"/>
        <v>0</v>
      </c>
      <c r="AN27" s="72">
        <f t="shared" si="17"/>
        <v>0</v>
      </c>
      <c r="AO27" s="72">
        <f t="shared" si="18"/>
        <v>0</v>
      </c>
      <c r="AP27" s="72">
        <f t="shared" si="19"/>
        <v>0</v>
      </c>
      <c r="AQ27" s="72">
        <f t="shared" si="20"/>
        <v>0</v>
      </c>
      <c r="AR27" s="72">
        <f t="shared" si="21"/>
        <v>0</v>
      </c>
      <c r="AS27" s="72">
        <f t="shared" si="22"/>
        <v>0</v>
      </c>
      <c r="AT27" s="72">
        <f t="shared" si="23"/>
        <v>0</v>
      </c>
      <c r="AU27" s="72">
        <f t="shared" si="24"/>
        <v>0</v>
      </c>
      <c r="AV27" s="72">
        <f t="shared" si="25"/>
        <v>0</v>
      </c>
      <c r="AW27" s="72">
        <f t="shared" si="26"/>
        <v>0</v>
      </c>
      <c r="AX27" s="72">
        <f t="shared" si="27"/>
        <v>0</v>
      </c>
      <c r="AY27" s="72">
        <f t="shared" si="27"/>
        <v>0</v>
      </c>
      <c r="AZ27" s="72">
        <f t="shared" si="27"/>
        <v>0</v>
      </c>
      <c r="BA27" s="72">
        <f t="shared" si="27"/>
        <v>0</v>
      </c>
      <c r="BB27" s="72">
        <f t="shared" si="27"/>
        <v>0</v>
      </c>
      <c r="BC27" s="72" t="str">
        <f>VLOOKUP(C27,StaffSpec!$C$12:$D$20,2,FALSE)</f>
        <v>Yes</v>
      </c>
      <c r="BD27" s="72" t="str">
        <f t="shared" si="3"/>
        <v>Wednesday</v>
      </c>
      <c r="BK27" s="3" t="s">
        <v>8</v>
      </c>
      <c r="BL27" s="4">
        <f t="shared" si="33"/>
        <v>4.687608524072612</v>
      </c>
      <c r="BM27" s="4">
        <f t="shared" si="34"/>
        <v>1.1406471981057615</v>
      </c>
      <c r="BN27" s="4">
        <f t="shared" si="34"/>
        <v>1.8181531176006311</v>
      </c>
      <c r="BO27" s="4">
        <f t="shared" si="34"/>
        <v>2.2153117600631407</v>
      </c>
      <c r="BP27" s="4">
        <f t="shared" si="34"/>
        <v>2.8227308602999206</v>
      </c>
      <c r="BQ27" s="4">
        <f t="shared" si="34"/>
        <v>3.0797158642462508</v>
      </c>
      <c r="BR27" s="4">
        <f t="shared" si="34"/>
        <v>2.4956590370955007</v>
      </c>
      <c r="BS27" s="4">
        <f t="shared" si="34"/>
        <v>3.6779794790844518</v>
      </c>
      <c r="BT27" s="4">
        <f t="shared" si="34"/>
        <v>0.72233622730860247</v>
      </c>
      <c r="BU27" s="4">
        <f t="shared" si="34"/>
        <v>-4.4817679558011072</v>
      </c>
      <c r="BV27" s="4">
        <f t="shared" si="34"/>
        <v>-6.3131807419100223</v>
      </c>
      <c r="BW27" s="4">
        <f t="shared" si="34"/>
        <v>-6.2243093922651926</v>
      </c>
      <c r="BX27" s="4">
        <f t="shared" si="34"/>
        <v>-5.051302288871895E-2</v>
      </c>
      <c r="BY27" s="4">
        <f t="shared" si="34"/>
        <v>0.60363062352012165</v>
      </c>
      <c r="BZ27" s="4">
        <f t="shared" si="34"/>
        <v>1.6549329123914731</v>
      </c>
      <c r="CA27" s="4">
        <f t="shared" si="34"/>
        <v>1.7483820047355962</v>
      </c>
      <c r="CB27" s="4">
        <f t="shared" si="34"/>
        <v>1.9112865035516933</v>
      </c>
      <c r="CC27" s="4">
        <f t="shared" si="34"/>
        <v>-1.6271507498026807</v>
      </c>
      <c r="CD27" s="4">
        <f t="shared" si="34"/>
        <v>-2.6083662194159416</v>
      </c>
      <c r="CE27" s="4">
        <f t="shared" si="34"/>
        <v>-1.7393843725335429</v>
      </c>
      <c r="CF27" s="4">
        <f t="shared" si="34"/>
        <v>0.38547750591949459</v>
      </c>
      <c r="CG27" s="4">
        <f t="shared" si="34"/>
        <v>2.7404893449092356</v>
      </c>
      <c r="CH27" s="4">
        <f t="shared" si="34"/>
        <v>3.4926598263614821</v>
      </c>
      <c r="CI27" s="4">
        <f t="shared" si="34"/>
        <v>3.8476716653512248</v>
      </c>
      <c r="CK27" s="18">
        <f t="shared" si="37"/>
        <v>15.999999999999988</v>
      </c>
    </row>
    <row r="28" spans="2:117">
      <c r="B28" s="3" t="str">
        <f t="shared" si="39"/>
        <v>Wednesday</v>
      </c>
      <c r="C28" s="14">
        <f t="shared" si="7"/>
        <v>0</v>
      </c>
      <c r="D28" s="31"/>
      <c r="E28" s="31"/>
      <c r="F28" s="31"/>
      <c r="G28" s="31"/>
      <c r="H28" s="31"/>
      <c r="I28" s="31"/>
      <c r="J28" s="31"/>
      <c r="K28" s="31"/>
      <c r="L28" s="31"/>
      <c r="M28" s="31"/>
      <c r="N28" s="31"/>
      <c r="O28" s="31"/>
      <c r="P28" s="31"/>
      <c r="Q28" s="31"/>
      <c r="R28" s="31"/>
      <c r="S28" s="31"/>
      <c r="T28" s="31"/>
      <c r="U28" s="31"/>
      <c r="V28" s="31"/>
      <c r="W28" s="31"/>
      <c r="X28" s="31"/>
      <c r="Y28" s="31"/>
      <c r="Z28" s="31"/>
      <c r="AA28" s="31"/>
      <c r="AC28" s="71">
        <f>IF(ISNA(VLOOKUP(C28,Functional!$C$7:$D$15,2,FALSE)),0,VLOOKUP(C28,Functional!$C$7:$D$15,2,FALSE))</f>
        <v>0</v>
      </c>
      <c r="AE28" s="72">
        <f t="shared" si="0"/>
        <v>0</v>
      </c>
      <c r="AF28" s="72">
        <f t="shared" si="30"/>
        <v>0</v>
      </c>
      <c r="AG28" s="72">
        <f t="shared" si="31"/>
        <v>0</v>
      </c>
      <c r="AH28" s="72">
        <f t="shared" si="11"/>
        <v>0</v>
      </c>
      <c r="AI28" s="72">
        <f t="shared" si="12"/>
        <v>0</v>
      </c>
      <c r="AJ28" s="72">
        <f t="shared" si="13"/>
        <v>0</v>
      </c>
      <c r="AK28" s="72">
        <f t="shared" si="14"/>
        <v>0</v>
      </c>
      <c r="AL28" s="72">
        <f t="shared" si="15"/>
        <v>0</v>
      </c>
      <c r="AM28" s="72">
        <f t="shared" si="16"/>
        <v>0</v>
      </c>
      <c r="AN28" s="72">
        <f t="shared" si="17"/>
        <v>0</v>
      </c>
      <c r="AO28" s="72">
        <f t="shared" si="18"/>
        <v>0</v>
      </c>
      <c r="AP28" s="72">
        <f t="shared" si="19"/>
        <v>0</v>
      </c>
      <c r="AQ28" s="72">
        <f t="shared" si="20"/>
        <v>0</v>
      </c>
      <c r="AR28" s="72">
        <f t="shared" si="21"/>
        <v>0</v>
      </c>
      <c r="AS28" s="72">
        <f t="shared" si="22"/>
        <v>0</v>
      </c>
      <c r="AT28" s="72">
        <f t="shared" si="23"/>
        <v>0</v>
      </c>
      <c r="AU28" s="72">
        <f t="shared" si="24"/>
        <v>0</v>
      </c>
      <c r="AV28" s="72">
        <f t="shared" si="25"/>
        <v>0</v>
      </c>
      <c r="AW28" s="72">
        <f t="shared" si="26"/>
        <v>0</v>
      </c>
      <c r="AX28" s="72">
        <f t="shared" si="27"/>
        <v>0</v>
      </c>
      <c r="AY28" s="72">
        <f t="shared" si="27"/>
        <v>0</v>
      </c>
      <c r="AZ28" s="72">
        <f t="shared" si="27"/>
        <v>0</v>
      </c>
      <c r="BA28" s="72">
        <f t="shared" si="27"/>
        <v>0</v>
      </c>
      <c r="BB28" s="72">
        <f t="shared" si="27"/>
        <v>0</v>
      </c>
      <c r="BC28" s="72" t="str">
        <f>VLOOKUP(C28,StaffSpec!$C$12:$D$20,2,FALSE)</f>
        <v>Yes</v>
      </c>
      <c r="BD28" s="72" t="str">
        <f t="shared" si="3"/>
        <v>Wednesday</v>
      </c>
      <c r="BK28" s="3" t="s">
        <v>9</v>
      </c>
      <c r="BL28" s="4">
        <f t="shared" si="33"/>
        <v>3.8792074282871809</v>
      </c>
      <c r="BM28" s="4">
        <f t="shared" si="34"/>
        <v>5.4717293981090265E-3</v>
      </c>
      <c r="BN28" s="4">
        <f t="shared" si="34"/>
        <v>0.90208920577018681</v>
      </c>
      <c r="BO28" s="4">
        <f t="shared" si="34"/>
        <v>1.3632067650472548</v>
      </c>
      <c r="BP28" s="4">
        <f t="shared" si="34"/>
        <v>1.8499419665063828</v>
      </c>
      <c r="BQ28" s="4">
        <f t="shared" si="34"/>
        <v>1.6706184712319674</v>
      </c>
      <c r="BR28" s="4">
        <f t="shared" si="34"/>
        <v>1.8243243243243237</v>
      </c>
      <c r="BS28" s="4">
        <f t="shared" si="34"/>
        <v>2.1079422981263454</v>
      </c>
      <c r="BT28" s="4">
        <f t="shared" si="34"/>
        <v>-0.51896866191344948</v>
      </c>
      <c r="BU28" s="4">
        <f t="shared" si="34"/>
        <v>-5.2779970154203326</v>
      </c>
      <c r="BV28" s="4">
        <f t="shared" si="34"/>
        <v>-6.5570552147239294</v>
      </c>
      <c r="BW28" s="4">
        <f t="shared" si="34"/>
        <v>-6.581760902006307</v>
      </c>
      <c r="BX28" s="4">
        <f t="shared" si="34"/>
        <v>-0.85861382855248536</v>
      </c>
      <c r="BY28" s="4">
        <f t="shared" si="34"/>
        <v>0.21732714309401047</v>
      </c>
      <c r="BZ28" s="4">
        <f t="shared" si="34"/>
        <v>0.88338583982755381</v>
      </c>
      <c r="CA28" s="4">
        <f t="shared" si="34"/>
        <v>-1.1147902503730762</v>
      </c>
      <c r="CB28" s="4">
        <f t="shared" si="34"/>
        <v>2.3157685292654584</v>
      </c>
      <c r="CC28" s="4">
        <f t="shared" si="34"/>
        <v>-0.8190847289006804</v>
      </c>
      <c r="CD28" s="4">
        <f t="shared" si="34"/>
        <v>0.6667385176587608</v>
      </c>
      <c r="CE28" s="4">
        <f t="shared" si="34"/>
        <v>0.38403249875642231</v>
      </c>
      <c r="CF28" s="4">
        <f t="shared" si="34"/>
        <v>-1.3134969325153385</v>
      </c>
      <c r="CG28" s="4">
        <f t="shared" si="34"/>
        <v>2.6325319184214866</v>
      </c>
      <c r="CH28" s="4">
        <f t="shared" si="34"/>
        <v>2.1705024042447363</v>
      </c>
      <c r="CI28" s="4">
        <f t="shared" si="34"/>
        <v>3.1686784944453645</v>
      </c>
      <c r="CK28" s="18">
        <f t="shared" si="37"/>
        <v>2.9999999999999449</v>
      </c>
    </row>
    <row r="29" spans="2:117">
      <c r="B29" s="3" t="str">
        <f t="shared" si="39"/>
        <v>Wednesday</v>
      </c>
      <c r="C29" s="14" t="str">
        <f t="shared" si="7"/>
        <v>ENP</v>
      </c>
      <c r="D29" s="27"/>
      <c r="E29" s="27"/>
      <c r="F29" s="27"/>
      <c r="G29" s="27"/>
      <c r="H29" s="27"/>
      <c r="I29" s="27"/>
      <c r="J29" s="27"/>
      <c r="K29" s="27">
        <v>1</v>
      </c>
      <c r="L29" s="27">
        <v>1</v>
      </c>
      <c r="M29" s="27">
        <v>1</v>
      </c>
      <c r="N29" s="27">
        <v>2</v>
      </c>
      <c r="O29" s="27">
        <v>2</v>
      </c>
      <c r="P29" s="27">
        <v>2</v>
      </c>
      <c r="Q29" s="27">
        <v>2</v>
      </c>
      <c r="R29" s="27">
        <v>2</v>
      </c>
      <c r="S29" s="27">
        <v>2</v>
      </c>
      <c r="T29" s="27">
        <v>2</v>
      </c>
      <c r="U29" s="27">
        <v>2</v>
      </c>
      <c r="V29" s="27">
        <v>2</v>
      </c>
      <c r="W29" s="27">
        <v>2</v>
      </c>
      <c r="X29" s="27">
        <v>1</v>
      </c>
      <c r="Y29" s="27">
        <v>1</v>
      </c>
      <c r="Z29" s="27">
        <v>1</v>
      </c>
      <c r="AA29" s="27"/>
      <c r="AC29" s="71">
        <f>IF(ISNA(VLOOKUP(C29,Functional!$C$7:$D$15,2,FALSE)),0,VLOOKUP(C29,Functional!$C$7:$D$15,2,FALSE))</f>
        <v>1</v>
      </c>
      <c r="AE29" s="72">
        <f t="shared" si="0"/>
        <v>0</v>
      </c>
      <c r="AF29" s="72">
        <f t="shared" si="30"/>
        <v>0</v>
      </c>
      <c r="AG29" s="72">
        <f t="shared" si="31"/>
        <v>0</v>
      </c>
      <c r="AH29" s="72">
        <f t="shared" si="11"/>
        <v>0</v>
      </c>
      <c r="AI29" s="72">
        <f t="shared" si="12"/>
        <v>0</v>
      </c>
      <c r="AJ29" s="72">
        <f t="shared" si="13"/>
        <v>0</v>
      </c>
      <c r="AK29" s="72">
        <f t="shared" si="14"/>
        <v>0</v>
      </c>
      <c r="AL29" s="72">
        <f t="shared" si="15"/>
        <v>1</v>
      </c>
      <c r="AM29" s="72">
        <f t="shared" si="16"/>
        <v>1</v>
      </c>
      <c r="AN29" s="72">
        <f t="shared" si="17"/>
        <v>1</v>
      </c>
      <c r="AO29" s="72">
        <f t="shared" si="18"/>
        <v>2</v>
      </c>
      <c r="AP29" s="72">
        <f t="shared" si="19"/>
        <v>2</v>
      </c>
      <c r="AQ29" s="72">
        <f t="shared" si="20"/>
        <v>2</v>
      </c>
      <c r="AR29" s="72">
        <f t="shared" si="21"/>
        <v>2</v>
      </c>
      <c r="AS29" s="72">
        <f t="shared" si="22"/>
        <v>2</v>
      </c>
      <c r="AT29" s="72">
        <f t="shared" si="23"/>
        <v>2</v>
      </c>
      <c r="AU29" s="72">
        <f t="shared" si="24"/>
        <v>2</v>
      </c>
      <c r="AV29" s="72">
        <f t="shared" si="25"/>
        <v>2</v>
      </c>
      <c r="AW29" s="72">
        <f t="shared" si="26"/>
        <v>2</v>
      </c>
      <c r="AX29" s="72">
        <f t="shared" si="27"/>
        <v>2</v>
      </c>
      <c r="AY29" s="72">
        <f t="shared" si="27"/>
        <v>1</v>
      </c>
      <c r="AZ29" s="72">
        <f t="shared" si="27"/>
        <v>1</v>
      </c>
      <c r="BA29" s="72">
        <f t="shared" si="27"/>
        <v>1</v>
      </c>
      <c r="BB29" s="72">
        <f t="shared" si="27"/>
        <v>0</v>
      </c>
      <c r="BC29" s="72" t="str">
        <f>VLOOKUP(C29,StaffSpec!$C$12:$D$20,2,FALSE)</f>
        <v>Yes</v>
      </c>
      <c r="BD29" s="72" t="str">
        <f t="shared" si="3"/>
        <v>Wednesday</v>
      </c>
      <c r="BK29" s="3" t="s">
        <v>4</v>
      </c>
      <c r="BL29" s="4">
        <f t="shared" si="33"/>
        <v>4.7800280417510503</v>
      </c>
      <c r="BM29" s="4">
        <f t="shared" si="34"/>
        <v>-0.3582333696837523</v>
      </c>
      <c r="BN29" s="4">
        <f t="shared" si="34"/>
        <v>0.41034429038791043</v>
      </c>
      <c r="BO29" s="4">
        <f t="shared" si="34"/>
        <v>1.8543386820377004</v>
      </c>
      <c r="BP29" s="4">
        <f t="shared" si="34"/>
        <v>1.714597289297398</v>
      </c>
      <c r="BQ29" s="4">
        <f t="shared" si="34"/>
        <v>2.0639507711481535</v>
      </c>
      <c r="BR29" s="4">
        <f t="shared" si="34"/>
        <v>2.1338214675183043</v>
      </c>
      <c r="BS29" s="4">
        <f t="shared" si="34"/>
        <v>2.1774419691540743</v>
      </c>
      <c r="BT29" s="4">
        <f t="shared" si="34"/>
        <v>0.19074622215298298</v>
      </c>
      <c r="BU29" s="4">
        <f t="shared" si="34"/>
        <v>-6.6251596821934893</v>
      </c>
      <c r="BV29" s="4">
        <f t="shared" si="34"/>
        <v>-5.9992833774731249</v>
      </c>
      <c r="BW29" s="4">
        <f t="shared" si="34"/>
        <v>-6.8625019473438211</v>
      </c>
      <c r="BX29" s="4">
        <f t="shared" si="34"/>
        <v>-0.71314846549307376</v>
      </c>
      <c r="BY29" s="4">
        <f t="shared" si="34"/>
        <v>0.24175105156566445</v>
      </c>
      <c r="BZ29" s="4">
        <f t="shared" si="34"/>
        <v>1.2665212649945445</v>
      </c>
      <c r="CA29" s="4">
        <f t="shared" si="34"/>
        <v>1.2665212649945445</v>
      </c>
      <c r="CB29" s="4">
        <f t="shared" si="34"/>
        <v>5.351550085683126</v>
      </c>
      <c r="CC29" s="4">
        <f t="shared" si="34"/>
        <v>-0.51980059199252437</v>
      </c>
      <c r="CD29" s="4">
        <f t="shared" si="34"/>
        <v>1.7393519239756969</v>
      </c>
      <c r="CE29" s="4">
        <f t="shared" si="34"/>
        <v>0.27354728150802288</v>
      </c>
      <c r="CF29" s="4">
        <f t="shared" si="34"/>
        <v>-1.4798722542452083</v>
      </c>
      <c r="CG29" s="4">
        <f t="shared" si="34"/>
        <v>2.641018850288205</v>
      </c>
      <c r="CH29" s="4">
        <f t="shared" si="34"/>
        <v>3.5741081165290538</v>
      </c>
      <c r="CI29" s="4">
        <f t="shared" si="34"/>
        <v>3.878361115438544</v>
      </c>
      <c r="CK29" s="18">
        <f t="shared" si="37"/>
        <v>12.999999999999982</v>
      </c>
      <c r="CO29" s="4" t="s">
        <v>3</v>
      </c>
      <c r="CP29" s="4">
        <f>SUMIF($BD:$BD,$BJ15,D:D)</f>
        <v>12</v>
      </c>
      <c r="CQ29" s="4">
        <f t="shared" ref="CQ29:DM35" si="42">SUMIF($BD:$BD,$BJ15,E:E)</f>
        <v>6</v>
      </c>
      <c r="CR29" s="4">
        <f t="shared" si="42"/>
        <v>6</v>
      </c>
      <c r="CS29" s="4">
        <f t="shared" si="42"/>
        <v>6</v>
      </c>
      <c r="CT29" s="4">
        <f t="shared" si="42"/>
        <v>6</v>
      </c>
      <c r="CU29" s="4">
        <f t="shared" si="42"/>
        <v>6</v>
      </c>
      <c r="CV29" s="4">
        <f t="shared" si="42"/>
        <v>6</v>
      </c>
      <c r="CW29" s="4">
        <f t="shared" si="42"/>
        <v>8</v>
      </c>
      <c r="CX29" s="4">
        <f t="shared" si="42"/>
        <v>10</v>
      </c>
      <c r="CY29" s="4">
        <f t="shared" si="42"/>
        <v>11</v>
      </c>
      <c r="CZ29" s="4">
        <f t="shared" si="42"/>
        <v>13</v>
      </c>
      <c r="DA29" s="4">
        <f t="shared" si="42"/>
        <v>14</v>
      </c>
      <c r="DB29" s="4">
        <f t="shared" si="42"/>
        <v>20</v>
      </c>
      <c r="DC29" s="4">
        <f t="shared" si="42"/>
        <v>20</v>
      </c>
      <c r="DD29" s="4">
        <f t="shared" si="42"/>
        <v>20</v>
      </c>
      <c r="DE29" s="4">
        <f t="shared" si="42"/>
        <v>20</v>
      </c>
      <c r="DF29" s="4">
        <f t="shared" si="42"/>
        <v>23</v>
      </c>
      <c r="DG29" s="4">
        <f t="shared" si="42"/>
        <v>18</v>
      </c>
      <c r="DH29" s="4">
        <f t="shared" si="42"/>
        <v>18</v>
      </c>
      <c r="DI29" s="4">
        <f t="shared" si="42"/>
        <v>17</v>
      </c>
      <c r="DJ29" s="4">
        <f t="shared" si="42"/>
        <v>15</v>
      </c>
      <c r="DK29" s="4">
        <f t="shared" si="42"/>
        <v>16</v>
      </c>
      <c r="DL29" s="4">
        <f t="shared" si="42"/>
        <v>15</v>
      </c>
      <c r="DM29" s="4">
        <f t="shared" si="42"/>
        <v>14</v>
      </c>
    </row>
    <row r="30" spans="2:117">
      <c r="B30" s="3" t="str">
        <f t="shared" si="39"/>
        <v>Wednesday</v>
      </c>
      <c r="C30" s="14" t="str">
        <f t="shared" si="7"/>
        <v>ANP</v>
      </c>
      <c r="D30" s="27"/>
      <c r="E30" s="27"/>
      <c r="F30" s="27"/>
      <c r="G30" s="27"/>
      <c r="H30" s="27"/>
      <c r="I30" s="27"/>
      <c r="J30" s="27"/>
      <c r="K30" s="27">
        <v>1</v>
      </c>
      <c r="L30" s="27">
        <v>1</v>
      </c>
      <c r="M30" s="27">
        <v>1</v>
      </c>
      <c r="N30" s="27">
        <v>2</v>
      </c>
      <c r="O30" s="27">
        <v>3</v>
      </c>
      <c r="P30" s="27">
        <v>3</v>
      </c>
      <c r="Q30" s="27">
        <v>3</v>
      </c>
      <c r="R30" s="27">
        <v>3</v>
      </c>
      <c r="S30" s="27">
        <v>3</v>
      </c>
      <c r="T30" s="27">
        <v>3</v>
      </c>
      <c r="U30" s="27">
        <v>3</v>
      </c>
      <c r="V30" s="27">
        <v>3</v>
      </c>
      <c r="W30" s="27">
        <v>2</v>
      </c>
      <c r="X30" s="27">
        <v>2</v>
      </c>
      <c r="Y30" s="27">
        <v>2</v>
      </c>
      <c r="Z30" s="27">
        <v>1</v>
      </c>
      <c r="AA30" s="27">
        <v>1</v>
      </c>
      <c r="AC30" s="71">
        <f>IF(ISNA(VLOOKUP(C30,Functional!$C$7:$D$15,2,FALSE)),0,VLOOKUP(C30,Functional!$C$7:$D$15,2,FALSE))</f>
        <v>1</v>
      </c>
      <c r="AE30" s="72">
        <f t="shared" si="0"/>
        <v>0</v>
      </c>
      <c r="AF30" s="72">
        <f t="shared" si="30"/>
        <v>0</v>
      </c>
      <c r="AG30" s="72">
        <f t="shared" si="31"/>
        <v>0</v>
      </c>
      <c r="AH30" s="72">
        <f t="shared" si="11"/>
        <v>0</v>
      </c>
      <c r="AI30" s="72">
        <f t="shared" si="12"/>
        <v>0</v>
      </c>
      <c r="AJ30" s="72">
        <f t="shared" si="13"/>
        <v>0</v>
      </c>
      <c r="AK30" s="72">
        <f t="shared" si="14"/>
        <v>0</v>
      </c>
      <c r="AL30" s="72">
        <f t="shared" si="15"/>
        <v>1</v>
      </c>
      <c r="AM30" s="72">
        <f t="shared" si="16"/>
        <v>1</v>
      </c>
      <c r="AN30" s="72">
        <f t="shared" si="17"/>
        <v>1</v>
      </c>
      <c r="AO30" s="72">
        <f t="shared" si="18"/>
        <v>2</v>
      </c>
      <c r="AP30" s="72">
        <f t="shared" si="19"/>
        <v>3</v>
      </c>
      <c r="AQ30" s="72">
        <f t="shared" si="20"/>
        <v>3</v>
      </c>
      <c r="AR30" s="72">
        <f t="shared" si="21"/>
        <v>3</v>
      </c>
      <c r="AS30" s="72">
        <f t="shared" si="22"/>
        <v>3</v>
      </c>
      <c r="AT30" s="72">
        <f t="shared" si="23"/>
        <v>3</v>
      </c>
      <c r="AU30" s="72">
        <f t="shared" si="24"/>
        <v>3</v>
      </c>
      <c r="AV30" s="72">
        <f t="shared" si="25"/>
        <v>3</v>
      </c>
      <c r="AW30" s="72">
        <f t="shared" si="26"/>
        <v>3</v>
      </c>
      <c r="AX30" s="72">
        <f t="shared" si="27"/>
        <v>2</v>
      </c>
      <c r="AY30" s="72">
        <f t="shared" si="27"/>
        <v>2</v>
      </c>
      <c r="AZ30" s="72">
        <f t="shared" si="27"/>
        <v>2</v>
      </c>
      <c r="BA30" s="72">
        <f t="shared" si="27"/>
        <v>1</v>
      </c>
      <c r="BB30" s="72">
        <f t="shared" si="27"/>
        <v>1</v>
      </c>
      <c r="BC30" s="72" t="str">
        <f>VLOOKUP(C30,StaffSpec!$C$12:$D$20,2,FALSE)</f>
        <v>Yes</v>
      </c>
      <c r="BD30" s="72" t="str">
        <f t="shared" si="3"/>
        <v>Wednesday</v>
      </c>
      <c r="CO30" s="4" t="s">
        <v>5</v>
      </c>
      <c r="CP30" s="4">
        <f t="shared" ref="CP30:CP35" si="43">SUMIF($BD:$BD,$BJ16,D:D)</f>
        <v>12</v>
      </c>
      <c r="CQ30" s="4">
        <f t="shared" si="42"/>
        <v>6</v>
      </c>
      <c r="CR30" s="4">
        <f t="shared" si="42"/>
        <v>6</v>
      </c>
      <c r="CS30" s="4">
        <f t="shared" si="42"/>
        <v>6</v>
      </c>
      <c r="CT30" s="4">
        <f t="shared" si="42"/>
        <v>6</v>
      </c>
      <c r="CU30" s="4">
        <f t="shared" si="42"/>
        <v>6</v>
      </c>
      <c r="CV30" s="4">
        <f t="shared" si="42"/>
        <v>6</v>
      </c>
      <c r="CW30" s="4">
        <f t="shared" si="42"/>
        <v>8</v>
      </c>
      <c r="CX30" s="4">
        <f t="shared" si="42"/>
        <v>10</v>
      </c>
      <c r="CY30" s="4">
        <f t="shared" si="42"/>
        <v>11</v>
      </c>
      <c r="CZ30" s="4">
        <f t="shared" si="42"/>
        <v>13</v>
      </c>
      <c r="DA30" s="4">
        <f t="shared" si="42"/>
        <v>14</v>
      </c>
      <c r="DB30" s="4">
        <f t="shared" si="42"/>
        <v>20</v>
      </c>
      <c r="DC30" s="4">
        <f t="shared" si="42"/>
        <v>20</v>
      </c>
      <c r="DD30" s="4">
        <f t="shared" si="42"/>
        <v>20</v>
      </c>
      <c r="DE30" s="4">
        <f t="shared" si="42"/>
        <v>20</v>
      </c>
      <c r="DF30" s="4">
        <f t="shared" si="42"/>
        <v>23</v>
      </c>
      <c r="DG30" s="4">
        <f t="shared" si="42"/>
        <v>18</v>
      </c>
      <c r="DH30" s="4">
        <f t="shared" si="42"/>
        <v>18</v>
      </c>
      <c r="DI30" s="4">
        <f t="shared" si="42"/>
        <v>17</v>
      </c>
      <c r="DJ30" s="4">
        <f t="shared" si="42"/>
        <v>15</v>
      </c>
      <c r="DK30" s="4">
        <f t="shared" si="42"/>
        <v>16</v>
      </c>
      <c r="DL30" s="4">
        <f t="shared" si="42"/>
        <v>15</v>
      </c>
      <c r="DM30" s="4">
        <f t="shared" si="42"/>
        <v>14</v>
      </c>
    </row>
    <row r="31" spans="2:117">
      <c r="B31" s="3" t="str">
        <f t="shared" si="39"/>
        <v>Wednesday</v>
      </c>
      <c r="C31" s="14" t="str">
        <f t="shared" si="7"/>
        <v>GP</v>
      </c>
      <c r="D31" s="14"/>
      <c r="E31" s="14"/>
      <c r="F31" s="14"/>
      <c r="G31" s="14"/>
      <c r="H31" s="14"/>
      <c r="I31" s="14"/>
      <c r="J31" s="14"/>
      <c r="K31" s="14"/>
      <c r="L31" s="14"/>
      <c r="M31" s="14"/>
      <c r="N31" s="14"/>
      <c r="O31" s="14"/>
      <c r="P31" s="14"/>
      <c r="Q31" s="14"/>
      <c r="R31" s="14"/>
      <c r="S31" s="14"/>
      <c r="T31" s="14"/>
      <c r="U31" s="14"/>
      <c r="V31" s="14"/>
      <c r="W31" s="14"/>
      <c r="X31" s="14"/>
      <c r="Y31" s="14"/>
      <c r="Z31" s="14"/>
      <c r="AA31" s="14"/>
      <c r="AC31" s="71">
        <f>IF(ISNA(VLOOKUP(C31,Functional!$C$7:$D$15,2,FALSE)),0,VLOOKUP(C31,Functional!$C$7:$D$15,2,FALSE))</f>
        <v>2</v>
      </c>
      <c r="AE31" s="72">
        <f t="shared" si="0"/>
        <v>0</v>
      </c>
      <c r="AF31" s="72">
        <f t="shared" si="30"/>
        <v>0</v>
      </c>
      <c r="AG31" s="72">
        <f t="shared" si="31"/>
        <v>0</v>
      </c>
      <c r="AH31" s="72">
        <f t="shared" si="11"/>
        <v>0</v>
      </c>
      <c r="AI31" s="72">
        <f t="shared" si="12"/>
        <v>0</v>
      </c>
      <c r="AJ31" s="72">
        <f t="shared" si="13"/>
        <v>0</v>
      </c>
      <c r="AK31" s="72">
        <f t="shared" si="14"/>
        <v>0</v>
      </c>
      <c r="AL31" s="72">
        <f t="shared" si="15"/>
        <v>0</v>
      </c>
      <c r="AM31" s="72">
        <f t="shared" si="16"/>
        <v>0</v>
      </c>
      <c r="AN31" s="72">
        <f t="shared" si="17"/>
        <v>0</v>
      </c>
      <c r="AO31" s="72">
        <f t="shared" si="18"/>
        <v>0</v>
      </c>
      <c r="AP31" s="72">
        <f t="shared" si="19"/>
        <v>0</v>
      </c>
      <c r="AQ31" s="72">
        <f t="shared" si="20"/>
        <v>0</v>
      </c>
      <c r="AR31" s="72">
        <f t="shared" si="21"/>
        <v>0</v>
      </c>
      <c r="AS31" s="72">
        <f t="shared" si="22"/>
        <v>0</v>
      </c>
      <c r="AT31" s="72">
        <f t="shared" si="23"/>
        <v>0</v>
      </c>
      <c r="AU31" s="72">
        <f t="shared" si="24"/>
        <v>0</v>
      </c>
      <c r="AV31" s="72">
        <f t="shared" si="25"/>
        <v>0</v>
      </c>
      <c r="AW31" s="72">
        <f t="shared" si="26"/>
        <v>0</v>
      </c>
      <c r="AX31" s="72">
        <f t="shared" si="27"/>
        <v>0</v>
      </c>
      <c r="AY31" s="72">
        <f t="shared" si="27"/>
        <v>0</v>
      </c>
      <c r="AZ31" s="72">
        <f t="shared" si="27"/>
        <v>0</v>
      </c>
      <c r="BA31" s="72">
        <f t="shared" si="27"/>
        <v>0</v>
      </c>
      <c r="BB31" s="72">
        <f t="shared" si="27"/>
        <v>0</v>
      </c>
      <c r="BC31" s="72" t="str">
        <f>VLOOKUP(C31,StaffSpec!$C$12:$D$20,2,FALSE)</f>
        <v>Yes</v>
      </c>
      <c r="BD31" s="72" t="str">
        <f t="shared" si="3"/>
        <v>Wednesday</v>
      </c>
      <c r="CO31" s="4" t="s">
        <v>6</v>
      </c>
      <c r="CP31" s="4">
        <f t="shared" si="43"/>
        <v>12</v>
      </c>
      <c r="CQ31" s="4">
        <f t="shared" si="42"/>
        <v>6</v>
      </c>
      <c r="CR31" s="4">
        <f t="shared" si="42"/>
        <v>6</v>
      </c>
      <c r="CS31" s="4">
        <f t="shared" si="42"/>
        <v>6</v>
      </c>
      <c r="CT31" s="4">
        <f t="shared" si="42"/>
        <v>6</v>
      </c>
      <c r="CU31" s="4">
        <f t="shared" si="42"/>
        <v>6</v>
      </c>
      <c r="CV31" s="4">
        <f t="shared" si="42"/>
        <v>6</v>
      </c>
      <c r="CW31" s="4">
        <f t="shared" si="42"/>
        <v>8</v>
      </c>
      <c r="CX31" s="4">
        <f t="shared" si="42"/>
        <v>10</v>
      </c>
      <c r="CY31" s="4">
        <f t="shared" si="42"/>
        <v>11</v>
      </c>
      <c r="CZ31" s="4">
        <f t="shared" si="42"/>
        <v>13</v>
      </c>
      <c r="DA31" s="4">
        <f t="shared" si="42"/>
        <v>14</v>
      </c>
      <c r="DB31" s="4">
        <f t="shared" si="42"/>
        <v>20</v>
      </c>
      <c r="DC31" s="4">
        <f t="shared" si="42"/>
        <v>20</v>
      </c>
      <c r="DD31" s="4">
        <f t="shared" si="42"/>
        <v>20</v>
      </c>
      <c r="DE31" s="4">
        <f t="shared" si="42"/>
        <v>20</v>
      </c>
      <c r="DF31" s="4">
        <f t="shared" si="42"/>
        <v>23</v>
      </c>
      <c r="DG31" s="4">
        <f t="shared" si="42"/>
        <v>18</v>
      </c>
      <c r="DH31" s="4">
        <f t="shared" si="42"/>
        <v>18</v>
      </c>
      <c r="DI31" s="4">
        <f t="shared" si="42"/>
        <v>17</v>
      </c>
      <c r="DJ31" s="4">
        <f t="shared" si="42"/>
        <v>15</v>
      </c>
      <c r="DK31" s="4">
        <f t="shared" si="42"/>
        <v>16</v>
      </c>
      <c r="DL31" s="4">
        <f t="shared" si="42"/>
        <v>15</v>
      </c>
      <c r="DM31" s="4">
        <f t="shared" si="42"/>
        <v>14</v>
      </c>
    </row>
    <row r="32" spans="2:117">
      <c r="B32" s="3" t="s">
        <v>7</v>
      </c>
      <c r="C32" s="14" t="str">
        <f t="shared" si="7"/>
        <v>Con</v>
      </c>
      <c r="D32" s="29"/>
      <c r="E32" s="29"/>
      <c r="F32" s="29"/>
      <c r="G32" s="29"/>
      <c r="H32" s="29"/>
      <c r="I32" s="29"/>
      <c r="J32" s="29"/>
      <c r="K32" s="29"/>
      <c r="L32" s="28">
        <v>2</v>
      </c>
      <c r="M32" s="28">
        <v>3</v>
      </c>
      <c r="N32" s="28">
        <v>3</v>
      </c>
      <c r="O32" s="28">
        <v>3</v>
      </c>
      <c r="P32" s="28">
        <v>4</v>
      </c>
      <c r="Q32" s="28">
        <v>4</v>
      </c>
      <c r="R32" s="28">
        <v>4</v>
      </c>
      <c r="S32" s="28">
        <v>4</v>
      </c>
      <c r="T32" s="28">
        <v>3</v>
      </c>
      <c r="U32" s="28">
        <v>2</v>
      </c>
      <c r="V32" s="28">
        <v>2</v>
      </c>
      <c r="W32" s="28">
        <v>2</v>
      </c>
      <c r="X32" s="28">
        <v>1</v>
      </c>
      <c r="Y32" s="28">
        <v>1</v>
      </c>
      <c r="Z32" s="28">
        <v>1</v>
      </c>
      <c r="AA32" s="28">
        <v>1</v>
      </c>
      <c r="AC32" s="71">
        <f>IF(ISNA(VLOOKUP(C32,Functional!$C$7:$D$15,2,FALSE)),0,VLOOKUP(C32,Functional!$C$7:$D$15,2,FALSE))</f>
        <v>0.8</v>
      </c>
      <c r="AE32" s="72">
        <f t="shared" si="0"/>
        <v>0</v>
      </c>
      <c r="AF32" s="72">
        <f t="shared" si="30"/>
        <v>0</v>
      </c>
      <c r="AG32" s="72">
        <f t="shared" si="31"/>
        <v>0</v>
      </c>
      <c r="AH32" s="72">
        <f t="shared" ref="AH32:AH67" si="44">G32*$AC32</f>
        <v>0</v>
      </c>
      <c r="AI32" s="72">
        <f t="shared" ref="AI32:AI67" si="45">H32*$AC32</f>
        <v>0</v>
      </c>
      <c r="AJ32" s="72">
        <f t="shared" ref="AJ32:AJ67" si="46">I32*$AC32</f>
        <v>0</v>
      </c>
      <c r="AK32" s="72">
        <f t="shared" ref="AK32:AK67" si="47">J32*$AC32</f>
        <v>0</v>
      </c>
      <c r="AL32" s="72">
        <f t="shared" ref="AL32:AL67" si="48">K32*$AC32</f>
        <v>0</v>
      </c>
      <c r="AM32" s="72">
        <f t="shared" ref="AM32:AM67" si="49">L32*$AC32</f>
        <v>1.6</v>
      </c>
      <c r="AN32" s="72">
        <f t="shared" ref="AN32:AN67" si="50">M32*$AC32</f>
        <v>2.4000000000000004</v>
      </c>
      <c r="AO32" s="72">
        <f t="shared" ref="AO32:AO67" si="51">N32*$AC32</f>
        <v>2.4000000000000004</v>
      </c>
      <c r="AP32" s="72">
        <f t="shared" ref="AP32:AP67" si="52">O32*$AC32</f>
        <v>2.4000000000000004</v>
      </c>
      <c r="AQ32" s="72">
        <f t="shared" ref="AQ32:AQ67" si="53">P32*$AC32</f>
        <v>3.2</v>
      </c>
      <c r="AR32" s="72">
        <f t="shared" ref="AR32:AR67" si="54">Q32*$AC32</f>
        <v>3.2</v>
      </c>
      <c r="AS32" s="72">
        <f t="shared" ref="AS32:AS67" si="55">R32*$AC32</f>
        <v>3.2</v>
      </c>
      <c r="AT32" s="72">
        <f t="shared" ref="AT32:AT67" si="56">S32*$AC32</f>
        <v>3.2</v>
      </c>
      <c r="AU32" s="72">
        <f t="shared" ref="AU32:AV67" si="57">T32*$AC32</f>
        <v>2.4000000000000004</v>
      </c>
      <c r="AV32" s="72">
        <f t="shared" si="57"/>
        <v>1.6</v>
      </c>
      <c r="AW32" s="72">
        <f t="shared" ref="AW32:AW67" si="58">V32*$AC32</f>
        <v>1.6</v>
      </c>
      <c r="AX32" s="72">
        <f t="shared" si="27"/>
        <v>1.6</v>
      </c>
      <c r="AY32" s="72">
        <f t="shared" si="27"/>
        <v>0.8</v>
      </c>
      <c r="AZ32" s="72">
        <f t="shared" si="27"/>
        <v>0.8</v>
      </c>
      <c r="BA32" s="72">
        <f t="shared" si="27"/>
        <v>0.8</v>
      </c>
      <c r="BB32" s="72">
        <f t="shared" si="27"/>
        <v>0.8</v>
      </c>
      <c r="BC32" s="72" t="str">
        <f>VLOOKUP(C32,StaffSpec!$C$12:$D$20,2,FALSE)</f>
        <v>Yes</v>
      </c>
      <c r="BD32" s="72" t="str">
        <f t="shared" si="3"/>
        <v>Thursday</v>
      </c>
      <c r="CO32" s="4" t="s">
        <v>7</v>
      </c>
      <c r="CP32" s="4">
        <f t="shared" si="43"/>
        <v>12</v>
      </c>
      <c r="CQ32" s="4">
        <f t="shared" si="42"/>
        <v>6</v>
      </c>
      <c r="CR32" s="4">
        <f t="shared" si="42"/>
        <v>6</v>
      </c>
      <c r="CS32" s="4">
        <f t="shared" si="42"/>
        <v>6</v>
      </c>
      <c r="CT32" s="4">
        <f t="shared" si="42"/>
        <v>6</v>
      </c>
      <c r="CU32" s="4">
        <f t="shared" si="42"/>
        <v>6</v>
      </c>
      <c r="CV32" s="4">
        <f t="shared" si="42"/>
        <v>6</v>
      </c>
      <c r="CW32" s="4">
        <f t="shared" si="42"/>
        <v>8</v>
      </c>
      <c r="CX32" s="4">
        <f t="shared" si="42"/>
        <v>10</v>
      </c>
      <c r="CY32" s="4">
        <f t="shared" si="42"/>
        <v>11</v>
      </c>
      <c r="CZ32" s="4">
        <f t="shared" si="42"/>
        <v>13</v>
      </c>
      <c r="DA32" s="4">
        <f t="shared" si="42"/>
        <v>14</v>
      </c>
      <c r="DB32" s="4">
        <f t="shared" si="42"/>
        <v>20</v>
      </c>
      <c r="DC32" s="4">
        <f t="shared" si="42"/>
        <v>20</v>
      </c>
      <c r="DD32" s="4">
        <f t="shared" si="42"/>
        <v>20</v>
      </c>
      <c r="DE32" s="4">
        <f t="shared" si="42"/>
        <v>20</v>
      </c>
      <c r="DF32" s="4">
        <f t="shared" si="42"/>
        <v>23</v>
      </c>
      <c r="DG32" s="4">
        <f t="shared" si="42"/>
        <v>18</v>
      </c>
      <c r="DH32" s="4">
        <f t="shared" si="42"/>
        <v>18</v>
      </c>
      <c r="DI32" s="4">
        <f t="shared" si="42"/>
        <v>17</v>
      </c>
      <c r="DJ32" s="4">
        <f t="shared" si="42"/>
        <v>15</v>
      </c>
      <c r="DK32" s="4">
        <f t="shared" si="42"/>
        <v>16</v>
      </c>
      <c r="DL32" s="4">
        <f t="shared" si="42"/>
        <v>15</v>
      </c>
      <c r="DM32" s="4">
        <f t="shared" si="42"/>
        <v>14</v>
      </c>
    </row>
    <row r="33" spans="2:117">
      <c r="B33" s="3" t="str">
        <f>B32</f>
        <v>Thursday</v>
      </c>
      <c r="C33" s="14" t="str">
        <f t="shared" si="7"/>
        <v>MG</v>
      </c>
      <c r="D33" s="28">
        <v>4</v>
      </c>
      <c r="E33" s="29">
        <v>2</v>
      </c>
      <c r="F33" s="29">
        <v>2</v>
      </c>
      <c r="G33" s="29">
        <v>2</v>
      </c>
      <c r="H33" s="29">
        <v>2</v>
      </c>
      <c r="I33" s="29">
        <v>2</v>
      </c>
      <c r="J33" s="29">
        <v>2</v>
      </c>
      <c r="K33" s="29">
        <v>2</v>
      </c>
      <c r="L33" s="28">
        <v>3</v>
      </c>
      <c r="M33" s="28">
        <v>3</v>
      </c>
      <c r="N33" s="28">
        <v>3</v>
      </c>
      <c r="O33" s="28">
        <v>3</v>
      </c>
      <c r="P33" s="28">
        <v>5</v>
      </c>
      <c r="Q33" s="28">
        <v>5</v>
      </c>
      <c r="R33" s="28">
        <v>5</v>
      </c>
      <c r="S33" s="28">
        <v>5</v>
      </c>
      <c r="T33" s="28">
        <v>5</v>
      </c>
      <c r="U33" s="28">
        <v>4</v>
      </c>
      <c r="V33" s="28">
        <v>4</v>
      </c>
      <c r="W33" s="28">
        <v>4</v>
      </c>
      <c r="X33" s="28">
        <v>4</v>
      </c>
      <c r="Y33" s="28">
        <v>4</v>
      </c>
      <c r="Z33" s="28">
        <v>4</v>
      </c>
      <c r="AA33" s="28">
        <v>4</v>
      </c>
      <c r="AC33" s="71">
        <f>IF(ISNA(VLOOKUP(C33,Functional!$C$7:$D$15,2,FALSE)),0,VLOOKUP(C33,Functional!$C$7:$D$15,2,FALSE))</f>
        <v>1</v>
      </c>
      <c r="AE33" s="72">
        <f t="shared" si="0"/>
        <v>4</v>
      </c>
      <c r="AF33" s="72">
        <f t="shared" si="30"/>
        <v>2</v>
      </c>
      <c r="AG33" s="72">
        <f t="shared" si="31"/>
        <v>2</v>
      </c>
      <c r="AH33" s="72">
        <f t="shared" si="44"/>
        <v>2</v>
      </c>
      <c r="AI33" s="72">
        <f t="shared" si="45"/>
        <v>2</v>
      </c>
      <c r="AJ33" s="72">
        <f t="shared" si="46"/>
        <v>2</v>
      </c>
      <c r="AK33" s="72">
        <f t="shared" si="47"/>
        <v>2</v>
      </c>
      <c r="AL33" s="72">
        <f t="shared" si="48"/>
        <v>2</v>
      </c>
      <c r="AM33" s="72">
        <f t="shared" si="49"/>
        <v>3</v>
      </c>
      <c r="AN33" s="72">
        <f t="shared" si="50"/>
        <v>3</v>
      </c>
      <c r="AO33" s="72">
        <f t="shared" si="51"/>
        <v>3</v>
      </c>
      <c r="AP33" s="72">
        <f t="shared" si="52"/>
        <v>3</v>
      </c>
      <c r="AQ33" s="72">
        <f t="shared" si="53"/>
        <v>5</v>
      </c>
      <c r="AR33" s="72">
        <f t="shared" si="54"/>
        <v>5</v>
      </c>
      <c r="AS33" s="72">
        <f t="shared" si="55"/>
        <v>5</v>
      </c>
      <c r="AT33" s="72">
        <f t="shared" si="56"/>
        <v>5</v>
      </c>
      <c r="AU33" s="72">
        <f t="shared" si="57"/>
        <v>5</v>
      </c>
      <c r="AV33" s="72">
        <f t="shared" si="57"/>
        <v>4</v>
      </c>
      <c r="AW33" s="72">
        <f t="shared" si="58"/>
        <v>4</v>
      </c>
      <c r="AX33" s="72">
        <f t="shared" si="27"/>
        <v>4</v>
      </c>
      <c r="AY33" s="72">
        <f t="shared" si="27"/>
        <v>4</v>
      </c>
      <c r="AZ33" s="72">
        <f t="shared" si="27"/>
        <v>4</v>
      </c>
      <c r="BA33" s="72">
        <f t="shared" si="27"/>
        <v>4</v>
      </c>
      <c r="BB33" s="72">
        <f t="shared" si="27"/>
        <v>4</v>
      </c>
      <c r="BC33" s="72" t="str">
        <f>VLOOKUP(C33,StaffSpec!$C$12:$D$20,2,FALSE)</f>
        <v>Yes</v>
      </c>
      <c r="BD33" s="72" t="str">
        <f t="shared" si="3"/>
        <v>Thursday</v>
      </c>
      <c r="CO33" s="4" t="s">
        <v>8</v>
      </c>
      <c r="CP33" s="4">
        <f t="shared" si="43"/>
        <v>12</v>
      </c>
      <c r="CQ33" s="4">
        <f t="shared" si="42"/>
        <v>6</v>
      </c>
      <c r="CR33" s="4">
        <f t="shared" si="42"/>
        <v>6</v>
      </c>
      <c r="CS33" s="4">
        <f t="shared" si="42"/>
        <v>6</v>
      </c>
      <c r="CT33" s="4">
        <f t="shared" si="42"/>
        <v>6</v>
      </c>
      <c r="CU33" s="4">
        <f t="shared" si="42"/>
        <v>6</v>
      </c>
      <c r="CV33" s="4">
        <f t="shared" si="42"/>
        <v>6</v>
      </c>
      <c r="CW33" s="4">
        <f t="shared" si="42"/>
        <v>8</v>
      </c>
      <c r="CX33" s="4">
        <f t="shared" si="42"/>
        <v>10</v>
      </c>
      <c r="CY33" s="4">
        <f t="shared" si="42"/>
        <v>11</v>
      </c>
      <c r="CZ33" s="4">
        <f t="shared" si="42"/>
        <v>13</v>
      </c>
      <c r="DA33" s="4">
        <f t="shared" si="42"/>
        <v>14</v>
      </c>
      <c r="DB33" s="4">
        <f t="shared" si="42"/>
        <v>20</v>
      </c>
      <c r="DC33" s="4">
        <f t="shared" si="42"/>
        <v>20</v>
      </c>
      <c r="DD33" s="4">
        <f t="shared" si="42"/>
        <v>20</v>
      </c>
      <c r="DE33" s="4">
        <f t="shared" si="42"/>
        <v>20</v>
      </c>
      <c r="DF33" s="4">
        <f t="shared" si="42"/>
        <v>23</v>
      </c>
      <c r="DG33" s="4">
        <f t="shared" si="42"/>
        <v>18</v>
      </c>
      <c r="DH33" s="4">
        <f t="shared" si="42"/>
        <v>18</v>
      </c>
      <c r="DI33" s="4">
        <f t="shared" si="42"/>
        <v>17</v>
      </c>
      <c r="DJ33" s="4">
        <f t="shared" si="42"/>
        <v>15</v>
      </c>
      <c r="DK33" s="4">
        <f t="shared" si="42"/>
        <v>16</v>
      </c>
      <c r="DL33" s="4">
        <f t="shared" si="42"/>
        <v>15</v>
      </c>
      <c r="DM33" s="4">
        <f t="shared" si="42"/>
        <v>14</v>
      </c>
    </row>
    <row r="34" spans="2:117">
      <c r="B34" s="3" t="str">
        <f t="shared" ref="B34:B40" si="59">B33</f>
        <v>Thursday</v>
      </c>
      <c r="C34" s="14" t="str">
        <f t="shared" si="7"/>
        <v>SHO</v>
      </c>
      <c r="D34" s="30">
        <v>8</v>
      </c>
      <c r="E34" s="30">
        <v>4</v>
      </c>
      <c r="F34" s="30">
        <v>4</v>
      </c>
      <c r="G34" s="30">
        <v>4</v>
      </c>
      <c r="H34" s="30">
        <v>4</v>
      </c>
      <c r="I34" s="30">
        <v>4</v>
      </c>
      <c r="J34" s="30">
        <v>4</v>
      </c>
      <c r="K34" s="30">
        <v>4</v>
      </c>
      <c r="L34" s="30">
        <v>3</v>
      </c>
      <c r="M34" s="30">
        <v>3</v>
      </c>
      <c r="N34" s="30">
        <v>3</v>
      </c>
      <c r="O34" s="30">
        <v>3</v>
      </c>
      <c r="P34" s="30">
        <v>6</v>
      </c>
      <c r="Q34" s="30">
        <v>6</v>
      </c>
      <c r="R34" s="30">
        <v>6</v>
      </c>
      <c r="S34" s="30">
        <v>6</v>
      </c>
      <c r="T34" s="30">
        <v>10</v>
      </c>
      <c r="U34" s="30">
        <v>7</v>
      </c>
      <c r="V34" s="30">
        <v>7</v>
      </c>
      <c r="W34" s="30">
        <v>7</v>
      </c>
      <c r="X34" s="30">
        <v>7</v>
      </c>
      <c r="Y34" s="30">
        <v>8</v>
      </c>
      <c r="Z34" s="30">
        <v>8</v>
      </c>
      <c r="AA34" s="30">
        <v>8</v>
      </c>
      <c r="AC34" s="71">
        <f>IF(ISNA(VLOOKUP(C34,Functional!$C$7:$D$15,2,FALSE)),0,VLOOKUP(C34,Functional!$C$7:$D$15,2,FALSE))</f>
        <v>1</v>
      </c>
      <c r="AE34" s="72">
        <f t="shared" si="0"/>
        <v>8</v>
      </c>
      <c r="AF34" s="72">
        <f t="shared" si="30"/>
        <v>4</v>
      </c>
      <c r="AG34" s="72">
        <f t="shared" si="31"/>
        <v>4</v>
      </c>
      <c r="AH34" s="72">
        <f t="shared" si="44"/>
        <v>4</v>
      </c>
      <c r="AI34" s="72">
        <f t="shared" si="45"/>
        <v>4</v>
      </c>
      <c r="AJ34" s="72">
        <f t="shared" si="46"/>
        <v>4</v>
      </c>
      <c r="AK34" s="72">
        <f t="shared" si="47"/>
        <v>4</v>
      </c>
      <c r="AL34" s="72">
        <f t="shared" si="48"/>
        <v>4</v>
      </c>
      <c r="AM34" s="72">
        <f t="shared" si="49"/>
        <v>3</v>
      </c>
      <c r="AN34" s="72">
        <f t="shared" si="50"/>
        <v>3</v>
      </c>
      <c r="AO34" s="72">
        <f t="shared" si="51"/>
        <v>3</v>
      </c>
      <c r="AP34" s="72">
        <f t="shared" si="52"/>
        <v>3</v>
      </c>
      <c r="AQ34" s="72">
        <f t="shared" si="53"/>
        <v>6</v>
      </c>
      <c r="AR34" s="72">
        <f t="shared" si="54"/>
        <v>6</v>
      </c>
      <c r="AS34" s="72">
        <f t="shared" si="55"/>
        <v>6</v>
      </c>
      <c r="AT34" s="72">
        <f t="shared" si="56"/>
        <v>6</v>
      </c>
      <c r="AU34" s="72">
        <f t="shared" si="57"/>
        <v>10</v>
      </c>
      <c r="AV34" s="72">
        <f t="shared" si="57"/>
        <v>7</v>
      </c>
      <c r="AW34" s="72">
        <f t="shared" si="58"/>
        <v>7</v>
      </c>
      <c r="AX34" s="72">
        <f t="shared" si="27"/>
        <v>7</v>
      </c>
      <c r="AY34" s="72">
        <f t="shared" si="27"/>
        <v>7</v>
      </c>
      <c r="AZ34" s="72">
        <f t="shared" si="27"/>
        <v>8</v>
      </c>
      <c r="BA34" s="72">
        <f t="shared" si="27"/>
        <v>8</v>
      </c>
      <c r="BB34" s="72">
        <f t="shared" si="27"/>
        <v>8</v>
      </c>
      <c r="BC34" s="72" t="str">
        <f>VLOOKUP(C34,StaffSpec!$C$12:$D$20,2,FALSE)</f>
        <v>Yes</v>
      </c>
      <c r="BD34" s="72" t="str">
        <f t="shared" si="3"/>
        <v>Thursday</v>
      </c>
      <c r="CO34" s="4" t="s">
        <v>9</v>
      </c>
      <c r="CP34" s="4">
        <f t="shared" si="43"/>
        <v>12</v>
      </c>
      <c r="CQ34" s="4">
        <f t="shared" si="42"/>
        <v>6</v>
      </c>
      <c r="CR34" s="4">
        <f t="shared" si="42"/>
        <v>6</v>
      </c>
      <c r="CS34" s="4">
        <f t="shared" si="42"/>
        <v>6</v>
      </c>
      <c r="CT34" s="4">
        <f t="shared" si="42"/>
        <v>6</v>
      </c>
      <c r="CU34" s="4">
        <f t="shared" si="42"/>
        <v>6</v>
      </c>
      <c r="CV34" s="4">
        <f t="shared" si="42"/>
        <v>6</v>
      </c>
      <c r="CW34" s="4">
        <f t="shared" si="42"/>
        <v>8</v>
      </c>
      <c r="CX34" s="4">
        <f t="shared" si="42"/>
        <v>10</v>
      </c>
      <c r="CY34" s="4">
        <f t="shared" si="42"/>
        <v>11</v>
      </c>
      <c r="CZ34" s="4">
        <f t="shared" si="42"/>
        <v>13</v>
      </c>
      <c r="DA34" s="4">
        <f t="shared" si="42"/>
        <v>14</v>
      </c>
      <c r="DB34" s="4">
        <f t="shared" si="42"/>
        <v>20</v>
      </c>
      <c r="DC34" s="4">
        <f t="shared" si="42"/>
        <v>20</v>
      </c>
      <c r="DD34" s="4">
        <f t="shared" si="42"/>
        <v>20</v>
      </c>
      <c r="DE34" s="4">
        <f t="shared" si="42"/>
        <v>20</v>
      </c>
      <c r="DF34" s="4">
        <f t="shared" si="42"/>
        <v>23</v>
      </c>
      <c r="DG34" s="4">
        <f t="shared" si="42"/>
        <v>18</v>
      </c>
      <c r="DH34" s="4">
        <f t="shared" si="42"/>
        <v>18</v>
      </c>
      <c r="DI34" s="4">
        <f t="shared" si="42"/>
        <v>17</v>
      </c>
      <c r="DJ34" s="4">
        <f t="shared" si="42"/>
        <v>15</v>
      </c>
      <c r="DK34" s="4">
        <f t="shared" si="42"/>
        <v>16</v>
      </c>
      <c r="DL34" s="4">
        <f t="shared" si="42"/>
        <v>15</v>
      </c>
      <c r="DM34" s="4">
        <f t="shared" si="42"/>
        <v>14</v>
      </c>
    </row>
    <row r="35" spans="2:117">
      <c r="B35" s="3" t="str">
        <f t="shared" si="59"/>
        <v>Thursday</v>
      </c>
      <c r="C35" s="14" t="str">
        <f t="shared" si="7"/>
        <v>F1</v>
      </c>
      <c r="D35" s="30"/>
      <c r="E35" s="30"/>
      <c r="F35" s="30"/>
      <c r="G35" s="30"/>
      <c r="H35" s="30"/>
      <c r="I35" s="30"/>
      <c r="J35" s="30"/>
      <c r="K35" s="30"/>
      <c r="L35" s="30"/>
      <c r="M35" s="30"/>
      <c r="N35" s="30"/>
      <c r="O35" s="30"/>
      <c r="P35" s="30"/>
      <c r="Q35" s="30"/>
      <c r="R35" s="30"/>
      <c r="S35" s="30"/>
      <c r="T35" s="30"/>
      <c r="U35" s="30"/>
      <c r="V35" s="30"/>
      <c r="W35" s="30"/>
      <c r="X35" s="30"/>
      <c r="Y35" s="30"/>
      <c r="Z35" s="30"/>
      <c r="AA35" s="30"/>
      <c r="AC35" s="71">
        <f>IF(ISNA(VLOOKUP(C35,Functional!$C$7:$D$15,2,FALSE)),0,VLOOKUP(C35,Functional!$C$7:$D$15,2,FALSE))</f>
        <v>2</v>
      </c>
      <c r="AE35" s="72">
        <f t="shared" si="0"/>
        <v>0</v>
      </c>
      <c r="AF35" s="72">
        <f t="shared" si="30"/>
        <v>0</v>
      </c>
      <c r="AG35" s="72">
        <f t="shared" si="31"/>
        <v>0</v>
      </c>
      <c r="AH35" s="72">
        <f t="shared" si="44"/>
        <v>0</v>
      </c>
      <c r="AI35" s="72">
        <f t="shared" si="45"/>
        <v>0</v>
      </c>
      <c r="AJ35" s="72">
        <f t="shared" si="46"/>
        <v>0</v>
      </c>
      <c r="AK35" s="72">
        <f t="shared" si="47"/>
        <v>0</v>
      </c>
      <c r="AL35" s="72">
        <f t="shared" si="48"/>
        <v>0</v>
      </c>
      <c r="AM35" s="72">
        <f t="shared" si="49"/>
        <v>0</v>
      </c>
      <c r="AN35" s="72">
        <f t="shared" si="50"/>
        <v>0</v>
      </c>
      <c r="AO35" s="72">
        <f t="shared" si="51"/>
        <v>0</v>
      </c>
      <c r="AP35" s="72">
        <f t="shared" si="52"/>
        <v>0</v>
      </c>
      <c r="AQ35" s="72">
        <f t="shared" si="53"/>
        <v>0</v>
      </c>
      <c r="AR35" s="72">
        <f t="shared" si="54"/>
        <v>0</v>
      </c>
      <c r="AS35" s="72">
        <f t="shared" si="55"/>
        <v>0</v>
      </c>
      <c r="AT35" s="72">
        <f t="shared" si="56"/>
        <v>0</v>
      </c>
      <c r="AU35" s="72">
        <f t="shared" si="57"/>
        <v>0</v>
      </c>
      <c r="AV35" s="72">
        <f t="shared" si="57"/>
        <v>0</v>
      </c>
      <c r="AW35" s="72">
        <f t="shared" si="58"/>
        <v>0</v>
      </c>
      <c r="AX35" s="72">
        <f t="shared" si="27"/>
        <v>0</v>
      </c>
      <c r="AY35" s="72">
        <f t="shared" si="27"/>
        <v>0</v>
      </c>
      <c r="AZ35" s="72">
        <f t="shared" si="27"/>
        <v>0</v>
      </c>
      <c r="BA35" s="72">
        <f t="shared" si="27"/>
        <v>0</v>
      </c>
      <c r="BB35" s="72">
        <f t="shared" si="27"/>
        <v>0</v>
      </c>
      <c r="BC35" s="72" t="str">
        <f>VLOOKUP(C35,StaffSpec!$C$12:$D$20,2,FALSE)</f>
        <v>Yes</v>
      </c>
      <c r="BD35" s="72" t="str">
        <f t="shared" si="3"/>
        <v>Thursday</v>
      </c>
      <c r="CO35" s="4" t="s">
        <v>4</v>
      </c>
      <c r="CP35" s="4">
        <f t="shared" si="43"/>
        <v>12</v>
      </c>
      <c r="CQ35" s="4">
        <f t="shared" si="42"/>
        <v>6</v>
      </c>
      <c r="CR35" s="4">
        <f t="shared" si="42"/>
        <v>6</v>
      </c>
      <c r="CS35" s="4">
        <f t="shared" si="42"/>
        <v>6</v>
      </c>
      <c r="CT35" s="4">
        <f t="shared" si="42"/>
        <v>6</v>
      </c>
      <c r="CU35" s="4">
        <f t="shared" si="42"/>
        <v>6</v>
      </c>
      <c r="CV35" s="4">
        <f t="shared" si="42"/>
        <v>6</v>
      </c>
      <c r="CW35" s="4">
        <f t="shared" si="42"/>
        <v>8</v>
      </c>
      <c r="CX35" s="4">
        <f t="shared" si="42"/>
        <v>10</v>
      </c>
      <c r="CY35" s="4">
        <f t="shared" si="42"/>
        <v>11</v>
      </c>
      <c r="CZ35" s="4">
        <f t="shared" si="42"/>
        <v>13</v>
      </c>
      <c r="DA35" s="4">
        <f t="shared" si="42"/>
        <v>14</v>
      </c>
      <c r="DB35" s="4">
        <f t="shared" si="42"/>
        <v>20</v>
      </c>
      <c r="DC35" s="4">
        <f t="shared" si="42"/>
        <v>20</v>
      </c>
      <c r="DD35" s="4">
        <f t="shared" si="42"/>
        <v>20</v>
      </c>
      <c r="DE35" s="4">
        <f t="shared" si="42"/>
        <v>20</v>
      </c>
      <c r="DF35" s="4">
        <f t="shared" si="42"/>
        <v>23</v>
      </c>
      <c r="DG35" s="4">
        <f t="shared" si="42"/>
        <v>18</v>
      </c>
      <c r="DH35" s="4">
        <f t="shared" si="42"/>
        <v>18</v>
      </c>
      <c r="DI35" s="4">
        <f t="shared" si="42"/>
        <v>17</v>
      </c>
      <c r="DJ35" s="4">
        <f t="shared" si="42"/>
        <v>15</v>
      </c>
      <c r="DK35" s="4">
        <f t="shared" si="42"/>
        <v>16</v>
      </c>
      <c r="DL35" s="4">
        <f t="shared" si="42"/>
        <v>15</v>
      </c>
      <c r="DM35" s="4">
        <f t="shared" si="42"/>
        <v>14</v>
      </c>
    </row>
    <row r="36" spans="2:117">
      <c r="B36" s="3" t="str">
        <f t="shared" si="59"/>
        <v>Thursday</v>
      </c>
      <c r="C36" s="14">
        <f t="shared" si="7"/>
        <v>0</v>
      </c>
      <c r="D36" s="29"/>
      <c r="E36" s="29"/>
      <c r="F36" s="29"/>
      <c r="G36" s="29"/>
      <c r="H36" s="29"/>
      <c r="I36" s="29"/>
      <c r="J36" s="29"/>
      <c r="K36" s="29"/>
      <c r="L36" s="29"/>
      <c r="M36" s="29"/>
      <c r="N36" s="29"/>
      <c r="O36" s="29"/>
      <c r="P36" s="29"/>
      <c r="Q36" s="29"/>
      <c r="R36" s="29"/>
      <c r="S36" s="29"/>
      <c r="T36" s="29"/>
      <c r="U36" s="29"/>
      <c r="V36" s="29"/>
      <c r="W36" s="29"/>
      <c r="X36" s="29"/>
      <c r="Y36" s="29"/>
      <c r="Z36" s="29"/>
      <c r="AA36" s="29"/>
      <c r="AC36" s="71">
        <f>IF(ISNA(VLOOKUP(C36,Functional!$C$7:$D$15,2,FALSE)),0,VLOOKUP(C36,Functional!$C$7:$D$15,2,FALSE))</f>
        <v>0</v>
      </c>
      <c r="AE36" s="72">
        <f t="shared" si="0"/>
        <v>0</v>
      </c>
      <c r="AF36" s="72">
        <f t="shared" si="30"/>
        <v>0</v>
      </c>
      <c r="AG36" s="72">
        <f t="shared" si="31"/>
        <v>0</v>
      </c>
      <c r="AH36" s="72">
        <f t="shared" si="44"/>
        <v>0</v>
      </c>
      <c r="AI36" s="72">
        <f t="shared" si="45"/>
        <v>0</v>
      </c>
      <c r="AJ36" s="72">
        <f t="shared" si="46"/>
        <v>0</v>
      </c>
      <c r="AK36" s="72">
        <f t="shared" si="47"/>
        <v>0</v>
      </c>
      <c r="AL36" s="72">
        <f t="shared" si="48"/>
        <v>0</v>
      </c>
      <c r="AM36" s="72">
        <f t="shared" si="49"/>
        <v>0</v>
      </c>
      <c r="AN36" s="72">
        <f t="shared" si="50"/>
        <v>0</v>
      </c>
      <c r="AO36" s="72">
        <f t="shared" si="51"/>
        <v>0</v>
      </c>
      <c r="AP36" s="72">
        <f t="shared" si="52"/>
        <v>0</v>
      </c>
      <c r="AQ36" s="72">
        <f t="shared" si="53"/>
        <v>0</v>
      </c>
      <c r="AR36" s="72">
        <f t="shared" si="54"/>
        <v>0</v>
      </c>
      <c r="AS36" s="72">
        <f t="shared" si="55"/>
        <v>0</v>
      </c>
      <c r="AT36" s="72">
        <f t="shared" si="56"/>
        <v>0</v>
      </c>
      <c r="AU36" s="72">
        <f t="shared" si="57"/>
        <v>0</v>
      </c>
      <c r="AV36" s="72">
        <f t="shared" si="57"/>
        <v>0</v>
      </c>
      <c r="AW36" s="72">
        <f t="shared" si="58"/>
        <v>0</v>
      </c>
      <c r="AX36" s="72">
        <f t="shared" si="27"/>
        <v>0</v>
      </c>
      <c r="AY36" s="72">
        <f t="shared" si="27"/>
        <v>0</v>
      </c>
      <c r="AZ36" s="72">
        <f t="shared" si="27"/>
        <v>0</v>
      </c>
      <c r="BA36" s="72">
        <f t="shared" si="27"/>
        <v>0</v>
      </c>
      <c r="BB36" s="72">
        <f t="shared" si="27"/>
        <v>0</v>
      </c>
      <c r="BC36" s="72" t="str">
        <f>VLOOKUP(C36,StaffSpec!$C$12:$D$20,2,FALSE)</f>
        <v>Yes</v>
      </c>
      <c r="BD36" s="72" t="str">
        <f t="shared" si="3"/>
        <v>Thursday</v>
      </c>
    </row>
    <row r="37" spans="2:117">
      <c r="B37" s="3" t="str">
        <f t="shared" si="59"/>
        <v>Thursday</v>
      </c>
      <c r="C37" s="14">
        <f t="shared" si="7"/>
        <v>0</v>
      </c>
      <c r="D37" s="31"/>
      <c r="E37" s="31"/>
      <c r="F37" s="31"/>
      <c r="G37" s="31"/>
      <c r="H37" s="31"/>
      <c r="I37" s="31"/>
      <c r="J37" s="31"/>
      <c r="K37" s="31"/>
      <c r="L37" s="31"/>
      <c r="M37" s="31"/>
      <c r="N37" s="31"/>
      <c r="O37" s="31"/>
      <c r="P37" s="31"/>
      <c r="Q37" s="31"/>
      <c r="R37" s="31"/>
      <c r="S37" s="31"/>
      <c r="T37" s="31"/>
      <c r="U37" s="31"/>
      <c r="V37" s="31"/>
      <c r="W37" s="31"/>
      <c r="X37" s="31"/>
      <c r="Y37" s="31"/>
      <c r="Z37" s="31"/>
      <c r="AA37" s="31"/>
      <c r="AC37" s="71">
        <f>IF(ISNA(VLOOKUP(C37,Functional!$C$7:$D$15,2,FALSE)),0,VLOOKUP(C37,Functional!$C$7:$D$15,2,FALSE))</f>
        <v>0</v>
      </c>
      <c r="AE37" s="72">
        <f t="shared" ref="AE37:AE67" si="60">D37*$AC37</f>
        <v>0</v>
      </c>
      <c r="AF37" s="72">
        <f t="shared" si="30"/>
        <v>0</v>
      </c>
      <c r="AG37" s="72">
        <f t="shared" si="31"/>
        <v>0</v>
      </c>
      <c r="AH37" s="72">
        <f t="shared" si="44"/>
        <v>0</v>
      </c>
      <c r="AI37" s="72">
        <f t="shared" si="45"/>
        <v>0</v>
      </c>
      <c r="AJ37" s="72">
        <f t="shared" si="46"/>
        <v>0</v>
      </c>
      <c r="AK37" s="72">
        <f t="shared" si="47"/>
        <v>0</v>
      </c>
      <c r="AL37" s="72">
        <f t="shared" si="48"/>
        <v>0</v>
      </c>
      <c r="AM37" s="72">
        <f t="shared" si="49"/>
        <v>0</v>
      </c>
      <c r="AN37" s="72">
        <f t="shared" si="50"/>
        <v>0</v>
      </c>
      <c r="AO37" s="72">
        <f t="shared" si="51"/>
        <v>0</v>
      </c>
      <c r="AP37" s="72">
        <f t="shared" si="52"/>
        <v>0</v>
      </c>
      <c r="AQ37" s="72">
        <f t="shared" si="53"/>
        <v>0</v>
      </c>
      <c r="AR37" s="72">
        <f t="shared" si="54"/>
        <v>0</v>
      </c>
      <c r="AS37" s="72">
        <f t="shared" si="55"/>
        <v>0</v>
      </c>
      <c r="AT37" s="72">
        <f t="shared" si="56"/>
        <v>0</v>
      </c>
      <c r="AU37" s="72">
        <f t="shared" si="57"/>
        <v>0</v>
      </c>
      <c r="AV37" s="72">
        <f t="shared" si="57"/>
        <v>0</v>
      </c>
      <c r="AW37" s="72">
        <f t="shared" si="58"/>
        <v>0</v>
      </c>
      <c r="AX37" s="72">
        <f t="shared" si="27"/>
        <v>0</v>
      </c>
      <c r="AY37" s="72">
        <f t="shared" si="27"/>
        <v>0</v>
      </c>
      <c r="AZ37" s="72">
        <f t="shared" si="27"/>
        <v>0</v>
      </c>
      <c r="BA37" s="72">
        <f t="shared" si="27"/>
        <v>0</v>
      </c>
      <c r="BB37" s="72">
        <f t="shared" si="27"/>
        <v>0</v>
      </c>
      <c r="BC37" s="72" t="str">
        <f>VLOOKUP(C37,StaffSpec!$C$12:$D$20,2,FALSE)</f>
        <v>Yes</v>
      </c>
      <c r="BD37" s="72" t="str">
        <f t="shared" si="3"/>
        <v>Thursday</v>
      </c>
    </row>
    <row r="38" spans="2:117">
      <c r="B38" s="3" t="str">
        <f t="shared" si="59"/>
        <v>Thursday</v>
      </c>
      <c r="C38" s="14" t="str">
        <f t="shared" si="7"/>
        <v>ENP</v>
      </c>
      <c r="D38" s="27"/>
      <c r="E38" s="27"/>
      <c r="F38" s="27"/>
      <c r="G38" s="27"/>
      <c r="H38" s="27"/>
      <c r="I38" s="27"/>
      <c r="J38" s="27"/>
      <c r="K38" s="27">
        <v>1</v>
      </c>
      <c r="L38" s="27">
        <v>1</v>
      </c>
      <c r="M38" s="27">
        <v>1</v>
      </c>
      <c r="N38" s="27">
        <v>2</v>
      </c>
      <c r="O38" s="27">
        <v>2</v>
      </c>
      <c r="P38" s="27">
        <v>2</v>
      </c>
      <c r="Q38" s="27">
        <v>2</v>
      </c>
      <c r="R38" s="27">
        <v>2</v>
      </c>
      <c r="S38" s="27">
        <v>2</v>
      </c>
      <c r="T38" s="27">
        <v>2</v>
      </c>
      <c r="U38" s="27">
        <v>2</v>
      </c>
      <c r="V38" s="27">
        <v>2</v>
      </c>
      <c r="W38" s="27">
        <v>2</v>
      </c>
      <c r="X38" s="27">
        <v>1</v>
      </c>
      <c r="Y38" s="27">
        <v>1</v>
      </c>
      <c r="Z38" s="27">
        <v>1</v>
      </c>
      <c r="AA38" s="27"/>
      <c r="AC38" s="71">
        <f>IF(ISNA(VLOOKUP(C38,Functional!$C$7:$D$15,2,FALSE)),0,VLOOKUP(C38,Functional!$C$7:$D$15,2,FALSE))</f>
        <v>1</v>
      </c>
      <c r="AE38" s="72">
        <f t="shared" si="60"/>
        <v>0</v>
      </c>
      <c r="AF38" s="72">
        <f t="shared" si="30"/>
        <v>0</v>
      </c>
      <c r="AG38" s="72">
        <f t="shared" si="31"/>
        <v>0</v>
      </c>
      <c r="AH38" s="72">
        <f t="shared" si="44"/>
        <v>0</v>
      </c>
      <c r="AI38" s="72">
        <f t="shared" si="45"/>
        <v>0</v>
      </c>
      <c r="AJ38" s="72">
        <f t="shared" si="46"/>
        <v>0</v>
      </c>
      <c r="AK38" s="72">
        <f t="shared" si="47"/>
        <v>0</v>
      </c>
      <c r="AL38" s="72">
        <f t="shared" si="48"/>
        <v>1</v>
      </c>
      <c r="AM38" s="72">
        <f t="shared" si="49"/>
        <v>1</v>
      </c>
      <c r="AN38" s="72">
        <f t="shared" si="50"/>
        <v>1</v>
      </c>
      <c r="AO38" s="72">
        <f t="shared" si="51"/>
        <v>2</v>
      </c>
      <c r="AP38" s="72">
        <f t="shared" si="52"/>
        <v>2</v>
      </c>
      <c r="AQ38" s="72">
        <f t="shared" si="53"/>
        <v>2</v>
      </c>
      <c r="AR38" s="72">
        <f t="shared" si="54"/>
        <v>2</v>
      </c>
      <c r="AS38" s="72">
        <f t="shared" si="55"/>
        <v>2</v>
      </c>
      <c r="AT38" s="72">
        <f t="shared" si="56"/>
        <v>2</v>
      </c>
      <c r="AU38" s="72">
        <f t="shared" si="57"/>
        <v>2</v>
      </c>
      <c r="AV38" s="72">
        <f t="shared" si="57"/>
        <v>2</v>
      </c>
      <c r="AW38" s="72">
        <f t="shared" si="58"/>
        <v>2</v>
      </c>
      <c r="AX38" s="72">
        <f t="shared" si="27"/>
        <v>2</v>
      </c>
      <c r="AY38" s="72">
        <f t="shared" si="27"/>
        <v>1</v>
      </c>
      <c r="AZ38" s="72">
        <f t="shared" si="27"/>
        <v>1</v>
      </c>
      <c r="BA38" s="72">
        <f t="shared" si="27"/>
        <v>1</v>
      </c>
      <c r="BB38" s="72">
        <f t="shared" si="27"/>
        <v>0</v>
      </c>
      <c r="BC38" s="72" t="str">
        <f>VLOOKUP(C38,StaffSpec!$C$12:$D$20,2,FALSE)</f>
        <v>Yes</v>
      </c>
      <c r="BD38" s="72" t="str">
        <f t="shared" si="3"/>
        <v>Thursday</v>
      </c>
    </row>
    <row r="39" spans="2:117">
      <c r="B39" s="3" t="str">
        <f t="shared" si="59"/>
        <v>Thursday</v>
      </c>
      <c r="C39" s="14" t="str">
        <f t="shared" si="7"/>
        <v>ANP</v>
      </c>
      <c r="D39" s="27"/>
      <c r="E39" s="27"/>
      <c r="F39" s="27"/>
      <c r="G39" s="27"/>
      <c r="H39" s="27"/>
      <c r="I39" s="27"/>
      <c r="J39" s="27"/>
      <c r="K39" s="27">
        <v>1</v>
      </c>
      <c r="L39" s="27">
        <v>1</v>
      </c>
      <c r="M39" s="27">
        <v>1</v>
      </c>
      <c r="N39" s="27">
        <v>2</v>
      </c>
      <c r="O39" s="27">
        <v>3</v>
      </c>
      <c r="P39" s="27">
        <v>3</v>
      </c>
      <c r="Q39" s="27">
        <v>3</v>
      </c>
      <c r="R39" s="27">
        <v>3</v>
      </c>
      <c r="S39" s="27">
        <v>3</v>
      </c>
      <c r="T39" s="27">
        <v>3</v>
      </c>
      <c r="U39" s="27">
        <v>3</v>
      </c>
      <c r="V39" s="27">
        <v>3</v>
      </c>
      <c r="W39" s="27">
        <v>2</v>
      </c>
      <c r="X39" s="27">
        <v>2</v>
      </c>
      <c r="Y39" s="27">
        <v>2</v>
      </c>
      <c r="Z39" s="27">
        <v>1</v>
      </c>
      <c r="AA39" s="27">
        <v>1</v>
      </c>
      <c r="AC39" s="71">
        <f>IF(ISNA(VLOOKUP(C39,Functional!$C$7:$D$15,2,FALSE)),0,VLOOKUP(C39,Functional!$C$7:$D$15,2,FALSE))</f>
        <v>1</v>
      </c>
      <c r="AE39" s="72">
        <f t="shared" si="60"/>
        <v>0</v>
      </c>
      <c r="AF39" s="72">
        <f t="shared" si="30"/>
        <v>0</v>
      </c>
      <c r="AG39" s="72">
        <f t="shared" si="31"/>
        <v>0</v>
      </c>
      <c r="AH39" s="72">
        <f t="shared" si="44"/>
        <v>0</v>
      </c>
      <c r="AI39" s="72">
        <f t="shared" si="45"/>
        <v>0</v>
      </c>
      <c r="AJ39" s="72">
        <f t="shared" si="46"/>
        <v>0</v>
      </c>
      <c r="AK39" s="72">
        <f t="shared" si="47"/>
        <v>0</v>
      </c>
      <c r="AL39" s="72">
        <f t="shared" si="48"/>
        <v>1</v>
      </c>
      <c r="AM39" s="72">
        <f t="shared" si="49"/>
        <v>1</v>
      </c>
      <c r="AN39" s="72">
        <f t="shared" si="50"/>
        <v>1</v>
      </c>
      <c r="AO39" s="72">
        <f t="shared" si="51"/>
        <v>2</v>
      </c>
      <c r="AP39" s="72">
        <f t="shared" si="52"/>
        <v>3</v>
      </c>
      <c r="AQ39" s="72">
        <f t="shared" si="53"/>
        <v>3</v>
      </c>
      <c r="AR39" s="72">
        <f t="shared" si="54"/>
        <v>3</v>
      </c>
      <c r="AS39" s="72">
        <f t="shared" si="55"/>
        <v>3</v>
      </c>
      <c r="AT39" s="72">
        <f t="shared" si="56"/>
        <v>3</v>
      </c>
      <c r="AU39" s="72">
        <f t="shared" si="57"/>
        <v>3</v>
      </c>
      <c r="AV39" s="72">
        <f t="shared" si="57"/>
        <v>3</v>
      </c>
      <c r="AW39" s="72">
        <f t="shared" si="58"/>
        <v>3</v>
      </c>
      <c r="AX39" s="72">
        <f t="shared" si="27"/>
        <v>2</v>
      </c>
      <c r="AY39" s="72">
        <f t="shared" si="27"/>
        <v>2</v>
      </c>
      <c r="AZ39" s="72">
        <f t="shared" si="27"/>
        <v>2</v>
      </c>
      <c r="BA39" s="72">
        <f t="shared" si="27"/>
        <v>1</v>
      </c>
      <c r="BB39" s="72">
        <f t="shared" si="27"/>
        <v>1</v>
      </c>
      <c r="BC39" s="72" t="str">
        <f>VLOOKUP(C39,StaffSpec!$C$12:$D$20,2,FALSE)</f>
        <v>Yes</v>
      </c>
      <c r="BD39" s="72" t="str">
        <f t="shared" si="3"/>
        <v>Thursday</v>
      </c>
    </row>
    <row r="40" spans="2:117">
      <c r="B40" s="3" t="str">
        <f t="shared" si="59"/>
        <v>Thursday</v>
      </c>
      <c r="C40" s="14" t="str">
        <f t="shared" si="7"/>
        <v>GP</v>
      </c>
      <c r="D40" s="14"/>
      <c r="E40" s="14"/>
      <c r="F40" s="14"/>
      <c r="G40" s="14"/>
      <c r="H40" s="14"/>
      <c r="I40" s="14"/>
      <c r="J40" s="14"/>
      <c r="K40" s="14"/>
      <c r="L40" s="14"/>
      <c r="M40" s="14"/>
      <c r="N40" s="14"/>
      <c r="O40" s="14"/>
      <c r="P40" s="14"/>
      <c r="Q40" s="14"/>
      <c r="R40" s="14"/>
      <c r="S40" s="14"/>
      <c r="T40" s="14"/>
      <c r="U40" s="14"/>
      <c r="V40" s="14"/>
      <c r="W40" s="14"/>
      <c r="X40" s="14"/>
      <c r="Y40" s="14"/>
      <c r="Z40" s="14"/>
      <c r="AA40" s="14"/>
      <c r="AC40" s="71">
        <f>IF(ISNA(VLOOKUP(C40,Functional!$C$7:$D$15,2,FALSE)),0,VLOOKUP(C40,Functional!$C$7:$D$15,2,FALSE))</f>
        <v>2</v>
      </c>
      <c r="AE40" s="72">
        <f t="shared" si="60"/>
        <v>0</v>
      </c>
      <c r="AF40" s="72">
        <f t="shared" si="30"/>
        <v>0</v>
      </c>
      <c r="AG40" s="72">
        <f t="shared" si="31"/>
        <v>0</v>
      </c>
      <c r="AH40" s="72">
        <f t="shared" si="44"/>
        <v>0</v>
      </c>
      <c r="AI40" s="72">
        <f t="shared" si="45"/>
        <v>0</v>
      </c>
      <c r="AJ40" s="72">
        <f t="shared" si="46"/>
        <v>0</v>
      </c>
      <c r="AK40" s="72">
        <f t="shared" si="47"/>
        <v>0</v>
      </c>
      <c r="AL40" s="72">
        <f t="shared" si="48"/>
        <v>0</v>
      </c>
      <c r="AM40" s="72">
        <f t="shared" si="49"/>
        <v>0</v>
      </c>
      <c r="AN40" s="72">
        <f t="shared" si="50"/>
        <v>0</v>
      </c>
      <c r="AO40" s="72">
        <f t="shared" si="51"/>
        <v>0</v>
      </c>
      <c r="AP40" s="72">
        <f t="shared" si="52"/>
        <v>0</v>
      </c>
      <c r="AQ40" s="72">
        <f t="shared" si="53"/>
        <v>0</v>
      </c>
      <c r="AR40" s="72">
        <f t="shared" si="54"/>
        <v>0</v>
      </c>
      <c r="AS40" s="72">
        <f t="shared" si="55"/>
        <v>0</v>
      </c>
      <c r="AT40" s="72">
        <f t="shared" si="56"/>
        <v>0</v>
      </c>
      <c r="AU40" s="72">
        <f t="shared" si="57"/>
        <v>0</v>
      </c>
      <c r="AV40" s="72">
        <f t="shared" si="57"/>
        <v>0</v>
      </c>
      <c r="AW40" s="72">
        <f t="shared" si="58"/>
        <v>0</v>
      </c>
      <c r="AX40" s="72">
        <f t="shared" si="27"/>
        <v>0</v>
      </c>
      <c r="AY40" s="72">
        <f t="shared" si="27"/>
        <v>0</v>
      </c>
      <c r="AZ40" s="72">
        <f t="shared" si="27"/>
        <v>0</v>
      </c>
      <c r="BA40" s="72">
        <f t="shared" si="27"/>
        <v>0</v>
      </c>
      <c r="BB40" s="72">
        <f t="shared" si="27"/>
        <v>0</v>
      </c>
      <c r="BC40" s="72" t="str">
        <f>VLOOKUP(C40,StaffSpec!$C$12:$D$20,2,FALSE)</f>
        <v>Yes</v>
      </c>
      <c r="BD40" s="72" t="str">
        <f t="shared" si="3"/>
        <v>Thursday</v>
      </c>
    </row>
    <row r="41" spans="2:117">
      <c r="B41" s="3" t="s">
        <v>8</v>
      </c>
      <c r="C41" s="14" t="str">
        <f t="shared" si="7"/>
        <v>Con</v>
      </c>
      <c r="D41" s="29"/>
      <c r="E41" s="29"/>
      <c r="F41" s="29"/>
      <c r="G41" s="29"/>
      <c r="H41" s="29"/>
      <c r="I41" s="29"/>
      <c r="J41" s="29"/>
      <c r="K41" s="29"/>
      <c r="L41" s="28">
        <v>2</v>
      </c>
      <c r="M41" s="28">
        <v>3</v>
      </c>
      <c r="N41" s="28">
        <v>3</v>
      </c>
      <c r="O41" s="28">
        <v>3</v>
      </c>
      <c r="P41" s="28">
        <v>4</v>
      </c>
      <c r="Q41" s="28">
        <v>4</v>
      </c>
      <c r="R41" s="28">
        <v>4</v>
      </c>
      <c r="S41" s="28">
        <v>4</v>
      </c>
      <c r="T41" s="28">
        <v>3</v>
      </c>
      <c r="U41" s="28">
        <v>2</v>
      </c>
      <c r="V41" s="28">
        <v>2</v>
      </c>
      <c r="W41" s="28">
        <v>2</v>
      </c>
      <c r="X41" s="28">
        <v>1</v>
      </c>
      <c r="Y41" s="28">
        <v>1</v>
      </c>
      <c r="Z41" s="28">
        <v>1</v>
      </c>
      <c r="AA41" s="28">
        <v>1</v>
      </c>
      <c r="AC41" s="71">
        <f>IF(ISNA(VLOOKUP(C41,Functional!$C$7:$D$15,2,FALSE)),0,VLOOKUP(C41,Functional!$C$7:$D$15,2,FALSE))</f>
        <v>0.8</v>
      </c>
      <c r="AE41" s="72">
        <f t="shared" si="60"/>
        <v>0</v>
      </c>
      <c r="AF41" s="72">
        <f t="shared" si="30"/>
        <v>0</v>
      </c>
      <c r="AG41" s="72">
        <f t="shared" si="31"/>
        <v>0</v>
      </c>
      <c r="AH41" s="72">
        <f t="shared" si="44"/>
        <v>0</v>
      </c>
      <c r="AI41" s="72">
        <f t="shared" si="45"/>
        <v>0</v>
      </c>
      <c r="AJ41" s="72">
        <f t="shared" si="46"/>
        <v>0</v>
      </c>
      <c r="AK41" s="72">
        <f t="shared" si="47"/>
        <v>0</v>
      </c>
      <c r="AL41" s="72">
        <f t="shared" si="48"/>
        <v>0</v>
      </c>
      <c r="AM41" s="72">
        <f t="shared" si="49"/>
        <v>1.6</v>
      </c>
      <c r="AN41" s="72">
        <f t="shared" si="50"/>
        <v>2.4000000000000004</v>
      </c>
      <c r="AO41" s="72">
        <f t="shared" si="51"/>
        <v>2.4000000000000004</v>
      </c>
      <c r="AP41" s="72">
        <f t="shared" si="52"/>
        <v>2.4000000000000004</v>
      </c>
      <c r="AQ41" s="72">
        <f t="shared" si="53"/>
        <v>3.2</v>
      </c>
      <c r="AR41" s="72">
        <f t="shared" si="54"/>
        <v>3.2</v>
      </c>
      <c r="AS41" s="72">
        <f t="shared" si="55"/>
        <v>3.2</v>
      </c>
      <c r="AT41" s="72">
        <f t="shared" si="56"/>
        <v>3.2</v>
      </c>
      <c r="AU41" s="72">
        <f t="shared" si="57"/>
        <v>2.4000000000000004</v>
      </c>
      <c r="AV41" s="72">
        <f t="shared" si="57"/>
        <v>1.6</v>
      </c>
      <c r="AW41" s="72">
        <f t="shared" si="58"/>
        <v>1.6</v>
      </c>
      <c r="AX41" s="72">
        <f t="shared" si="27"/>
        <v>1.6</v>
      </c>
      <c r="AY41" s="72">
        <f t="shared" si="27"/>
        <v>0.8</v>
      </c>
      <c r="AZ41" s="72">
        <f t="shared" si="27"/>
        <v>0.8</v>
      </c>
      <c r="BA41" s="72">
        <f t="shared" si="27"/>
        <v>0.8</v>
      </c>
      <c r="BB41" s="72">
        <f t="shared" si="27"/>
        <v>0.8</v>
      </c>
      <c r="BC41" s="72" t="str">
        <f>VLOOKUP(C41,StaffSpec!$C$12:$D$20,2,FALSE)</f>
        <v>Yes</v>
      </c>
      <c r="BD41" s="72" t="str">
        <f t="shared" si="3"/>
        <v>Friday</v>
      </c>
    </row>
    <row r="42" spans="2:117">
      <c r="B42" s="3" t="str">
        <f>B41</f>
        <v>Friday</v>
      </c>
      <c r="C42" s="14" t="str">
        <f t="shared" si="7"/>
        <v>MG</v>
      </c>
      <c r="D42" s="28">
        <v>4</v>
      </c>
      <c r="E42" s="29">
        <v>2</v>
      </c>
      <c r="F42" s="29">
        <v>2</v>
      </c>
      <c r="G42" s="29">
        <v>2</v>
      </c>
      <c r="H42" s="29">
        <v>2</v>
      </c>
      <c r="I42" s="29">
        <v>2</v>
      </c>
      <c r="J42" s="29">
        <v>2</v>
      </c>
      <c r="K42" s="29">
        <v>2</v>
      </c>
      <c r="L42" s="28">
        <v>3</v>
      </c>
      <c r="M42" s="28">
        <v>3</v>
      </c>
      <c r="N42" s="28">
        <v>3</v>
      </c>
      <c r="O42" s="28">
        <v>3</v>
      </c>
      <c r="P42" s="28">
        <v>5</v>
      </c>
      <c r="Q42" s="28">
        <v>5</v>
      </c>
      <c r="R42" s="28">
        <v>5</v>
      </c>
      <c r="S42" s="28">
        <v>5</v>
      </c>
      <c r="T42" s="28">
        <v>5</v>
      </c>
      <c r="U42" s="28">
        <v>4</v>
      </c>
      <c r="V42" s="28">
        <v>4</v>
      </c>
      <c r="W42" s="28">
        <v>4</v>
      </c>
      <c r="X42" s="28">
        <v>4</v>
      </c>
      <c r="Y42" s="28">
        <v>4</v>
      </c>
      <c r="Z42" s="28">
        <v>4</v>
      </c>
      <c r="AA42" s="28">
        <v>4</v>
      </c>
      <c r="AC42" s="71">
        <f>IF(ISNA(VLOOKUP(C42,Functional!$C$7:$D$15,2,FALSE)),0,VLOOKUP(C42,Functional!$C$7:$D$15,2,FALSE))</f>
        <v>1</v>
      </c>
      <c r="AE42" s="72">
        <f t="shared" si="60"/>
        <v>4</v>
      </c>
      <c r="AF42" s="72">
        <f t="shared" si="30"/>
        <v>2</v>
      </c>
      <c r="AG42" s="72">
        <f t="shared" si="31"/>
        <v>2</v>
      </c>
      <c r="AH42" s="72">
        <f t="shared" si="44"/>
        <v>2</v>
      </c>
      <c r="AI42" s="72">
        <f t="shared" si="45"/>
        <v>2</v>
      </c>
      <c r="AJ42" s="72">
        <f t="shared" si="46"/>
        <v>2</v>
      </c>
      <c r="AK42" s="72">
        <f t="shared" si="47"/>
        <v>2</v>
      </c>
      <c r="AL42" s="72">
        <f t="shared" si="48"/>
        <v>2</v>
      </c>
      <c r="AM42" s="72">
        <f t="shared" si="49"/>
        <v>3</v>
      </c>
      <c r="AN42" s="72">
        <f t="shared" si="50"/>
        <v>3</v>
      </c>
      <c r="AO42" s="72">
        <f t="shared" si="51"/>
        <v>3</v>
      </c>
      <c r="AP42" s="72">
        <f t="shared" si="52"/>
        <v>3</v>
      </c>
      <c r="AQ42" s="72">
        <f t="shared" si="53"/>
        <v>5</v>
      </c>
      <c r="AR42" s="72">
        <f t="shared" si="54"/>
        <v>5</v>
      </c>
      <c r="AS42" s="72">
        <f t="shared" si="55"/>
        <v>5</v>
      </c>
      <c r="AT42" s="72">
        <f t="shared" si="56"/>
        <v>5</v>
      </c>
      <c r="AU42" s="72">
        <f t="shared" si="57"/>
        <v>5</v>
      </c>
      <c r="AV42" s="72">
        <f t="shared" si="57"/>
        <v>4</v>
      </c>
      <c r="AW42" s="72">
        <f t="shared" si="58"/>
        <v>4</v>
      </c>
      <c r="AX42" s="72">
        <f t="shared" si="27"/>
        <v>4</v>
      </c>
      <c r="AY42" s="72">
        <f t="shared" si="27"/>
        <v>4</v>
      </c>
      <c r="AZ42" s="72">
        <f t="shared" si="27"/>
        <v>4</v>
      </c>
      <c r="BA42" s="72">
        <f t="shared" si="27"/>
        <v>4</v>
      </c>
      <c r="BB42" s="72">
        <f t="shared" si="27"/>
        <v>4</v>
      </c>
      <c r="BC42" s="72" t="str">
        <f>VLOOKUP(C42,StaffSpec!$C$12:$D$20,2,FALSE)</f>
        <v>Yes</v>
      </c>
      <c r="BD42" s="72" t="str">
        <f t="shared" si="3"/>
        <v>Friday</v>
      </c>
    </row>
    <row r="43" spans="2:117">
      <c r="B43" s="3" t="str">
        <f t="shared" ref="B43:B49" si="61">B42</f>
        <v>Friday</v>
      </c>
      <c r="C43" s="14" t="str">
        <f t="shared" si="7"/>
        <v>SHO</v>
      </c>
      <c r="D43" s="30">
        <v>8</v>
      </c>
      <c r="E43" s="30">
        <v>4</v>
      </c>
      <c r="F43" s="30">
        <v>4</v>
      </c>
      <c r="G43" s="30">
        <v>4</v>
      </c>
      <c r="H43" s="30">
        <v>4</v>
      </c>
      <c r="I43" s="30">
        <v>4</v>
      </c>
      <c r="J43" s="30">
        <v>4</v>
      </c>
      <c r="K43" s="30">
        <v>4</v>
      </c>
      <c r="L43" s="30">
        <v>3</v>
      </c>
      <c r="M43" s="30">
        <v>3</v>
      </c>
      <c r="N43" s="30">
        <v>3</v>
      </c>
      <c r="O43" s="30">
        <v>3</v>
      </c>
      <c r="P43" s="30">
        <v>6</v>
      </c>
      <c r="Q43" s="30">
        <v>6</v>
      </c>
      <c r="R43" s="30">
        <v>6</v>
      </c>
      <c r="S43" s="30">
        <v>6</v>
      </c>
      <c r="T43" s="30">
        <v>10</v>
      </c>
      <c r="U43" s="30">
        <v>7</v>
      </c>
      <c r="V43" s="30">
        <v>7</v>
      </c>
      <c r="W43" s="30">
        <v>7</v>
      </c>
      <c r="X43" s="30">
        <v>7</v>
      </c>
      <c r="Y43" s="30">
        <v>8</v>
      </c>
      <c r="Z43" s="30">
        <v>8</v>
      </c>
      <c r="AA43" s="30">
        <v>8</v>
      </c>
      <c r="AC43" s="71">
        <f>IF(ISNA(VLOOKUP(C43,Functional!$C$7:$D$15,2,FALSE)),0,VLOOKUP(C43,Functional!$C$7:$D$15,2,FALSE))</f>
        <v>1</v>
      </c>
      <c r="AE43" s="72">
        <f t="shared" si="60"/>
        <v>8</v>
      </c>
      <c r="AF43" s="72">
        <f t="shared" si="30"/>
        <v>4</v>
      </c>
      <c r="AG43" s="72">
        <f t="shared" si="31"/>
        <v>4</v>
      </c>
      <c r="AH43" s="72">
        <f t="shared" si="44"/>
        <v>4</v>
      </c>
      <c r="AI43" s="72">
        <f t="shared" si="45"/>
        <v>4</v>
      </c>
      <c r="AJ43" s="72">
        <f t="shared" si="46"/>
        <v>4</v>
      </c>
      <c r="AK43" s="72">
        <f t="shared" si="47"/>
        <v>4</v>
      </c>
      <c r="AL43" s="72">
        <f t="shared" si="48"/>
        <v>4</v>
      </c>
      <c r="AM43" s="72">
        <f t="shared" si="49"/>
        <v>3</v>
      </c>
      <c r="AN43" s="72">
        <f t="shared" si="50"/>
        <v>3</v>
      </c>
      <c r="AO43" s="72">
        <f t="shared" si="51"/>
        <v>3</v>
      </c>
      <c r="AP43" s="72">
        <f t="shared" si="52"/>
        <v>3</v>
      </c>
      <c r="AQ43" s="72">
        <f t="shared" si="53"/>
        <v>6</v>
      </c>
      <c r="AR43" s="72">
        <f t="shared" si="54"/>
        <v>6</v>
      </c>
      <c r="AS43" s="72">
        <f t="shared" si="55"/>
        <v>6</v>
      </c>
      <c r="AT43" s="72">
        <f t="shared" si="56"/>
        <v>6</v>
      </c>
      <c r="AU43" s="72">
        <f t="shared" si="57"/>
        <v>10</v>
      </c>
      <c r="AV43" s="72">
        <f t="shared" si="57"/>
        <v>7</v>
      </c>
      <c r="AW43" s="72">
        <f t="shared" si="58"/>
        <v>7</v>
      </c>
      <c r="AX43" s="72">
        <f t="shared" si="27"/>
        <v>7</v>
      </c>
      <c r="AY43" s="72">
        <f t="shared" si="27"/>
        <v>7</v>
      </c>
      <c r="AZ43" s="72">
        <f t="shared" si="27"/>
        <v>8</v>
      </c>
      <c r="BA43" s="72">
        <f t="shared" si="27"/>
        <v>8</v>
      </c>
      <c r="BB43" s="72">
        <f t="shared" si="27"/>
        <v>8</v>
      </c>
      <c r="BC43" s="72" t="str">
        <f>VLOOKUP(C43,StaffSpec!$C$12:$D$20,2,FALSE)</f>
        <v>Yes</v>
      </c>
      <c r="BD43" s="72" t="str">
        <f t="shared" si="3"/>
        <v>Friday</v>
      </c>
    </row>
    <row r="44" spans="2:117">
      <c r="B44" s="3" t="str">
        <f t="shared" si="61"/>
        <v>Friday</v>
      </c>
      <c r="C44" s="14" t="str">
        <f t="shared" si="7"/>
        <v>F1</v>
      </c>
      <c r="D44" s="30"/>
      <c r="E44" s="30"/>
      <c r="F44" s="30"/>
      <c r="G44" s="30"/>
      <c r="H44" s="30"/>
      <c r="I44" s="30"/>
      <c r="J44" s="30"/>
      <c r="K44" s="30"/>
      <c r="L44" s="30"/>
      <c r="M44" s="30"/>
      <c r="N44" s="30"/>
      <c r="O44" s="30"/>
      <c r="P44" s="30"/>
      <c r="Q44" s="30"/>
      <c r="R44" s="30"/>
      <c r="S44" s="30"/>
      <c r="T44" s="30"/>
      <c r="U44" s="30"/>
      <c r="V44" s="30"/>
      <c r="W44" s="30"/>
      <c r="X44" s="30"/>
      <c r="Y44" s="30"/>
      <c r="Z44" s="30"/>
      <c r="AA44" s="30"/>
      <c r="AC44" s="71">
        <f>IF(ISNA(VLOOKUP(C44,Functional!$C$7:$D$15,2,FALSE)),0,VLOOKUP(C44,Functional!$C$7:$D$15,2,FALSE))</f>
        <v>2</v>
      </c>
      <c r="AE44" s="72">
        <f t="shared" si="60"/>
        <v>0</v>
      </c>
      <c r="AF44" s="72">
        <f t="shared" si="30"/>
        <v>0</v>
      </c>
      <c r="AG44" s="72">
        <f t="shared" si="31"/>
        <v>0</v>
      </c>
      <c r="AH44" s="72">
        <f t="shared" si="44"/>
        <v>0</v>
      </c>
      <c r="AI44" s="72">
        <f t="shared" si="45"/>
        <v>0</v>
      </c>
      <c r="AJ44" s="72">
        <f t="shared" si="46"/>
        <v>0</v>
      </c>
      <c r="AK44" s="72">
        <f t="shared" si="47"/>
        <v>0</v>
      </c>
      <c r="AL44" s="72">
        <f t="shared" si="48"/>
        <v>0</v>
      </c>
      <c r="AM44" s="72">
        <f t="shared" si="49"/>
        <v>0</v>
      </c>
      <c r="AN44" s="72">
        <f t="shared" si="50"/>
        <v>0</v>
      </c>
      <c r="AO44" s="72">
        <f t="shared" si="51"/>
        <v>0</v>
      </c>
      <c r="AP44" s="72">
        <f t="shared" si="52"/>
        <v>0</v>
      </c>
      <c r="AQ44" s="72">
        <f t="shared" si="53"/>
        <v>0</v>
      </c>
      <c r="AR44" s="72">
        <f t="shared" si="54"/>
        <v>0</v>
      </c>
      <c r="AS44" s="72">
        <f t="shared" si="55"/>
        <v>0</v>
      </c>
      <c r="AT44" s="72">
        <f t="shared" si="56"/>
        <v>0</v>
      </c>
      <c r="AU44" s="72">
        <f t="shared" si="57"/>
        <v>0</v>
      </c>
      <c r="AV44" s="72">
        <f t="shared" si="57"/>
        <v>0</v>
      </c>
      <c r="AW44" s="72">
        <f t="shared" si="58"/>
        <v>0</v>
      </c>
      <c r="AX44" s="72">
        <f t="shared" si="27"/>
        <v>0</v>
      </c>
      <c r="AY44" s="72">
        <f t="shared" si="27"/>
        <v>0</v>
      </c>
      <c r="AZ44" s="72">
        <f t="shared" si="27"/>
        <v>0</v>
      </c>
      <c r="BA44" s="72">
        <f t="shared" si="27"/>
        <v>0</v>
      </c>
      <c r="BB44" s="72">
        <f t="shared" si="27"/>
        <v>0</v>
      </c>
      <c r="BC44" s="72" t="str">
        <f>VLOOKUP(C44,StaffSpec!$C$12:$D$20,2,FALSE)</f>
        <v>Yes</v>
      </c>
      <c r="BD44" s="72" t="str">
        <f t="shared" si="3"/>
        <v>Friday</v>
      </c>
    </row>
    <row r="45" spans="2:117">
      <c r="B45" s="3" t="str">
        <f t="shared" si="61"/>
        <v>Friday</v>
      </c>
      <c r="C45" s="14">
        <f t="shared" si="7"/>
        <v>0</v>
      </c>
      <c r="D45" s="29"/>
      <c r="E45" s="29"/>
      <c r="F45" s="29"/>
      <c r="G45" s="29"/>
      <c r="H45" s="29"/>
      <c r="I45" s="29"/>
      <c r="J45" s="29"/>
      <c r="K45" s="29"/>
      <c r="L45" s="29"/>
      <c r="M45" s="29"/>
      <c r="N45" s="29"/>
      <c r="O45" s="29"/>
      <c r="P45" s="29"/>
      <c r="Q45" s="29"/>
      <c r="R45" s="29"/>
      <c r="S45" s="29"/>
      <c r="T45" s="29"/>
      <c r="U45" s="29"/>
      <c r="V45" s="29"/>
      <c r="W45" s="29"/>
      <c r="X45" s="29"/>
      <c r="Y45" s="29"/>
      <c r="Z45" s="29"/>
      <c r="AA45" s="29"/>
      <c r="AC45" s="71">
        <f>IF(ISNA(VLOOKUP(C45,Functional!$C$7:$D$15,2,FALSE)),0,VLOOKUP(C45,Functional!$C$7:$D$15,2,FALSE))</f>
        <v>0</v>
      </c>
      <c r="AE45" s="72">
        <f t="shared" si="60"/>
        <v>0</v>
      </c>
      <c r="AF45" s="72">
        <f t="shared" si="30"/>
        <v>0</v>
      </c>
      <c r="AG45" s="72">
        <f t="shared" si="31"/>
        <v>0</v>
      </c>
      <c r="AH45" s="72">
        <f t="shared" si="44"/>
        <v>0</v>
      </c>
      <c r="AI45" s="72">
        <f t="shared" si="45"/>
        <v>0</v>
      </c>
      <c r="AJ45" s="72">
        <f t="shared" si="46"/>
        <v>0</v>
      </c>
      <c r="AK45" s="72">
        <f t="shared" si="47"/>
        <v>0</v>
      </c>
      <c r="AL45" s="72">
        <f t="shared" si="48"/>
        <v>0</v>
      </c>
      <c r="AM45" s="72">
        <f t="shared" si="49"/>
        <v>0</v>
      </c>
      <c r="AN45" s="72">
        <f t="shared" si="50"/>
        <v>0</v>
      </c>
      <c r="AO45" s="72">
        <f t="shared" si="51"/>
        <v>0</v>
      </c>
      <c r="AP45" s="72">
        <f t="shared" si="52"/>
        <v>0</v>
      </c>
      <c r="AQ45" s="72">
        <f t="shared" si="53"/>
        <v>0</v>
      </c>
      <c r="AR45" s="72">
        <f t="shared" si="54"/>
        <v>0</v>
      </c>
      <c r="AS45" s="72">
        <f t="shared" si="55"/>
        <v>0</v>
      </c>
      <c r="AT45" s="72">
        <f t="shared" si="56"/>
        <v>0</v>
      </c>
      <c r="AU45" s="72">
        <f t="shared" si="57"/>
        <v>0</v>
      </c>
      <c r="AV45" s="72">
        <f t="shared" si="57"/>
        <v>0</v>
      </c>
      <c r="AW45" s="72">
        <f t="shared" si="58"/>
        <v>0</v>
      </c>
      <c r="AX45" s="72">
        <f t="shared" si="27"/>
        <v>0</v>
      </c>
      <c r="AY45" s="72">
        <f t="shared" si="27"/>
        <v>0</v>
      </c>
      <c r="AZ45" s="72">
        <f t="shared" si="27"/>
        <v>0</v>
      </c>
      <c r="BA45" s="72">
        <f t="shared" si="27"/>
        <v>0</v>
      </c>
      <c r="BB45" s="72">
        <f t="shared" si="27"/>
        <v>0</v>
      </c>
      <c r="BC45" s="72" t="str">
        <f>VLOOKUP(C45,StaffSpec!$C$12:$D$20,2,FALSE)</f>
        <v>Yes</v>
      </c>
      <c r="BD45" s="72" t="str">
        <f t="shared" si="3"/>
        <v>Friday</v>
      </c>
    </row>
    <row r="46" spans="2:117">
      <c r="B46" s="3" t="str">
        <f t="shared" si="61"/>
        <v>Friday</v>
      </c>
      <c r="C46" s="14">
        <f t="shared" si="7"/>
        <v>0</v>
      </c>
      <c r="D46" s="31"/>
      <c r="E46" s="31"/>
      <c r="F46" s="31"/>
      <c r="G46" s="31"/>
      <c r="H46" s="31"/>
      <c r="I46" s="31"/>
      <c r="J46" s="31"/>
      <c r="K46" s="31"/>
      <c r="L46" s="31"/>
      <c r="M46" s="31"/>
      <c r="N46" s="31"/>
      <c r="O46" s="31"/>
      <c r="P46" s="31"/>
      <c r="Q46" s="31"/>
      <c r="R46" s="31"/>
      <c r="S46" s="31"/>
      <c r="T46" s="31"/>
      <c r="U46" s="31"/>
      <c r="V46" s="31"/>
      <c r="W46" s="31"/>
      <c r="X46" s="31"/>
      <c r="Y46" s="31"/>
      <c r="Z46" s="31"/>
      <c r="AA46" s="31"/>
      <c r="AC46" s="71">
        <f>IF(ISNA(VLOOKUP(C46,Functional!$C$7:$D$15,2,FALSE)),0,VLOOKUP(C46,Functional!$C$7:$D$15,2,FALSE))</f>
        <v>0</v>
      </c>
      <c r="AE46" s="72">
        <f t="shared" si="60"/>
        <v>0</v>
      </c>
      <c r="AF46" s="72">
        <f t="shared" si="30"/>
        <v>0</v>
      </c>
      <c r="AG46" s="72">
        <f t="shared" si="31"/>
        <v>0</v>
      </c>
      <c r="AH46" s="72">
        <f t="shared" si="44"/>
        <v>0</v>
      </c>
      <c r="AI46" s="72">
        <f t="shared" si="45"/>
        <v>0</v>
      </c>
      <c r="AJ46" s="72">
        <f t="shared" si="46"/>
        <v>0</v>
      </c>
      <c r="AK46" s="72">
        <f t="shared" si="47"/>
        <v>0</v>
      </c>
      <c r="AL46" s="72">
        <f t="shared" si="48"/>
        <v>0</v>
      </c>
      <c r="AM46" s="72">
        <f t="shared" si="49"/>
        <v>0</v>
      </c>
      <c r="AN46" s="72">
        <f t="shared" si="50"/>
        <v>0</v>
      </c>
      <c r="AO46" s="72">
        <f t="shared" si="51"/>
        <v>0</v>
      </c>
      <c r="AP46" s="72">
        <f t="shared" si="52"/>
        <v>0</v>
      </c>
      <c r="AQ46" s="72">
        <f t="shared" si="53"/>
        <v>0</v>
      </c>
      <c r="AR46" s="72">
        <f t="shared" si="54"/>
        <v>0</v>
      </c>
      <c r="AS46" s="72">
        <f t="shared" si="55"/>
        <v>0</v>
      </c>
      <c r="AT46" s="72">
        <f t="shared" si="56"/>
        <v>0</v>
      </c>
      <c r="AU46" s="72">
        <f t="shared" si="57"/>
        <v>0</v>
      </c>
      <c r="AV46" s="72">
        <f t="shared" si="57"/>
        <v>0</v>
      </c>
      <c r="AW46" s="72">
        <f t="shared" si="58"/>
        <v>0</v>
      </c>
      <c r="AX46" s="72">
        <f t="shared" si="27"/>
        <v>0</v>
      </c>
      <c r="AY46" s="72">
        <f t="shared" si="27"/>
        <v>0</v>
      </c>
      <c r="AZ46" s="72">
        <f t="shared" si="27"/>
        <v>0</v>
      </c>
      <c r="BA46" s="72">
        <f t="shared" si="27"/>
        <v>0</v>
      </c>
      <c r="BB46" s="72">
        <f t="shared" si="27"/>
        <v>0</v>
      </c>
      <c r="BC46" s="72" t="str">
        <f>VLOOKUP(C46,StaffSpec!$C$12:$D$20,2,FALSE)</f>
        <v>Yes</v>
      </c>
      <c r="BD46" s="72" t="str">
        <f t="shared" si="3"/>
        <v>Friday</v>
      </c>
    </row>
    <row r="47" spans="2:117">
      <c r="B47" s="3" t="str">
        <f t="shared" si="61"/>
        <v>Friday</v>
      </c>
      <c r="C47" s="14" t="str">
        <f t="shared" si="7"/>
        <v>ENP</v>
      </c>
      <c r="D47" s="27"/>
      <c r="E47" s="27"/>
      <c r="F47" s="27"/>
      <c r="G47" s="27"/>
      <c r="H47" s="27"/>
      <c r="I47" s="27"/>
      <c r="J47" s="27"/>
      <c r="K47" s="27">
        <v>1</v>
      </c>
      <c r="L47" s="27">
        <v>1</v>
      </c>
      <c r="M47" s="27">
        <v>1</v>
      </c>
      <c r="N47" s="27">
        <v>2</v>
      </c>
      <c r="O47" s="27">
        <v>2</v>
      </c>
      <c r="P47" s="27">
        <v>2</v>
      </c>
      <c r="Q47" s="27">
        <v>2</v>
      </c>
      <c r="R47" s="27">
        <v>2</v>
      </c>
      <c r="S47" s="27">
        <v>2</v>
      </c>
      <c r="T47" s="27">
        <v>2</v>
      </c>
      <c r="U47" s="27">
        <v>2</v>
      </c>
      <c r="V47" s="27">
        <v>2</v>
      </c>
      <c r="W47" s="27">
        <v>2</v>
      </c>
      <c r="X47" s="27">
        <v>1</v>
      </c>
      <c r="Y47" s="27">
        <v>1</v>
      </c>
      <c r="Z47" s="27">
        <v>1</v>
      </c>
      <c r="AA47" s="27"/>
      <c r="AC47" s="71">
        <f>IF(ISNA(VLOOKUP(C47,Functional!$C$7:$D$15,2,FALSE)),0,VLOOKUP(C47,Functional!$C$7:$D$15,2,FALSE))</f>
        <v>1</v>
      </c>
      <c r="AE47" s="72">
        <f t="shared" si="60"/>
        <v>0</v>
      </c>
      <c r="AF47" s="72">
        <f t="shared" si="30"/>
        <v>0</v>
      </c>
      <c r="AG47" s="72">
        <f t="shared" si="31"/>
        <v>0</v>
      </c>
      <c r="AH47" s="72">
        <f t="shared" si="44"/>
        <v>0</v>
      </c>
      <c r="AI47" s="72">
        <f t="shared" si="45"/>
        <v>0</v>
      </c>
      <c r="AJ47" s="72">
        <f t="shared" si="46"/>
        <v>0</v>
      </c>
      <c r="AK47" s="72">
        <f t="shared" si="47"/>
        <v>0</v>
      </c>
      <c r="AL47" s="72">
        <f t="shared" si="48"/>
        <v>1</v>
      </c>
      <c r="AM47" s="72">
        <f t="shared" si="49"/>
        <v>1</v>
      </c>
      <c r="AN47" s="72">
        <f t="shared" si="50"/>
        <v>1</v>
      </c>
      <c r="AO47" s="72">
        <f t="shared" si="51"/>
        <v>2</v>
      </c>
      <c r="AP47" s="72">
        <f t="shared" si="52"/>
        <v>2</v>
      </c>
      <c r="AQ47" s="72">
        <f t="shared" si="53"/>
        <v>2</v>
      </c>
      <c r="AR47" s="72">
        <f t="shared" si="54"/>
        <v>2</v>
      </c>
      <c r="AS47" s="72">
        <f t="shared" si="55"/>
        <v>2</v>
      </c>
      <c r="AT47" s="72">
        <f t="shared" si="56"/>
        <v>2</v>
      </c>
      <c r="AU47" s="72">
        <f t="shared" si="57"/>
        <v>2</v>
      </c>
      <c r="AV47" s="72">
        <f t="shared" si="57"/>
        <v>2</v>
      </c>
      <c r="AW47" s="72">
        <f t="shared" si="58"/>
        <v>2</v>
      </c>
      <c r="AX47" s="72">
        <f t="shared" si="27"/>
        <v>2</v>
      </c>
      <c r="AY47" s="72">
        <f t="shared" si="27"/>
        <v>1</v>
      </c>
      <c r="AZ47" s="72">
        <f t="shared" si="27"/>
        <v>1</v>
      </c>
      <c r="BA47" s="72">
        <f t="shared" si="27"/>
        <v>1</v>
      </c>
      <c r="BB47" s="72">
        <f t="shared" si="27"/>
        <v>0</v>
      </c>
      <c r="BC47" s="72" t="str">
        <f>VLOOKUP(C47,StaffSpec!$C$12:$D$20,2,FALSE)</f>
        <v>Yes</v>
      </c>
      <c r="BD47" s="72" t="str">
        <f t="shared" si="3"/>
        <v>Friday</v>
      </c>
    </row>
    <row r="48" spans="2:117">
      <c r="B48" s="3" t="str">
        <f t="shared" si="61"/>
        <v>Friday</v>
      </c>
      <c r="C48" s="14" t="str">
        <f t="shared" si="7"/>
        <v>ANP</v>
      </c>
      <c r="D48" s="27"/>
      <c r="E48" s="27"/>
      <c r="F48" s="27"/>
      <c r="G48" s="27"/>
      <c r="H48" s="27"/>
      <c r="I48" s="27"/>
      <c r="J48" s="27"/>
      <c r="K48" s="27">
        <v>1</v>
      </c>
      <c r="L48" s="27">
        <v>1</v>
      </c>
      <c r="M48" s="27">
        <v>1</v>
      </c>
      <c r="N48" s="27">
        <v>2</v>
      </c>
      <c r="O48" s="27">
        <v>3</v>
      </c>
      <c r="P48" s="27">
        <v>3</v>
      </c>
      <c r="Q48" s="27">
        <v>3</v>
      </c>
      <c r="R48" s="27">
        <v>3</v>
      </c>
      <c r="S48" s="27">
        <v>3</v>
      </c>
      <c r="T48" s="27">
        <v>3</v>
      </c>
      <c r="U48" s="27">
        <v>3</v>
      </c>
      <c r="V48" s="27">
        <v>3</v>
      </c>
      <c r="W48" s="27">
        <v>2</v>
      </c>
      <c r="X48" s="27">
        <v>2</v>
      </c>
      <c r="Y48" s="27">
        <v>2</v>
      </c>
      <c r="Z48" s="27">
        <v>1</v>
      </c>
      <c r="AA48" s="27">
        <v>1</v>
      </c>
      <c r="AC48" s="71">
        <f>IF(ISNA(VLOOKUP(C48,Functional!$C$7:$D$15,2,FALSE)),0,VLOOKUP(C48,Functional!$C$7:$D$15,2,FALSE))</f>
        <v>1</v>
      </c>
      <c r="AE48" s="72">
        <f t="shared" si="60"/>
        <v>0</v>
      </c>
      <c r="AF48" s="72">
        <f t="shared" si="30"/>
        <v>0</v>
      </c>
      <c r="AG48" s="72">
        <f t="shared" si="31"/>
        <v>0</v>
      </c>
      <c r="AH48" s="72">
        <f t="shared" si="44"/>
        <v>0</v>
      </c>
      <c r="AI48" s="72">
        <f t="shared" si="45"/>
        <v>0</v>
      </c>
      <c r="AJ48" s="72">
        <f t="shared" si="46"/>
        <v>0</v>
      </c>
      <c r="AK48" s="72">
        <f t="shared" si="47"/>
        <v>0</v>
      </c>
      <c r="AL48" s="72">
        <f t="shared" si="48"/>
        <v>1</v>
      </c>
      <c r="AM48" s="72">
        <f t="shared" si="49"/>
        <v>1</v>
      </c>
      <c r="AN48" s="72">
        <f t="shared" si="50"/>
        <v>1</v>
      </c>
      <c r="AO48" s="72">
        <f t="shared" si="51"/>
        <v>2</v>
      </c>
      <c r="AP48" s="72">
        <f t="shared" si="52"/>
        <v>3</v>
      </c>
      <c r="AQ48" s="72">
        <f t="shared" si="53"/>
        <v>3</v>
      </c>
      <c r="AR48" s="72">
        <f t="shared" si="54"/>
        <v>3</v>
      </c>
      <c r="AS48" s="72">
        <f t="shared" si="55"/>
        <v>3</v>
      </c>
      <c r="AT48" s="72">
        <f t="shared" si="56"/>
        <v>3</v>
      </c>
      <c r="AU48" s="72">
        <f t="shared" si="57"/>
        <v>3</v>
      </c>
      <c r="AV48" s="72">
        <f t="shared" si="57"/>
        <v>3</v>
      </c>
      <c r="AW48" s="72">
        <f t="shared" si="58"/>
        <v>3</v>
      </c>
      <c r="AX48" s="72">
        <f t="shared" si="27"/>
        <v>2</v>
      </c>
      <c r="AY48" s="72">
        <f t="shared" si="27"/>
        <v>2</v>
      </c>
      <c r="AZ48" s="72">
        <f t="shared" si="27"/>
        <v>2</v>
      </c>
      <c r="BA48" s="72">
        <f t="shared" si="27"/>
        <v>1</v>
      </c>
      <c r="BB48" s="72">
        <f t="shared" si="27"/>
        <v>1</v>
      </c>
      <c r="BC48" s="72" t="str">
        <f>VLOOKUP(C48,StaffSpec!$C$12:$D$20,2,FALSE)</f>
        <v>Yes</v>
      </c>
      <c r="BD48" s="72" t="str">
        <f t="shared" si="3"/>
        <v>Friday</v>
      </c>
    </row>
    <row r="49" spans="2:56">
      <c r="B49" s="3" t="str">
        <f t="shared" si="61"/>
        <v>Friday</v>
      </c>
      <c r="C49" s="14" t="str">
        <f t="shared" si="7"/>
        <v>GP</v>
      </c>
      <c r="D49" s="14"/>
      <c r="E49" s="14"/>
      <c r="F49" s="14"/>
      <c r="G49" s="14"/>
      <c r="H49" s="14"/>
      <c r="I49" s="14"/>
      <c r="J49" s="14"/>
      <c r="K49" s="14"/>
      <c r="L49" s="14"/>
      <c r="M49" s="14"/>
      <c r="N49" s="14"/>
      <c r="O49" s="14"/>
      <c r="P49" s="14"/>
      <c r="Q49" s="14"/>
      <c r="R49" s="14"/>
      <c r="S49" s="14"/>
      <c r="T49" s="14"/>
      <c r="U49" s="14"/>
      <c r="V49" s="14"/>
      <c r="W49" s="14"/>
      <c r="X49" s="14"/>
      <c r="Y49" s="14"/>
      <c r="Z49" s="14"/>
      <c r="AA49" s="14"/>
      <c r="AC49" s="71">
        <f>IF(ISNA(VLOOKUP(C49,Functional!$C$7:$D$15,2,FALSE)),0,VLOOKUP(C49,Functional!$C$7:$D$15,2,FALSE))</f>
        <v>2</v>
      </c>
      <c r="AE49" s="72">
        <f t="shared" si="60"/>
        <v>0</v>
      </c>
      <c r="AF49" s="72">
        <f t="shared" ref="AF49:AF67" si="62">E49*$AC49</f>
        <v>0</v>
      </c>
      <c r="AG49" s="72">
        <f t="shared" ref="AG49:AG67" si="63">F49*$AC49</f>
        <v>0</v>
      </c>
      <c r="AH49" s="72">
        <f t="shared" si="44"/>
        <v>0</v>
      </c>
      <c r="AI49" s="72">
        <f t="shared" si="45"/>
        <v>0</v>
      </c>
      <c r="AJ49" s="72">
        <f t="shared" si="46"/>
        <v>0</v>
      </c>
      <c r="AK49" s="72">
        <f t="shared" si="47"/>
        <v>0</v>
      </c>
      <c r="AL49" s="72">
        <f t="shared" si="48"/>
        <v>0</v>
      </c>
      <c r="AM49" s="72">
        <f t="shared" si="49"/>
        <v>0</v>
      </c>
      <c r="AN49" s="72">
        <f t="shared" si="50"/>
        <v>0</v>
      </c>
      <c r="AO49" s="72">
        <f t="shared" si="51"/>
        <v>0</v>
      </c>
      <c r="AP49" s="72">
        <f t="shared" si="52"/>
        <v>0</v>
      </c>
      <c r="AQ49" s="72">
        <f t="shared" si="53"/>
        <v>0</v>
      </c>
      <c r="AR49" s="72">
        <f t="shared" si="54"/>
        <v>0</v>
      </c>
      <c r="AS49" s="72">
        <f t="shared" si="55"/>
        <v>0</v>
      </c>
      <c r="AT49" s="72">
        <f t="shared" si="56"/>
        <v>0</v>
      </c>
      <c r="AU49" s="72">
        <f t="shared" si="57"/>
        <v>0</v>
      </c>
      <c r="AV49" s="72">
        <f t="shared" si="57"/>
        <v>0</v>
      </c>
      <c r="AW49" s="72">
        <f t="shared" si="58"/>
        <v>0</v>
      </c>
      <c r="AX49" s="72">
        <f t="shared" si="27"/>
        <v>0</v>
      </c>
      <c r="AY49" s="72">
        <f t="shared" si="27"/>
        <v>0</v>
      </c>
      <c r="AZ49" s="72">
        <f t="shared" si="27"/>
        <v>0</v>
      </c>
      <c r="BA49" s="72">
        <f t="shared" si="27"/>
        <v>0</v>
      </c>
      <c r="BB49" s="72">
        <f t="shared" si="27"/>
        <v>0</v>
      </c>
      <c r="BC49" s="72" t="str">
        <f>VLOOKUP(C49,StaffSpec!$C$12:$D$20,2,FALSE)</f>
        <v>Yes</v>
      </c>
      <c r="BD49" s="72" t="str">
        <f t="shared" si="3"/>
        <v>Friday</v>
      </c>
    </row>
    <row r="50" spans="2:56">
      <c r="B50" s="3" t="s">
        <v>9</v>
      </c>
      <c r="C50" s="14" t="str">
        <f t="shared" si="7"/>
        <v>Con</v>
      </c>
      <c r="D50" s="29"/>
      <c r="E50" s="29"/>
      <c r="F50" s="29"/>
      <c r="G50" s="29"/>
      <c r="H50" s="29"/>
      <c r="I50" s="29"/>
      <c r="J50" s="29"/>
      <c r="K50" s="29"/>
      <c r="L50" s="28">
        <v>2</v>
      </c>
      <c r="M50" s="28">
        <v>3</v>
      </c>
      <c r="N50" s="28">
        <v>3</v>
      </c>
      <c r="O50" s="28">
        <v>3</v>
      </c>
      <c r="P50" s="28">
        <v>4</v>
      </c>
      <c r="Q50" s="28">
        <v>4</v>
      </c>
      <c r="R50" s="28">
        <v>4</v>
      </c>
      <c r="S50" s="28">
        <v>4</v>
      </c>
      <c r="T50" s="28">
        <v>3</v>
      </c>
      <c r="U50" s="28">
        <v>2</v>
      </c>
      <c r="V50" s="28">
        <v>2</v>
      </c>
      <c r="W50" s="28">
        <v>2</v>
      </c>
      <c r="X50" s="28">
        <v>1</v>
      </c>
      <c r="Y50" s="28">
        <v>1</v>
      </c>
      <c r="Z50" s="28">
        <v>1</v>
      </c>
      <c r="AA50" s="28">
        <v>1</v>
      </c>
      <c r="AC50" s="71">
        <f>IF(ISNA(VLOOKUP(C50,Functional!$C$7:$D$15,2,FALSE)),0,VLOOKUP(C50,Functional!$C$7:$D$15,2,FALSE))</f>
        <v>0.8</v>
      </c>
      <c r="AE50" s="72">
        <f t="shared" si="60"/>
        <v>0</v>
      </c>
      <c r="AF50" s="72">
        <f t="shared" si="62"/>
        <v>0</v>
      </c>
      <c r="AG50" s="72">
        <f t="shared" si="63"/>
        <v>0</v>
      </c>
      <c r="AH50" s="72">
        <f t="shared" si="44"/>
        <v>0</v>
      </c>
      <c r="AI50" s="72">
        <f t="shared" si="45"/>
        <v>0</v>
      </c>
      <c r="AJ50" s="72">
        <f t="shared" si="46"/>
        <v>0</v>
      </c>
      <c r="AK50" s="72">
        <f t="shared" si="47"/>
        <v>0</v>
      </c>
      <c r="AL50" s="72">
        <f t="shared" si="48"/>
        <v>0</v>
      </c>
      <c r="AM50" s="72">
        <f t="shared" si="49"/>
        <v>1.6</v>
      </c>
      <c r="AN50" s="72">
        <f t="shared" si="50"/>
        <v>2.4000000000000004</v>
      </c>
      <c r="AO50" s="72">
        <f t="shared" si="51"/>
        <v>2.4000000000000004</v>
      </c>
      <c r="AP50" s="72">
        <f t="shared" si="52"/>
        <v>2.4000000000000004</v>
      </c>
      <c r="AQ50" s="72">
        <f t="shared" si="53"/>
        <v>3.2</v>
      </c>
      <c r="AR50" s="72">
        <f t="shared" si="54"/>
        <v>3.2</v>
      </c>
      <c r="AS50" s="72">
        <f t="shared" si="55"/>
        <v>3.2</v>
      </c>
      <c r="AT50" s="72">
        <f t="shared" si="56"/>
        <v>3.2</v>
      </c>
      <c r="AU50" s="72">
        <f t="shared" si="57"/>
        <v>2.4000000000000004</v>
      </c>
      <c r="AV50" s="72">
        <f t="shared" si="57"/>
        <v>1.6</v>
      </c>
      <c r="AW50" s="72">
        <f t="shared" si="58"/>
        <v>1.6</v>
      </c>
      <c r="AX50" s="72">
        <f t="shared" si="27"/>
        <v>1.6</v>
      </c>
      <c r="AY50" s="72">
        <f t="shared" si="27"/>
        <v>0.8</v>
      </c>
      <c r="AZ50" s="72">
        <f t="shared" si="27"/>
        <v>0.8</v>
      </c>
      <c r="BA50" s="72">
        <f t="shared" si="27"/>
        <v>0.8</v>
      </c>
      <c r="BB50" s="72">
        <f t="shared" si="27"/>
        <v>0.8</v>
      </c>
      <c r="BC50" s="72" t="str">
        <f>VLOOKUP(C50,StaffSpec!$C$12:$D$20,2,FALSE)</f>
        <v>Yes</v>
      </c>
      <c r="BD50" s="72" t="str">
        <f t="shared" si="3"/>
        <v>Saturday</v>
      </c>
    </row>
    <row r="51" spans="2:56">
      <c r="B51" s="23" t="str">
        <f>B50</f>
        <v>Saturday</v>
      </c>
      <c r="C51" s="14" t="str">
        <f t="shared" si="7"/>
        <v>MG</v>
      </c>
      <c r="D51" s="28">
        <v>4</v>
      </c>
      <c r="E51" s="29">
        <v>2</v>
      </c>
      <c r="F51" s="29">
        <v>2</v>
      </c>
      <c r="G51" s="29">
        <v>2</v>
      </c>
      <c r="H51" s="29">
        <v>2</v>
      </c>
      <c r="I51" s="29">
        <v>2</v>
      </c>
      <c r="J51" s="29">
        <v>2</v>
      </c>
      <c r="K51" s="29">
        <v>2</v>
      </c>
      <c r="L51" s="28">
        <v>3</v>
      </c>
      <c r="M51" s="28">
        <v>3</v>
      </c>
      <c r="N51" s="28">
        <v>3</v>
      </c>
      <c r="O51" s="28">
        <v>3</v>
      </c>
      <c r="P51" s="28">
        <v>5</v>
      </c>
      <c r="Q51" s="28">
        <v>5</v>
      </c>
      <c r="R51" s="28">
        <v>5</v>
      </c>
      <c r="S51" s="28">
        <v>5</v>
      </c>
      <c r="T51" s="28">
        <v>5</v>
      </c>
      <c r="U51" s="28">
        <v>4</v>
      </c>
      <c r="V51" s="28">
        <v>4</v>
      </c>
      <c r="W51" s="28">
        <v>4</v>
      </c>
      <c r="X51" s="28">
        <v>4</v>
      </c>
      <c r="Y51" s="28">
        <v>4</v>
      </c>
      <c r="Z51" s="28">
        <v>4</v>
      </c>
      <c r="AA51" s="28">
        <v>4</v>
      </c>
      <c r="AC51" s="71">
        <f>IF(ISNA(VLOOKUP(C51,Functional!$C$7:$D$15,2,FALSE)),0,VLOOKUP(C51,Functional!$C$7:$D$15,2,FALSE))</f>
        <v>1</v>
      </c>
      <c r="AE51" s="72">
        <f t="shared" si="60"/>
        <v>4</v>
      </c>
      <c r="AF51" s="72">
        <f t="shared" si="62"/>
        <v>2</v>
      </c>
      <c r="AG51" s="72">
        <f t="shared" si="63"/>
        <v>2</v>
      </c>
      <c r="AH51" s="72">
        <f t="shared" si="44"/>
        <v>2</v>
      </c>
      <c r="AI51" s="72">
        <f t="shared" si="45"/>
        <v>2</v>
      </c>
      <c r="AJ51" s="72">
        <f t="shared" si="46"/>
        <v>2</v>
      </c>
      <c r="AK51" s="72">
        <f t="shared" si="47"/>
        <v>2</v>
      </c>
      <c r="AL51" s="72">
        <f t="shared" si="48"/>
        <v>2</v>
      </c>
      <c r="AM51" s="72">
        <f t="shared" si="49"/>
        <v>3</v>
      </c>
      <c r="AN51" s="72">
        <f t="shared" si="50"/>
        <v>3</v>
      </c>
      <c r="AO51" s="72">
        <f t="shared" si="51"/>
        <v>3</v>
      </c>
      <c r="AP51" s="72">
        <f t="shared" si="52"/>
        <v>3</v>
      </c>
      <c r="AQ51" s="72">
        <f t="shared" si="53"/>
        <v>5</v>
      </c>
      <c r="AR51" s="72">
        <f t="shared" si="54"/>
        <v>5</v>
      </c>
      <c r="AS51" s="72">
        <f t="shared" si="55"/>
        <v>5</v>
      </c>
      <c r="AT51" s="72">
        <f t="shared" si="56"/>
        <v>5</v>
      </c>
      <c r="AU51" s="72">
        <f t="shared" si="57"/>
        <v>5</v>
      </c>
      <c r="AV51" s="72">
        <f t="shared" si="57"/>
        <v>4</v>
      </c>
      <c r="AW51" s="72">
        <f t="shared" si="58"/>
        <v>4</v>
      </c>
      <c r="AX51" s="72">
        <f t="shared" si="27"/>
        <v>4</v>
      </c>
      <c r="AY51" s="72">
        <f t="shared" si="27"/>
        <v>4</v>
      </c>
      <c r="AZ51" s="72">
        <f t="shared" si="27"/>
        <v>4</v>
      </c>
      <c r="BA51" s="72">
        <f t="shared" si="27"/>
        <v>4</v>
      </c>
      <c r="BB51" s="72">
        <f t="shared" si="27"/>
        <v>4</v>
      </c>
      <c r="BC51" s="72" t="str">
        <f>VLOOKUP(C51,StaffSpec!$C$12:$D$20,2,FALSE)</f>
        <v>Yes</v>
      </c>
      <c r="BD51" s="72" t="str">
        <f t="shared" si="3"/>
        <v>Saturday</v>
      </c>
    </row>
    <row r="52" spans="2:56">
      <c r="B52" s="3" t="str">
        <f t="shared" ref="B52:B58" si="64">B51</f>
        <v>Saturday</v>
      </c>
      <c r="C52" s="14" t="str">
        <f t="shared" si="7"/>
        <v>SHO</v>
      </c>
      <c r="D52" s="30">
        <v>8</v>
      </c>
      <c r="E52" s="30">
        <v>4</v>
      </c>
      <c r="F52" s="30">
        <v>4</v>
      </c>
      <c r="G52" s="30">
        <v>4</v>
      </c>
      <c r="H52" s="30">
        <v>4</v>
      </c>
      <c r="I52" s="30">
        <v>4</v>
      </c>
      <c r="J52" s="30">
        <v>4</v>
      </c>
      <c r="K52" s="30">
        <v>4</v>
      </c>
      <c r="L52" s="30">
        <v>3</v>
      </c>
      <c r="M52" s="30">
        <v>3</v>
      </c>
      <c r="N52" s="30">
        <v>3</v>
      </c>
      <c r="O52" s="30">
        <v>3</v>
      </c>
      <c r="P52" s="30">
        <v>6</v>
      </c>
      <c r="Q52" s="30">
        <v>6</v>
      </c>
      <c r="R52" s="30">
        <v>6</v>
      </c>
      <c r="S52" s="30">
        <v>6</v>
      </c>
      <c r="T52" s="30">
        <v>10</v>
      </c>
      <c r="U52" s="30">
        <v>7</v>
      </c>
      <c r="V52" s="30">
        <v>7</v>
      </c>
      <c r="W52" s="30">
        <v>7</v>
      </c>
      <c r="X52" s="30">
        <v>7</v>
      </c>
      <c r="Y52" s="30">
        <v>8</v>
      </c>
      <c r="Z52" s="30">
        <v>8</v>
      </c>
      <c r="AA52" s="30">
        <v>8</v>
      </c>
      <c r="AC52" s="71">
        <f>IF(ISNA(VLOOKUP(C52,Functional!$C$7:$D$15,2,FALSE)),0,VLOOKUP(C52,Functional!$C$7:$D$15,2,FALSE))</f>
        <v>1</v>
      </c>
      <c r="AE52" s="72">
        <f t="shared" si="60"/>
        <v>8</v>
      </c>
      <c r="AF52" s="72">
        <f t="shared" si="62"/>
        <v>4</v>
      </c>
      <c r="AG52" s="72">
        <f t="shared" si="63"/>
        <v>4</v>
      </c>
      <c r="AH52" s="72">
        <f t="shared" si="44"/>
        <v>4</v>
      </c>
      <c r="AI52" s="72">
        <f t="shared" si="45"/>
        <v>4</v>
      </c>
      <c r="AJ52" s="72">
        <f t="shared" si="46"/>
        <v>4</v>
      </c>
      <c r="AK52" s="72">
        <f t="shared" si="47"/>
        <v>4</v>
      </c>
      <c r="AL52" s="72">
        <f t="shared" si="48"/>
        <v>4</v>
      </c>
      <c r="AM52" s="72">
        <f t="shared" si="49"/>
        <v>3</v>
      </c>
      <c r="AN52" s="72">
        <f t="shared" si="50"/>
        <v>3</v>
      </c>
      <c r="AO52" s="72">
        <f t="shared" si="51"/>
        <v>3</v>
      </c>
      <c r="AP52" s="72">
        <f t="shared" si="52"/>
        <v>3</v>
      </c>
      <c r="AQ52" s="72">
        <f t="shared" si="53"/>
        <v>6</v>
      </c>
      <c r="AR52" s="72">
        <f t="shared" si="54"/>
        <v>6</v>
      </c>
      <c r="AS52" s="72">
        <f t="shared" si="55"/>
        <v>6</v>
      </c>
      <c r="AT52" s="72">
        <f t="shared" si="56"/>
        <v>6</v>
      </c>
      <c r="AU52" s="72">
        <f t="shared" si="57"/>
        <v>10</v>
      </c>
      <c r="AV52" s="72">
        <f t="shared" si="57"/>
        <v>7</v>
      </c>
      <c r="AW52" s="72">
        <f t="shared" si="58"/>
        <v>7</v>
      </c>
      <c r="AX52" s="72">
        <f t="shared" si="27"/>
        <v>7</v>
      </c>
      <c r="AY52" s="72">
        <f t="shared" si="27"/>
        <v>7</v>
      </c>
      <c r="AZ52" s="72">
        <f t="shared" si="27"/>
        <v>8</v>
      </c>
      <c r="BA52" s="72">
        <f t="shared" si="27"/>
        <v>8</v>
      </c>
      <c r="BB52" s="72">
        <f t="shared" si="27"/>
        <v>8</v>
      </c>
      <c r="BC52" s="72" t="str">
        <f>VLOOKUP(C52,StaffSpec!$C$12:$D$20,2,FALSE)</f>
        <v>Yes</v>
      </c>
      <c r="BD52" s="72" t="str">
        <f t="shared" si="3"/>
        <v>Saturday</v>
      </c>
    </row>
    <row r="53" spans="2:56">
      <c r="B53" s="3" t="str">
        <f t="shared" si="64"/>
        <v>Saturday</v>
      </c>
      <c r="C53" s="14" t="str">
        <f t="shared" si="7"/>
        <v>F1</v>
      </c>
      <c r="D53" s="30"/>
      <c r="E53" s="30"/>
      <c r="F53" s="30"/>
      <c r="G53" s="30"/>
      <c r="H53" s="30"/>
      <c r="I53" s="30"/>
      <c r="J53" s="30"/>
      <c r="K53" s="30"/>
      <c r="L53" s="30"/>
      <c r="M53" s="30"/>
      <c r="N53" s="30"/>
      <c r="O53" s="30"/>
      <c r="P53" s="30"/>
      <c r="Q53" s="30"/>
      <c r="R53" s="30"/>
      <c r="S53" s="30"/>
      <c r="T53" s="30"/>
      <c r="U53" s="30"/>
      <c r="V53" s="30"/>
      <c r="W53" s="30"/>
      <c r="X53" s="30"/>
      <c r="Y53" s="30"/>
      <c r="Z53" s="30"/>
      <c r="AA53" s="30"/>
      <c r="AC53" s="71">
        <f>IF(ISNA(VLOOKUP(C53,Functional!$C$7:$D$15,2,FALSE)),0,VLOOKUP(C53,Functional!$C$7:$D$15,2,FALSE))</f>
        <v>2</v>
      </c>
      <c r="AE53" s="72">
        <f t="shared" si="60"/>
        <v>0</v>
      </c>
      <c r="AF53" s="72">
        <f t="shared" si="62"/>
        <v>0</v>
      </c>
      <c r="AG53" s="72">
        <f t="shared" si="63"/>
        <v>0</v>
      </c>
      <c r="AH53" s="72">
        <f t="shared" si="44"/>
        <v>0</v>
      </c>
      <c r="AI53" s="72">
        <f t="shared" si="45"/>
        <v>0</v>
      </c>
      <c r="AJ53" s="72">
        <f t="shared" si="46"/>
        <v>0</v>
      </c>
      <c r="AK53" s="72">
        <f t="shared" si="47"/>
        <v>0</v>
      </c>
      <c r="AL53" s="72">
        <f t="shared" si="48"/>
        <v>0</v>
      </c>
      <c r="AM53" s="72">
        <f t="shared" si="49"/>
        <v>0</v>
      </c>
      <c r="AN53" s="72">
        <f t="shared" si="50"/>
        <v>0</v>
      </c>
      <c r="AO53" s="72">
        <f t="shared" si="51"/>
        <v>0</v>
      </c>
      <c r="AP53" s="72">
        <f t="shared" si="52"/>
        <v>0</v>
      </c>
      <c r="AQ53" s="72">
        <f t="shared" si="53"/>
        <v>0</v>
      </c>
      <c r="AR53" s="72">
        <f t="shared" si="54"/>
        <v>0</v>
      </c>
      <c r="AS53" s="72">
        <f t="shared" si="55"/>
        <v>0</v>
      </c>
      <c r="AT53" s="72">
        <f t="shared" si="56"/>
        <v>0</v>
      </c>
      <c r="AU53" s="72">
        <f t="shared" si="57"/>
        <v>0</v>
      </c>
      <c r="AV53" s="72">
        <f t="shared" si="57"/>
        <v>0</v>
      </c>
      <c r="AW53" s="72">
        <f t="shared" si="58"/>
        <v>0</v>
      </c>
      <c r="AX53" s="72">
        <f t="shared" si="27"/>
        <v>0</v>
      </c>
      <c r="AY53" s="72">
        <f t="shared" si="27"/>
        <v>0</v>
      </c>
      <c r="AZ53" s="72">
        <f t="shared" si="27"/>
        <v>0</v>
      </c>
      <c r="BA53" s="72">
        <f t="shared" si="27"/>
        <v>0</v>
      </c>
      <c r="BB53" s="72">
        <f t="shared" si="27"/>
        <v>0</v>
      </c>
      <c r="BC53" s="72" t="str">
        <f>VLOOKUP(C53,StaffSpec!$C$12:$D$20,2,FALSE)</f>
        <v>Yes</v>
      </c>
      <c r="BD53" s="72" t="str">
        <f t="shared" si="3"/>
        <v>Saturday</v>
      </c>
    </row>
    <row r="54" spans="2:56">
      <c r="B54" s="3" t="str">
        <f t="shared" si="64"/>
        <v>Saturday</v>
      </c>
      <c r="C54" s="14">
        <f t="shared" si="7"/>
        <v>0</v>
      </c>
      <c r="D54" s="29"/>
      <c r="E54" s="29"/>
      <c r="F54" s="29"/>
      <c r="G54" s="29"/>
      <c r="H54" s="29"/>
      <c r="I54" s="29"/>
      <c r="J54" s="29"/>
      <c r="K54" s="29"/>
      <c r="L54" s="29"/>
      <c r="M54" s="29"/>
      <c r="N54" s="29"/>
      <c r="O54" s="29"/>
      <c r="P54" s="29"/>
      <c r="Q54" s="29"/>
      <c r="R54" s="29"/>
      <c r="S54" s="29"/>
      <c r="T54" s="29"/>
      <c r="U54" s="29"/>
      <c r="V54" s="29"/>
      <c r="W54" s="29"/>
      <c r="X54" s="29"/>
      <c r="Y54" s="29"/>
      <c r="Z54" s="29"/>
      <c r="AA54" s="29"/>
      <c r="AC54" s="71">
        <f>IF(ISNA(VLOOKUP(C54,Functional!$C$7:$D$15,2,FALSE)),0,VLOOKUP(C54,Functional!$C$7:$D$15,2,FALSE))</f>
        <v>0</v>
      </c>
      <c r="AE54" s="72">
        <f t="shared" si="60"/>
        <v>0</v>
      </c>
      <c r="AF54" s="72">
        <f t="shared" si="62"/>
        <v>0</v>
      </c>
      <c r="AG54" s="72">
        <f t="shared" si="63"/>
        <v>0</v>
      </c>
      <c r="AH54" s="72">
        <f t="shared" si="44"/>
        <v>0</v>
      </c>
      <c r="AI54" s="72">
        <f t="shared" si="45"/>
        <v>0</v>
      </c>
      <c r="AJ54" s="72">
        <f t="shared" si="46"/>
        <v>0</v>
      </c>
      <c r="AK54" s="72">
        <f t="shared" si="47"/>
        <v>0</v>
      </c>
      <c r="AL54" s="72">
        <f t="shared" si="48"/>
        <v>0</v>
      </c>
      <c r="AM54" s="72">
        <f t="shared" si="49"/>
        <v>0</v>
      </c>
      <c r="AN54" s="72">
        <f t="shared" si="50"/>
        <v>0</v>
      </c>
      <c r="AO54" s="72">
        <f t="shared" si="51"/>
        <v>0</v>
      </c>
      <c r="AP54" s="72">
        <f t="shared" si="52"/>
        <v>0</v>
      </c>
      <c r="AQ54" s="72">
        <f t="shared" si="53"/>
        <v>0</v>
      </c>
      <c r="AR54" s="72">
        <f t="shared" si="54"/>
        <v>0</v>
      </c>
      <c r="AS54" s="72">
        <f t="shared" si="55"/>
        <v>0</v>
      </c>
      <c r="AT54" s="72">
        <f t="shared" si="56"/>
        <v>0</v>
      </c>
      <c r="AU54" s="72">
        <f t="shared" si="57"/>
        <v>0</v>
      </c>
      <c r="AV54" s="72">
        <f t="shared" si="57"/>
        <v>0</v>
      </c>
      <c r="AW54" s="72">
        <f t="shared" si="58"/>
        <v>0</v>
      </c>
      <c r="AX54" s="72">
        <f t="shared" si="27"/>
        <v>0</v>
      </c>
      <c r="AY54" s="72">
        <f t="shared" si="27"/>
        <v>0</v>
      </c>
      <c r="AZ54" s="72">
        <f t="shared" si="27"/>
        <v>0</v>
      </c>
      <c r="BA54" s="72">
        <f t="shared" si="27"/>
        <v>0</v>
      </c>
      <c r="BB54" s="72">
        <f t="shared" si="27"/>
        <v>0</v>
      </c>
      <c r="BC54" s="72" t="str">
        <f>VLOOKUP(C54,StaffSpec!$C$12:$D$20,2,FALSE)</f>
        <v>Yes</v>
      </c>
      <c r="BD54" s="72" t="str">
        <f t="shared" si="3"/>
        <v>Saturday</v>
      </c>
    </row>
    <row r="55" spans="2:56">
      <c r="B55" s="3" t="str">
        <f t="shared" si="64"/>
        <v>Saturday</v>
      </c>
      <c r="C55" s="14">
        <f t="shared" si="7"/>
        <v>0</v>
      </c>
      <c r="D55" s="31"/>
      <c r="E55" s="31"/>
      <c r="F55" s="31"/>
      <c r="G55" s="31"/>
      <c r="H55" s="31"/>
      <c r="I55" s="31"/>
      <c r="J55" s="31"/>
      <c r="K55" s="31"/>
      <c r="L55" s="31"/>
      <c r="M55" s="31"/>
      <c r="N55" s="31"/>
      <c r="O55" s="31"/>
      <c r="P55" s="31"/>
      <c r="Q55" s="31"/>
      <c r="R55" s="31"/>
      <c r="S55" s="31"/>
      <c r="T55" s="31"/>
      <c r="U55" s="31"/>
      <c r="V55" s="31"/>
      <c r="W55" s="31"/>
      <c r="X55" s="31"/>
      <c r="Y55" s="31"/>
      <c r="Z55" s="31"/>
      <c r="AA55" s="31"/>
      <c r="AC55" s="71">
        <f>IF(ISNA(VLOOKUP(C55,Functional!$C$7:$D$15,2,FALSE)),0,VLOOKUP(C55,Functional!$C$7:$D$15,2,FALSE))</f>
        <v>0</v>
      </c>
      <c r="AE55" s="72">
        <f t="shared" si="60"/>
        <v>0</v>
      </c>
      <c r="AF55" s="72">
        <f t="shared" si="62"/>
        <v>0</v>
      </c>
      <c r="AG55" s="72">
        <f t="shared" si="63"/>
        <v>0</v>
      </c>
      <c r="AH55" s="72">
        <f t="shared" si="44"/>
        <v>0</v>
      </c>
      <c r="AI55" s="72">
        <f t="shared" si="45"/>
        <v>0</v>
      </c>
      <c r="AJ55" s="72">
        <f t="shared" si="46"/>
        <v>0</v>
      </c>
      <c r="AK55" s="72">
        <f t="shared" si="47"/>
        <v>0</v>
      </c>
      <c r="AL55" s="72">
        <f t="shared" si="48"/>
        <v>0</v>
      </c>
      <c r="AM55" s="72">
        <f t="shared" si="49"/>
        <v>0</v>
      </c>
      <c r="AN55" s="72">
        <f t="shared" si="50"/>
        <v>0</v>
      </c>
      <c r="AO55" s="72">
        <f t="shared" si="51"/>
        <v>0</v>
      </c>
      <c r="AP55" s="72">
        <f t="shared" si="52"/>
        <v>0</v>
      </c>
      <c r="AQ55" s="72">
        <f t="shared" si="53"/>
        <v>0</v>
      </c>
      <c r="AR55" s="72">
        <f t="shared" si="54"/>
        <v>0</v>
      </c>
      <c r="AS55" s="72">
        <f t="shared" si="55"/>
        <v>0</v>
      </c>
      <c r="AT55" s="72">
        <f t="shared" si="56"/>
        <v>0</v>
      </c>
      <c r="AU55" s="72">
        <f t="shared" si="57"/>
        <v>0</v>
      </c>
      <c r="AV55" s="72">
        <f t="shared" si="57"/>
        <v>0</v>
      </c>
      <c r="AW55" s="72">
        <f t="shared" si="58"/>
        <v>0</v>
      </c>
      <c r="AX55" s="72">
        <f t="shared" si="27"/>
        <v>0</v>
      </c>
      <c r="AY55" s="72">
        <f t="shared" si="27"/>
        <v>0</v>
      </c>
      <c r="AZ55" s="72">
        <f t="shared" si="27"/>
        <v>0</v>
      </c>
      <c r="BA55" s="72">
        <f t="shared" si="27"/>
        <v>0</v>
      </c>
      <c r="BB55" s="72">
        <f t="shared" si="27"/>
        <v>0</v>
      </c>
      <c r="BC55" s="72" t="str">
        <f>VLOOKUP(C55,StaffSpec!$C$12:$D$20,2,FALSE)</f>
        <v>Yes</v>
      </c>
      <c r="BD55" s="72" t="str">
        <f t="shared" si="3"/>
        <v>Saturday</v>
      </c>
    </row>
    <row r="56" spans="2:56">
      <c r="B56" s="3" t="str">
        <f t="shared" si="64"/>
        <v>Saturday</v>
      </c>
      <c r="C56" s="14" t="str">
        <f t="shared" si="7"/>
        <v>ENP</v>
      </c>
      <c r="D56" s="27"/>
      <c r="E56" s="27"/>
      <c r="F56" s="27"/>
      <c r="G56" s="27"/>
      <c r="H56" s="27"/>
      <c r="I56" s="27"/>
      <c r="J56" s="27"/>
      <c r="K56" s="27">
        <v>1</v>
      </c>
      <c r="L56" s="27">
        <v>1</v>
      </c>
      <c r="M56" s="27">
        <v>1</v>
      </c>
      <c r="N56" s="27">
        <v>2</v>
      </c>
      <c r="O56" s="27">
        <v>2</v>
      </c>
      <c r="P56" s="27">
        <v>2</v>
      </c>
      <c r="Q56" s="27">
        <v>2</v>
      </c>
      <c r="R56" s="27">
        <v>2</v>
      </c>
      <c r="S56" s="27">
        <v>2</v>
      </c>
      <c r="T56" s="27">
        <v>2</v>
      </c>
      <c r="U56" s="27">
        <v>2</v>
      </c>
      <c r="V56" s="27">
        <v>2</v>
      </c>
      <c r="W56" s="27">
        <v>2</v>
      </c>
      <c r="X56" s="27">
        <v>1</v>
      </c>
      <c r="Y56" s="27">
        <v>1</v>
      </c>
      <c r="Z56" s="27">
        <v>1</v>
      </c>
      <c r="AA56" s="27"/>
      <c r="AC56" s="71">
        <f>IF(ISNA(VLOOKUP(C56,Functional!$C$7:$D$15,2,FALSE)),0,VLOOKUP(C56,Functional!$C$7:$D$15,2,FALSE))</f>
        <v>1</v>
      </c>
      <c r="AE56" s="72">
        <f t="shared" si="60"/>
        <v>0</v>
      </c>
      <c r="AF56" s="72">
        <f t="shared" si="62"/>
        <v>0</v>
      </c>
      <c r="AG56" s="72">
        <f t="shared" si="63"/>
        <v>0</v>
      </c>
      <c r="AH56" s="72">
        <f t="shared" si="44"/>
        <v>0</v>
      </c>
      <c r="AI56" s="72">
        <f t="shared" si="45"/>
        <v>0</v>
      </c>
      <c r="AJ56" s="72">
        <f t="shared" si="46"/>
        <v>0</v>
      </c>
      <c r="AK56" s="72">
        <f t="shared" si="47"/>
        <v>0</v>
      </c>
      <c r="AL56" s="72">
        <f t="shared" si="48"/>
        <v>1</v>
      </c>
      <c r="AM56" s="72">
        <f t="shared" si="49"/>
        <v>1</v>
      </c>
      <c r="AN56" s="72">
        <f t="shared" si="50"/>
        <v>1</v>
      </c>
      <c r="AO56" s="72">
        <f t="shared" si="51"/>
        <v>2</v>
      </c>
      <c r="AP56" s="72">
        <f t="shared" si="52"/>
        <v>2</v>
      </c>
      <c r="AQ56" s="72">
        <f t="shared" si="53"/>
        <v>2</v>
      </c>
      <c r="AR56" s="72">
        <f t="shared" si="54"/>
        <v>2</v>
      </c>
      <c r="AS56" s="72">
        <f t="shared" si="55"/>
        <v>2</v>
      </c>
      <c r="AT56" s="72">
        <f t="shared" si="56"/>
        <v>2</v>
      </c>
      <c r="AU56" s="72">
        <f t="shared" si="57"/>
        <v>2</v>
      </c>
      <c r="AV56" s="72">
        <f t="shared" si="57"/>
        <v>2</v>
      </c>
      <c r="AW56" s="72">
        <f t="shared" si="58"/>
        <v>2</v>
      </c>
      <c r="AX56" s="72">
        <f t="shared" si="27"/>
        <v>2</v>
      </c>
      <c r="AY56" s="72">
        <f t="shared" si="27"/>
        <v>1</v>
      </c>
      <c r="AZ56" s="72">
        <f t="shared" si="27"/>
        <v>1</v>
      </c>
      <c r="BA56" s="72">
        <f t="shared" si="27"/>
        <v>1</v>
      </c>
      <c r="BB56" s="72">
        <f t="shared" si="27"/>
        <v>0</v>
      </c>
      <c r="BC56" s="72" t="str">
        <f>VLOOKUP(C56,StaffSpec!$C$12:$D$20,2,FALSE)</f>
        <v>Yes</v>
      </c>
      <c r="BD56" s="72" t="str">
        <f t="shared" si="3"/>
        <v>Saturday</v>
      </c>
    </row>
    <row r="57" spans="2:56">
      <c r="B57" s="3" t="str">
        <f t="shared" si="64"/>
        <v>Saturday</v>
      </c>
      <c r="C57" s="14" t="str">
        <f t="shared" si="7"/>
        <v>ANP</v>
      </c>
      <c r="D57" s="27"/>
      <c r="E57" s="27"/>
      <c r="F57" s="27"/>
      <c r="G57" s="27"/>
      <c r="H57" s="27"/>
      <c r="I57" s="27"/>
      <c r="J57" s="27"/>
      <c r="K57" s="27">
        <v>1</v>
      </c>
      <c r="L57" s="27">
        <v>1</v>
      </c>
      <c r="M57" s="27">
        <v>1</v>
      </c>
      <c r="N57" s="27">
        <v>2</v>
      </c>
      <c r="O57" s="27">
        <v>3</v>
      </c>
      <c r="P57" s="27">
        <v>3</v>
      </c>
      <c r="Q57" s="27">
        <v>3</v>
      </c>
      <c r="R57" s="27">
        <v>3</v>
      </c>
      <c r="S57" s="27">
        <v>3</v>
      </c>
      <c r="T57" s="27">
        <v>3</v>
      </c>
      <c r="U57" s="27">
        <v>3</v>
      </c>
      <c r="V57" s="27">
        <v>3</v>
      </c>
      <c r="W57" s="27">
        <v>2</v>
      </c>
      <c r="X57" s="27">
        <v>2</v>
      </c>
      <c r="Y57" s="27">
        <v>2</v>
      </c>
      <c r="Z57" s="27">
        <v>1</v>
      </c>
      <c r="AA57" s="27">
        <v>1</v>
      </c>
      <c r="AC57" s="71">
        <f>IF(ISNA(VLOOKUP(C57,Functional!$C$7:$D$15,2,FALSE)),0,VLOOKUP(C57,Functional!$C$7:$D$15,2,FALSE))</f>
        <v>1</v>
      </c>
      <c r="AE57" s="72">
        <f t="shared" si="60"/>
        <v>0</v>
      </c>
      <c r="AF57" s="72">
        <f t="shared" si="62"/>
        <v>0</v>
      </c>
      <c r="AG57" s="72">
        <f t="shared" si="63"/>
        <v>0</v>
      </c>
      <c r="AH57" s="72">
        <f t="shared" si="44"/>
        <v>0</v>
      </c>
      <c r="AI57" s="72">
        <f t="shared" si="45"/>
        <v>0</v>
      </c>
      <c r="AJ57" s="72">
        <f t="shared" si="46"/>
        <v>0</v>
      </c>
      <c r="AK57" s="72">
        <f t="shared" si="47"/>
        <v>0</v>
      </c>
      <c r="AL57" s="72">
        <f t="shared" si="48"/>
        <v>1</v>
      </c>
      <c r="AM57" s="72">
        <f t="shared" si="49"/>
        <v>1</v>
      </c>
      <c r="AN57" s="72">
        <f t="shared" si="50"/>
        <v>1</v>
      </c>
      <c r="AO57" s="72">
        <f t="shared" si="51"/>
        <v>2</v>
      </c>
      <c r="AP57" s="72">
        <f t="shared" si="52"/>
        <v>3</v>
      </c>
      <c r="AQ57" s="72">
        <f t="shared" si="53"/>
        <v>3</v>
      </c>
      <c r="AR57" s="72">
        <f t="shared" si="54"/>
        <v>3</v>
      </c>
      <c r="AS57" s="72">
        <f t="shared" si="55"/>
        <v>3</v>
      </c>
      <c r="AT57" s="72">
        <f t="shared" si="56"/>
        <v>3</v>
      </c>
      <c r="AU57" s="72">
        <f t="shared" si="57"/>
        <v>3</v>
      </c>
      <c r="AV57" s="72">
        <f t="shared" si="57"/>
        <v>3</v>
      </c>
      <c r="AW57" s="72">
        <f t="shared" si="58"/>
        <v>3</v>
      </c>
      <c r="AX57" s="72">
        <f t="shared" si="27"/>
        <v>2</v>
      </c>
      <c r="AY57" s="72">
        <f t="shared" si="27"/>
        <v>2</v>
      </c>
      <c r="AZ57" s="72">
        <f t="shared" si="27"/>
        <v>2</v>
      </c>
      <c r="BA57" s="72">
        <f t="shared" si="27"/>
        <v>1</v>
      </c>
      <c r="BB57" s="72">
        <f t="shared" si="27"/>
        <v>1</v>
      </c>
      <c r="BC57" s="72" t="str">
        <f>VLOOKUP(C57,StaffSpec!$C$12:$D$20,2,FALSE)</f>
        <v>Yes</v>
      </c>
      <c r="BD57" s="72" t="str">
        <f t="shared" si="3"/>
        <v>Saturday</v>
      </c>
    </row>
    <row r="58" spans="2:56">
      <c r="B58" s="3" t="str">
        <f t="shared" si="64"/>
        <v>Saturday</v>
      </c>
      <c r="C58" s="14" t="str">
        <f t="shared" si="7"/>
        <v>GP</v>
      </c>
      <c r="D58" s="14"/>
      <c r="E58" s="14"/>
      <c r="F58" s="14"/>
      <c r="G58" s="14"/>
      <c r="H58" s="14"/>
      <c r="I58" s="14"/>
      <c r="J58" s="14"/>
      <c r="K58" s="14"/>
      <c r="L58" s="14"/>
      <c r="M58" s="14"/>
      <c r="N58" s="14"/>
      <c r="O58" s="14"/>
      <c r="P58" s="14"/>
      <c r="Q58" s="14"/>
      <c r="R58" s="14"/>
      <c r="S58" s="14"/>
      <c r="T58" s="14"/>
      <c r="U58" s="14"/>
      <c r="V58" s="14"/>
      <c r="W58" s="14"/>
      <c r="X58" s="14"/>
      <c r="Y58" s="14"/>
      <c r="Z58" s="14"/>
      <c r="AA58" s="14"/>
      <c r="AC58" s="71">
        <f>IF(ISNA(VLOOKUP(C58,Functional!$C$7:$D$15,2,FALSE)),0,VLOOKUP(C58,Functional!$C$7:$D$15,2,FALSE))</f>
        <v>2</v>
      </c>
      <c r="AE58" s="72">
        <f t="shared" si="60"/>
        <v>0</v>
      </c>
      <c r="AF58" s="72">
        <f t="shared" si="62"/>
        <v>0</v>
      </c>
      <c r="AG58" s="72">
        <f t="shared" si="63"/>
        <v>0</v>
      </c>
      <c r="AH58" s="72">
        <f t="shared" si="44"/>
        <v>0</v>
      </c>
      <c r="AI58" s="72">
        <f t="shared" si="45"/>
        <v>0</v>
      </c>
      <c r="AJ58" s="72">
        <f t="shared" si="46"/>
        <v>0</v>
      </c>
      <c r="AK58" s="72">
        <f t="shared" si="47"/>
        <v>0</v>
      </c>
      <c r="AL58" s="72">
        <f t="shared" si="48"/>
        <v>0</v>
      </c>
      <c r="AM58" s="72">
        <f t="shared" si="49"/>
        <v>0</v>
      </c>
      <c r="AN58" s="72">
        <f t="shared" si="50"/>
        <v>0</v>
      </c>
      <c r="AO58" s="72">
        <f t="shared" si="51"/>
        <v>0</v>
      </c>
      <c r="AP58" s="72">
        <f t="shared" si="52"/>
        <v>0</v>
      </c>
      <c r="AQ58" s="72">
        <f t="shared" si="53"/>
        <v>0</v>
      </c>
      <c r="AR58" s="72">
        <f t="shared" si="54"/>
        <v>0</v>
      </c>
      <c r="AS58" s="72">
        <f t="shared" si="55"/>
        <v>0</v>
      </c>
      <c r="AT58" s="72">
        <f t="shared" si="56"/>
        <v>0</v>
      </c>
      <c r="AU58" s="72">
        <f t="shared" si="57"/>
        <v>0</v>
      </c>
      <c r="AV58" s="72">
        <f t="shared" si="57"/>
        <v>0</v>
      </c>
      <c r="AW58" s="72">
        <f t="shared" si="58"/>
        <v>0</v>
      </c>
      <c r="AX58" s="72">
        <f t="shared" si="27"/>
        <v>0</v>
      </c>
      <c r="AY58" s="72">
        <f t="shared" si="27"/>
        <v>0</v>
      </c>
      <c r="AZ58" s="72">
        <f t="shared" si="27"/>
        <v>0</v>
      </c>
      <c r="BA58" s="72">
        <f t="shared" si="27"/>
        <v>0</v>
      </c>
      <c r="BB58" s="72">
        <f t="shared" si="27"/>
        <v>0</v>
      </c>
      <c r="BC58" s="72" t="str">
        <f>VLOOKUP(C58,StaffSpec!$C$12:$D$20,2,FALSE)</f>
        <v>Yes</v>
      </c>
      <c r="BD58" s="72" t="str">
        <f t="shared" si="3"/>
        <v>Saturday</v>
      </c>
    </row>
    <row r="59" spans="2:56">
      <c r="B59" s="3" t="s">
        <v>4</v>
      </c>
      <c r="C59" s="14" t="str">
        <f t="shared" si="7"/>
        <v>Con</v>
      </c>
      <c r="D59" s="29"/>
      <c r="E59" s="29"/>
      <c r="F59" s="29"/>
      <c r="G59" s="29"/>
      <c r="H59" s="29"/>
      <c r="I59" s="29"/>
      <c r="J59" s="29"/>
      <c r="K59" s="29"/>
      <c r="L59" s="28">
        <v>2</v>
      </c>
      <c r="M59" s="28">
        <v>3</v>
      </c>
      <c r="N59" s="28">
        <v>3</v>
      </c>
      <c r="O59" s="28">
        <v>3</v>
      </c>
      <c r="P59" s="28">
        <v>4</v>
      </c>
      <c r="Q59" s="28">
        <v>4</v>
      </c>
      <c r="R59" s="28">
        <v>4</v>
      </c>
      <c r="S59" s="28">
        <v>4</v>
      </c>
      <c r="T59" s="28">
        <v>3</v>
      </c>
      <c r="U59" s="28">
        <v>2</v>
      </c>
      <c r="V59" s="28">
        <v>2</v>
      </c>
      <c r="W59" s="28">
        <v>2</v>
      </c>
      <c r="X59" s="28">
        <v>1</v>
      </c>
      <c r="Y59" s="28">
        <v>1</v>
      </c>
      <c r="Z59" s="28">
        <v>1</v>
      </c>
      <c r="AA59" s="28">
        <v>1</v>
      </c>
      <c r="AC59" s="71">
        <f>IF(ISNA(VLOOKUP(C59,Functional!$C$7:$D$15,2,FALSE)),0,VLOOKUP(C59,Functional!$C$7:$D$15,2,FALSE))</f>
        <v>0.8</v>
      </c>
      <c r="AE59" s="72">
        <f t="shared" si="60"/>
        <v>0</v>
      </c>
      <c r="AF59" s="72">
        <f t="shared" si="62"/>
        <v>0</v>
      </c>
      <c r="AG59" s="72">
        <f t="shared" si="63"/>
        <v>0</v>
      </c>
      <c r="AH59" s="72">
        <f t="shared" si="44"/>
        <v>0</v>
      </c>
      <c r="AI59" s="72">
        <f t="shared" si="45"/>
        <v>0</v>
      </c>
      <c r="AJ59" s="72">
        <f t="shared" si="46"/>
        <v>0</v>
      </c>
      <c r="AK59" s="72">
        <f t="shared" si="47"/>
        <v>0</v>
      </c>
      <c r="AL59" s="72">
        <f t="shared" si="48"/>
        <v>0</v>
      </c>
      <c r="AM59" s="72">
        <f t="shared" si="49"/>
        <v>1.6</v>
      </c>
      <c r="AN59" s="72">
        <f t="shared" si="50"/>
        <v>2.4000000000000004</v>
      </c>
      <c r="AO59" s="72">
        <f t="shared" si="51"/>
        <v>2.4000000000000004</v>
      </c>
      <c r="AP59" s="72">
        <f t="shared" si="52"/>
        <v>2.4000000000000004</v>
      </c>
      <c r="AQ59" s="72">
        <f t="shared" si="53"/>
        <v>3.2</v>
      </c>
      <c r="AR59" s="72">
        <f t="shared" si="54"/>
        <v>3.2</v>
      </c>
      <c r="AS59" s="72">
        <f t="shared" si="55"/>
        <v>3.2</v>
      </c>
      <c r="AT59" s="72">
        <f t="shared" si="56"/>
        <v>3.2</v>
      </c>
      <c r="AU59" s="72">
        <f t="shared" si="57"/>
        <v>2.4000000000000004</v>
      </c>
      <c r="AV59" s="72">
        <f t="shared" si="57"/>
        <v>1.6</v>
      </c>
      <c r="AW59" s="72">
        <f t="shared" si="58"/>
        <v>1.6</v>
      </c>
      <c r="AX59" s="72">
        <f t="shared" si="27"/>
        <v>1.6</v>
      </c>
      <c r="AY59" s="72">
        <f t="shared" si="27"/>
        <v>0.8</v>
      </c>
      <c r="AZ59" s="72">
        <f t="shared" si="27"/>
        <v>0.8</v>
      </c>
      <c r="BA59" s="72">
        <f t="shared" si="27"/>
        <v>0.8</v>
      </c>
      <c r="BB59" s="72">
        <f t="shared" si="27"/>
        <v>0.8</v>
      </c>
      <c r="BC59" s="72" t="str">
        <f>VLOOKUP(C59,StaffSpec!$C$12:$D$20,2,FALSE)</f>
        <v>Yes</v>
      </c>
      <c r="BD59" s="72" t="str">
        <f t="shared" si="3"/>
        <v>Sunday</v>
      </c>
    </row>
    <row r="60" spans="2:56">
      <c r="B60" s="3" t="str">
        <f>B59</f>
        <v>Sunday</v>
      </c>
      <c r="C60" s="14" t="str">
        <f t="shared" si="7"/>
        <v>MG</v>
      </c>
      <c r="D60" s="28">
        <v>4</v>
      </c>
      <c r="E60" s="29">
        <v>2</v>
      </c>
      <c r="F60" s="29">
        <v>2</v>
      </c>
      <c r="G60" s="29">
        <v>2</v>
      </c>
      <c r="H60" s="29">
        <v>2</v>
      </c>
      <c r="I60" s="29">
        <v>2</v>
      </c>
      <c r="J60" s="29">
        <v>2</v>
      </c>
      <c r="K60" s="29">
        <v>2</v>
      </c>
      <c r="L60" s="28">
        <v>3</v>
      </c>
      <c r="M60" s="28">
        <v>3</v>
      </c>
      <c r="N60" s="28">
        <v>3</v>
      </c>
      <c r="O60" s="28">
        <v>3</v>
      </c>
      <c r="P60" s="28">
        <v>5</v>
      </c>
      <c r="Q60" s="28">
        <v>5</v>
      </c>
      <c r="R60" s="28">
        <v>5</v>
      </c>
      <c r="S60" s="28">
        <v>5</v>
      </c>
      <c r="T60" s="28">
        <v>5</v>
      </c>
      <c r="U60" s="28">
        <v>4</v>
      </c>
      <c r="V60" s="28">
        <v>4</v>
      </c>
      <c r="W60" s="28">
        <v>4</v>
      </c>
      <c r="X60" s="28">
        <v>4</v>
      </c>
      <c r="Y60" s="28">
        <v>4</v>
      </c>
      <c r="Z60" s="28">
        <v>4</v>
      </c>
      <c r="AA60" s="28">
        <v>4</v>
      </c>
      <c r="AC60" s="71">
        <f>IF(ISNA(VLOOKUP(C60,Functional!$C$7:$D$15,2,FALSE)),0,VLOOKUP(C60,Functional!$C$7:$D$15,2,FALSE))</f>
        <v>1</v>
      </c>
      <c r="AE60" s="72">
        <f t="shared" si="60"/>
        <v>4</v>
      </c>
      <c r="AF60" s="72">
        <f t="shared" si="62"/>
        <v>2</v>
      </c>
      <c r="AG60" s="72">
        <f t="shared" si="63"/>
        <v>2</v>
      </c>
      <c r="AH60" s="72">
        <f t="shared" si="44"/>
        <v>2</v>
      </c>
      <c r="AI60" s="72">
        <f t="shared" si="45"/>
        <v>2</v>
      </c>
      <c r="AJ60" s="72">
        <f t="shared" si="46"/>
        <v>2</v>
      </c>
      <c r="AK60" s="72">
        <f t="shared" si="47"/>
        <v>2</v>
      </c>
      <c r="AL60" s="72">
        <f t="shared" si="48"/>
        <v>2</v>
      </c>
      <c r="AM60" s="72">
        <f t="shared" si="49"/>
        <v>3</v>
      </c>
      <c r="AN60" s="72">
        <f t="shared" si="50"/>
        <v>3</v>
      </c>
      <c r="AO60" s="72">
        <f t="shared" si="51"/>
        <v>3</v>
      </c>
      <c r="AP60" s="72">
        <f t="shared" si="52"/>
        <v>3</v>
      </c>
      <c r="AQ60" s="72">
        <f t="shared" si="53"/>
        <v>5</v>
      </c>
      <c r="AR60" s="72">
        <f t="shared" si="54"/>
        <v>5</v>
      </c>
      <c r="AS60" s="72">
        <f t="shared" si="55"/>
        <v>5</v>
      </c>
      <c r="AT60" s="72">
        <f t="shared" si="56"/>
        <v>5</v>
      </c>
      <c r="AU60" s="72">
        <f t="shared" si="57"/>
        <v>5</v>
      </c>
      <c r="AV60" s="72">
        <f t="shared" si="57"/>
        <v>4</v>
      </c>
      <c r="AW60" s="72">
        <f t="shared" si="58"/>
        <v>4</v>
      </c>
      <c r="AX60" s="72">
        <f t="shared" si="27"/>
        <v>4</v>
      </c>
      <c r="AY60" s="72">
        <f t="shared" si="27"/>
        <v>4</v>
      </c>
      <c r="AZ60" s="72">
        <f t="shared" si="27"/>
        <v>4</v>
      </c>
      <c r="BA60" s="72">
        <f t="shared" si="27"/>
        <v>4</v>
      </c>
      <c r="BB60" s="72">
        <f t="shared" si="27"/>
        <v>4</v>
      </c>
      <c r="BC60" s="72" t="str">
        <f>VLOOKUP(C60,StaffSpec!$C$12:$D$20,2,FALSE)</f>
        <v>Yes</v>
      </c>
      <c r="BD60" s="72" t="str">
        <f t="shared" si="3"/>
        <v>Sunday</v>
      </c>
    </row>
    <row r="61" spans="2:56">
      <c r="B61" s="3" t="str">
        <f t="shared" ref="B61:B67" si="65">B60</f>
        <v>Sunday</v>
      </c>
      <c r="C61" s="14" t="str">
        <f t="shared" si="7"/>
        <v>SHO</v>
      </c>
      <c r="D61" s="30">
        <v>8</v>
      </c>
      <c r="E61" s="30">
        <v>4</v>
      </c>
      <c r="F61" s="30">
        <v>4</v>
      </c>
      <c r="G61" s="30">
        <v>4</v>
      </c>
      <c r="H61" s="30">
        <v>4</v>
      </c>
      <c r="I61" s="30">
        <v>4</v>
      </c>
      <c r="J61" s="30">
        <v>4</v>
      </c>
      <c r="K61" s="30">
        <v>4</v>
      </c>
      <c r="L61" s="30">
        <v>3</v>
      </c>
      <c r="M61" s="30">
        <v>3</v>
      </c>
      <c r="N61" s="30">
        <v>3</v>
      </c>
      <c r="O61" s="30">
        <v>3</v>
      </c>
      <c r="P61" s="30">
        <v>6</v>
      </c>
      <c r="Q61" s="30">
        <v>6</v>
      </c>
      <c r="R61" s="30">
        <v>6</v>
      </c>
      <c r="S61" s="30">
        <v>6</v>
      </c>
      <c r="T61" s="30">
        <v>10</v>
      </c>
      <c r="U61" s="30">
        <v>7</v>
      </c>
      <c r="V61" s="30">
        <v>7</v>
      </c>
      <c r="W61" s="30">
        <v>7</v>
      </c>
      <c r="X61" s="30">
        <v>7</v>
      </c>
      <c r="Y61" s="30">
        <v>8</v>
      </c>
      <c r="Z61" s="30">
        <v>8</v>
      </c>
      <c r="AA61" s="30">
        <v>8</v>
      </c>
      <c r="AC61" s="71">
        <f>IF(ISNA(VLOOKUP(C61,Functional!$C$7:$D$15,2,FALSE)),0,VLOOKUP(C61,Functional!$C$7:$D$15,2,FALSE))</f>
        <v>1</v>
      </c>
      <c r="AE61" s="72">
        <f t="shared" si="60"/>
        <v>8</v>
      </c>
      <c r="AF61" s="72">
        <f t="shared" si="62"/>
        <v>4</v>
      </c>
      <c r="AG61" s="72">
        <f t="shared" si="63"/>
        <v>4</v>
      </c>
      <c r="AH61" s="72">
        <f t="shared" si="44"/>
        <v>4</v>
      </c>
      <c r="AI61" s="72">
        <f t="shared" si="45"/>
        <v>4</v>
      </c>
      <c r="AJ61" s="72">
        <f t="shared" si="46"/>
        <v>4</v>
      </c>
      <c r="AK61" s="72">
        <f t="shared" si="47"/>
        <v>4</v>
      </c>
      <c r="AL61" s="72">
        <f t="shared" si="48"/>
        <v>4</v>
      </c>
      <c r="AM61" s="72">
        <f t="shared" si="49"/>
        <v>3</v>
      </c>
      <c r="AN61" s="72">
        <f t="shared" si="50"/>
        <v>3</v>
      </c>
      <c r="AO61" s="72">
        <f t="shared" si="51"/>
        <v>3</v>
      </c>
      <c r="AP61" s="72">
        <f t="shared" si="52"/>
        <v>3</v>
      </c>
      <c r="AQ61" s="72">
        <f t="shared" si="53"/>
        <v>6</v>
      </c>
      <c r="AR61" s="72">
        <f t="shared" si="54"/>
        <v>6</v>
      </c>
      <c r="AS61" s="72">
        <f t="shared" si="55"/>
        <v>6</v>
      </c>
      <c r="AT61" s="72">
        <f t="shared" si="56"/>
        <v>6</v>
      </c>
      <c r="AU61" s="72">
        <f t="shared" si="57"/>
        <v>10</v>
      </c>
      <c r="AV61" s="72">
        <f t="shared" si="57"/>
        <v>7</v>
      </c>
      <c r="AW61" s="72">
        <f t="shared" si="58"/>
        <v>7</v>
      </c>
      <c r="AX61" s="72">
        <f t="shared" si="27"/>
        <v>7</v>
      </c>
      <c r="AY61" s="72">
        <f t="shared" si="27"/>
        <v>7</v>
      </c>
      <c r="AZ61" s="72">
        <f t="shared" si="27"/>
        <v>8</v>
      </c>
      <c r="BA61" s="72">
        <f t="shared" si="27"/>
        <v>8</v>
      </c>
      <c r="BB61" s="72">
        <f t="shared" si="27"/>
        <v>8</v>
      </c>
      <c r="BC61" s="72" t="str">
        <f>VLOOKUP(C61,StaffSpec!$C$12:$D$20,2,FALSE)</f>
        <v>Yes</v>
      </c>
      <c r="BD61" s="72" t="str">
        <f t="shared" si="3"/>
        <v>Sunday</v>
      </c>
    </row>
    <row r="62" spans="2:56">
      <c r="B62" s="3" t="str">
        <f t="shared" si="65"/>
        <v>Sunday</v>
      </c>
      <c r="C62" s="14" t="str">
        <f t="shared" si="7"/>
        <v>F1</v>
      </c>
      <c r="D62" s="30"/>
      <c r="E62" s="30"/>
      <c r="F62" s="30"/>
      <c r="G62" s="30"/>
      <c r="H62" s="30"/>
      <c r="I62" s="30"/>
      <c r="J62" s="30"/>
      <c r="K62" s="30"/>
      <c r="L62" s="30"/>
      <c r="M62" s="30"/>
      <c r="N62" s="30"/>
      <c r="O62" s="30"/>
      <c r="P62" s="30"/>
      <c r="Q62" s="30"/>
      <c r="R62" s="30"/>
      <c r="S62" s="30"/>
      <c r="T62" s="30"/>
      <c r="U62" s="30"/>
      <c r="V62" s="30"/>
      <c r="W62" s="30"/>
      <c r="X62" s="30"/>
      <c r="Y62" s="30"/>
      <c r="Z62" s="30"/>
      <c r="AA62" s="30"/>
      <c r="AC62" s="71">
        <f>IF(ISNA(VLOOKUP(C62,Functional!$C$7:$D$15,2,FALSE)),0,VLOOKUP(C62,Functional!$C$7:$D$15,2,FALSE))</f>
        <v>2</v>
      </c>
      <c r="AE62" s="72">
        <f t="shared" si="60"/>
        <v>0</v>
      </c>
      <c r="AF62" s="72">
        <f t="shared" si="62"/>
        <v>0</v>
      </c>
      <c r="AG62" s="72">
        <f t="shared" si="63"/>
        <v>0</v>
      </c>
      <c r="AH62" s="72">
        <f t="shared" si="44"/>
        <v>0</v>
      </c>
      <c r="AI62" s="72">
        <f t="shared" si="45"/>
        <v>0</v>
      </c>
      <c r="AJ62" s="72">
        <f t="shared" si="46"/>
        <v>0</v>
      </c>
      <c r="AK62" s="72">
        <f t="shared" si="47"/>
        <v>0</v>
      </c>
      <c r="AL62" s="72">
        <f t="shared" si="48"/>
        <v>0</v>
      </c>
      <c r="AM62" s="72">
        <f t="shared" si="49"/>
        <v>0</v>
      </c>
      <c r="AN62" s="72">
        <f t="shared" si="50"/>
        <v>0</v>
      </c>
      <c r="AO62" s="72">
        <f t="shared" si="51"/>
        <v>0</v>
      </c>
      <c r="AP62" s="72">
        <f t="shared" si="52"/>
        <v>0</v>
      </c>
      <c r="AQ62" s="72">
        <f t="shared" si="53"/>
        <v>0</v>
      </c>
      <c r="AR62" s="72">
        <f t="shared" si="54"/>
        <v>0</v>
      </c>
      <c r="AS62" s="72">
        <f t="shared" si="55"/>
        <v>0</v>
      </c>
      <c r="AT62" s="72">
        <f t="shared" si="56"/>
        <v>0</v>
      </c>
      <c r="AU62" s="72">
        <f t="shared" si="57"/>
        <v>0</v>
      </c>
      <c r="AV62" s="72">
        <f t="shared" si="57"/>
        <v>0</v>
      </c>
      <c r="AW62" s="72">
        <f t="shared" si="58"/>
        <v>0</v>
      </c>
      <c r="AX62" s="72">
        <f t="shared" si="27"/>
        <v>0</v>
      </c>
      <c r="AY62" s="72">
        <f t="shared" si="27"/>
        <v>0</v>
      </c>
      <c r="AZ62" s="72">
        <f t="shared" si="27"/>
        <v>0</v>
      </c>
      <c r="BA62" s="72">
        <f t="shared" si="27"/>
        <v>0</v>
      </c>
      <c r="BB62" s="72">
        <f t="shared" si="27"/>
        <v>0</v>
      </c>
      <c r="BC62" s="72" t="str">
        <f>VLOOKUP(C62,StaffSpec!$C$12:$D$20,2,FALSE)</f>
        <v>Yes</v>
      </c>
      <c r="BD62" s="72" t="str">
        <f t="shared" si="3"/>
        <v>Sunday</v>
      </c>
    </row>
    <row r="63" spans="2:56">
      <c r="B63" s="3" t="str">
        <f t="shared" si="65"/>
        <v>Sunday</v>
      </c>
      <c r="C63" s="14">
        <f t="shared" si="7"/>
        <v>0</v>
      </c>
      <c r="D63" s="29"/>
      <c r="E63" s="29"/>
      <c r="F63" s="29"/>
      <c r="G63" s="29"/>
      <c r="H63" s="29"/>
      <c r="I63" s="29"/>
      <c r="J63" s="29"/>
      <c r="K63" s="29"/>
      <c r="L63" s="29"/>
      <c r="M63" s="29"/>
      <c r="N63" s="29"/>
      <c r="O63" s="29"/>
      <c r="P63" s="29"/>
      <c r="Q63" s="29"/>
      <c r="R63" s="29"/>
      <c r="S63" s="29"/>
      <c r="T63" s="29"/>
      <c r="U63" s="29"/>
      <c r="V63" s="29"/>
      <c r="W63" s="29"/>
      <c r="X63" s="29"/>
      <c r="Y63" s="29"/>
      <c r="Z63" s="29"/>
      <c r="AA63" s="29"/>
      <c r="AC63" s="71">
        <f>IF(ISNA(VLOOKUP(C63,Functional!$C$7:$D$15,2,FALSE)),0,VLOOKUP(C63,Functional!$C$7:$D$15,2,FALSE))</f>
        <v>0</v>
      </c>
      <c r="AE63" s="72">
        <f t="shared" si="60"/>
        <v>0</v>
      </c>
      <c r="AF63" s="72">
        <f t="shared" si="62"/>
        <v>0</v>
      </c>
      <c r="AG63" s="72">
        <f t="shared" si="63"/>
        <v>0</v>
      </c>
      <c r="AH63" s="72">
        <f t="shared" si="44"/>
        <v>0</v>
      </c>
      <c r="AI63" s="72">
        <f t="shared" si="45"/>
        <v>0</v>
      </c>
      <c r="AJ63" s="72">
        <f t="shared" si="46"/>
        <v>0</v>
      </c>
      <c r="AK63" s="72">
        <f t="shared" si="47"/>
        <v>0</v>
      </c>
      <c r="AL63" s="72">
        <f t="shared" si="48"/>
        <v>0</v>
      </c>
      <c r="AM63" s="72">
        <f t="shared" si="49"/>
        <v>0</v>
      </c>
      <c r="AN63" s="72">
        <f t="shared" si="50"/>
        <v>0</v>
      </c>
      <c r="AO63" s="72">
        <f t="shared" si="51"/>
        <v>0</v>
      </c>
      <c r="AP63" s="72">
        <f t="shared" si="52"/>
        <v>0</v>
      </c>
      <c r="AQ63" s="72">
        <f t="shared" si="53"/>
        <v>0</v>
      </c>
      <c r="AR63" s="72">
        <f t="shared" si="54"/>
        <v>0</v>
      </c>
      <c r="AS63" s="72">
        <f t="shared" si="55"/>
        <v>0</v>
      </c>
      <c r="AT63" s="72">
        <f t="shared" si="56"/>
        <v>0</v>
      </c>
      <c r="AU63" s="72">
        <f t="shared" si="57"/>
        <v>0</v>
      </c>
      <c r="AV63" s="72">
        <f t="shared" si="57"/>
        <v>0</v>
      </c>
      <c r="AW63" s="72">
        <f t="shared" si="58"/>
        <v>0</v>
      </c>
      <c r="AX63" s="72">
        <f t="shared" si="27"/>
        <v>0</v>
      </c>
      <c r="AY63" s="72">
        <f t="shared" si="27"/>
        <v>0</v>
      </c>
      <c r="AZ63" s="72">
        <f t="shared" si="27"/>
        <v>0</v>
      </c>
      <c r="BA63" s="72">
        <f t="shared" si="27"/>
        <v>0</v>
      </c>
      <c r="BB63" s="72">
        <f t="shared" si="27"/>
        <v>0</v>
      </c>
      <c r="BC63" s="72" t="str">
        <f>VLOOKUP(C63,StaffSpec!$C$12:$D$20,2,FALSE)</f>
        <v>Yes</v>
      </c>
      <c r="BD63" s="72" t="str">
        <f t="shared" si="3"/>
        <v>Sunday</v>
      </c>
    </row>
    <row r="64" spans="2:56">
      <c r="B64" s="3" t="str">
        <f t="shared" si="65"/>
        <v>Sunday</v>
      </c>
      <c r="C64" s="14">
        <f t="shared" si="7"/>
        <v>0</v>
      </c>
      <c r="D64" s="31"/>
      <c r="E64" s="31"/>
      <c r="F64" s="31"/>
      <c r="G64" s="31"/>
      <c r="H64" s="31"/>
      <c r="I64" s="31"/>
      <c r="J64" s="31"/>
      <c r="K64" s="31"/>
      <c r="L64" s="31"/>
      <c r="M64" s="31"/>
      <c r="N64" s="31"/>
      <c r="O64" s="31"/>
      <c r="P64" s="31"/>
      <c r="Q64" s="31"/>
      <c r="R64" s="31"/>
      <c r="S64" s="31"/>
      <c r="T64" s="31"/>
      <c r="U64" s="31"/>
      <c r="V64" s="31"/>
      <c r="W64" s="31"/>
      <c r="X64" s="31"/>
      <c r="Y64" s="31"/>
      <c r="Z64" s="31"/>
      <c r="AA64" s="31"/>
      <c r="AC64" s="71">
        <f>IF(ISNA(VLOOKUP(C64,Functional!$C$7:$D$15,2,FALSE)),0,VLOOKUP(C64,Functional!$C$7:$D$15,2,FALSE))</f>
        <v>0</v>
      </c>
      <c r="AE64" s="72">
        <f t="shared" si="60"/>
        <v>0</v>
      </c>
      <c r="AF64" s="72">
        <f t="shared" si="62"/>
        <v>0</v>
      </c>
      <c r="AG64" s="72">
        <f t="shared" si="63"/>
        <v>0</v>
      </c>
      <c r="AH64" s="72">
        <f t="shared" si="44"/>
        <v>0</v>
      </c>
      <c r="AI64" s="72">
        <f t="shared" si="45"/>
        <v>0</v>
      </c>
      <c r="AJ64" s="72">
        <f t="shared" si="46"/>
        <v>0</v>
      </c>
      <c r="AK64" s="72">
        <f t="shared" si="47"/>
        <v>0</v>
      </c>
      <c r="AL64" s="72">
        <f t="shared" si="48"/>
        <v>0</v>
      </c>
      <c r="AM64" s="72">
        <f t="shared" si="49"/>
        <v>0</v>
      </c>
      <c r="AN64" s="72">
        <f t="shared" si="50"/>
        <v>0</v>
      </c>
      <c r="AO64" s="72">
        <f t="shared" si="51"/>
        <v>0</v>
      </c>
      <c r="AP64" s="72">
        <f t="shared" si="52"/>
        <v>0</v>
      </c>
      <c r="AQ64" s="72">
        <f t="shared" si="53"/>
        <v>0</v>
      </c>
      <c r="AR64" s="72">
        <f t="shared" si="54"/>
        <v>0</v>
      </c>
      <c r="AS64" s="72">
        <f t="shared" si="55"/>
        <v>0</v>
      </c>
      <c r="AT64" s="72">
        <f t="shared" si="56"/>
        <v>0</v>
      </c>
      <c r="AU64" s="72">
        <f t="shared" si="57"/>
        <v>0</v>
      </c>
      <c r="AV64" s="72">
        <f t="shared" si="57"/>
        <v>0</v>
      </c>
      <c r="AW64" s="72">
        <f t="shared" si="58"/>
        <v>0</v>
      </c>
      <c r="AX64" s="72">
        <f t="shared" si="27"/>
        <v>0</v>
      </c>
      <c r="AY64" s="72">
        <f t="shared" si="27"/>
        <v>0</v>
      </c>
      <c r="AZ64" s="72">
        <f t="shared" si="27"/>
        <v>0</v>
      </c>
      <c r="BA64" s="72">
        <f t="shared" si="27"/>
        <v>0</v>
      </c>
      <c r="BB64" s="72">
        <f t="shared" si="27"/>
        <v>0</v>
      </c>
      <c r="BC64" s="72" t="str">
        <f>VLOOKUP(C64,StaffSpec!$C$12:$D$20,2,FALSE)</f>
        <v>Yes</v>
      </c>
      <c r="BD64" s="72" t="str">
        <f t="shared" si="3"/>
        <v>Sunday</v>
      </c>
    </row>
    <row r="65" spans="2:56">
      <c r="B65" s="3" t="str">
        <f t="shared" si="65"/>
        <v>Sunday</v>
      </c>
      <c r="C65" s="14" t="str">
        <f t="shared" si="7"/>
        <v>ENP</v>
      </c>
      <c r="D65" s="27"/>
      <c r="E65" s="27"/>
      <c r="F65" s="27"/>
      <c r="G65" s="27"/>
      <c r="H65" s="27"/>
      <c r="I65" s="27"/>
      <c r="J65" s="27"/>
      <c r="K65" s="27">
        <v>1</v>
      </c>
      <c r="L65" s="27">
        <v>1</v>
      </c>
      <c r="M65" s="27">
        <v>1</v>
      </c>
      <c r="N65" s="27">
        <v>2</v>
      </c>
      <c r="O65" s="27">
        <v>2</v>
      </c>
      <c r="P65" s="27">
        <v>2</v>
      </c>
      <c r="Q65" s="27">
        <v>2</v>
      </c>
      <c r="R65" s="27">
        <v>2</v>
      </c>
      <c r="S65" s="27">
        <v>2</v>
      </c>
      <c r="T65" s="27">
        <v>2</v>
      </c>
      <c r="U65" s="27">
        <v>2</v>
      </c>
      <c r="V65" s="27">
        <v>2</v>
      </c>
      <c r="W65" s="27">
        <v>2</v>
      </c>
      <c r="X65" s="27">
        <v>1</v>
      </c>
      <c r="Y65" s="27">
        <v>1</v>
      </c>
      <c r="Z65" s="27">
        <v>1</v>
      </c>
      <c r="AA65" s="27"/>
      <c r="AC65" s="71">
        <f>IF(ISNA(VLOOKUP(C65,Functional!$C$7:$D$15,2,FALSE)),0,VLOOKUP(C65,Functional!$C$7:$D$15,2,FALSE))</f>
        <v>1</v>
      </c>
      <c r="AE65" s="72">
        <f t="shared" si="60"/>
        <v>0</v>
      </c>
      <c r="AF65" s="72">
        <f t="shared" si="62"/>
        <v>0</v>
      </c>
      <c r="AG65" s="72">
        <f t="shared" si="63"/>
        <v>0</v>
      </c>
      <c r="AH65" s="72">
        <f t="shared" si="44"/>
        <v>0</v>
      </c>
      <c r="AI65" s="72">
        <f t="shared" si="45"/>
        <v>0</v>
      </c>
      <c r="AJ65" s="72">
        <f t="shared" si="46"/>
        <v>0</v>
      </c>
      <c r="AK65" s="72">
        <f t="shared" si="47"/>
        <v>0</v>
      </c>
      <c r="AL65" s="72">
        <f t="shared" si="48"/>
        <v>1</v>
      </c>
      <c r="AM65" s="72">
        <f t="shared" si="49"/>
        <v>1</v>
      </c>
      <c r="AN65" s="72">
        <f t="shared" si="50"/>
        <v>1</v>
      </c>
      <c r="AO65" s="72">
        <f t="shared" si="51"/>
        <v>2</v>
      </c>
      <c r="AP65" s="72">
        <f t="shared" si="52"/>
        <v>2</v>
      </c>
      <c r="AQ65" s="72">
        <f t="shared" si="53"/>
        <v>2</v>
      </c>
      <c r="AR65" s="72">
        <f t="shared" si="54"/>
        <v>2</v>
      </c>
      <c r="AS65" s="72">
        <f t="shared" si="55"/>
        <v>2</v>
      </c>
      <c r="AT65" s="72">
        <f t="shared" si="56"/>
        <v>2</v>
      </c>
      <c r="AU65" s="72">
        <f t="shared" si="57"/>
        <v>2</v>
      </c>
      <c r="AV65" s="72">
        <f t="shared" si="57"/>
        <v>2</v>
      </c>
      <c r="AW65" s="72">
        <f t="shared" si="58"/>
        <v>2</v>
      </c>
      <c r="AX65" s="72">
        <f t="shared" si="27"/>
        <v>2</v>
      </c>
      <c r="AY65" s="72">
        <f t="shared" si="27"/>
        <v>1</v>
      </c>
      <c r="AZ65" s="72">
        <f t="shared" si="27"/>
        <v>1</v>
      </c>
      <c r="BA65" s="72">
        <f t="shared" si="27"/>
        <v>1</v>
      </c>
      <c r="BB65" s="72">
        <f t="shared" si="27"/>
        <v>0</v>
      </c>
      <c r="BC65" s="72" t="str">
        <f>VLOOKUP(C65,StaffSpec!$C$12:$D$20,2,FALSE)</f>
        <v>Yes</v>
      </c>
      <c r="BD65" s="72" t="str">
        <f t="shared" si="3"/>
        <v>Sunday</v>
      </c>
    </row>
    <row r="66" spans="2:56">
      <c r="B66" s="3" t="str">
        <f t="shared" si="65"/>
        <v>Sunday</v>
      </c>
      <c r="C66" s="14" t="str">
        <f t="shared" si="7"/>
        <v>ANP</v>
      </c>
      <c r="D66" s="27"/>
      <c r="E66" s="27"/>
      <c r="F66" s="27"/>
      <c r="G66" s="27"/>
      <c r="H66" s="27"/>
      <c r="I66" s="27"/>
      <c r="J66" s="27"/>
      <c r="K66" s="27">
        <v>1</v>
      </c>
      <c r="L66" s="27">
        <v>1</v>
      </c>
      <c r="M66" s="27">
        <v>1</v>
      </c>
      <c r="N66" s="27">
        <v>2</v>
      </c>
      <c r="O66" s="27">
        <v>3</v>
      </c>
      <c r="P66" s="27">
        <v>3</v>
      </c>
      <c r="Q66" s="27">
        <v>3</v>
      </c>
      <c r="R66" s="27">
        <v>3</v>
      </c>
      <c r="S66" s="27">
        <v>3</v>
      </c>
      <c r="T66" s="27">
        <v>3</v>
      </c>
      <c r="U66" s="27">
        <v>3</v>
      </c>
      <c r="V66" s="27">
        <v>3</v>
      </c>
      <c r="W66" s="27">
        <v>2</v>
      </c>
      <c r="X66" s="27">
        <v>2</v>
      </c>
      <c r="Y66" s="27">
        <v>2</v>
      </c>
      <c r="Z66" s="27">
        <v>1</v>
      </c>
      <c r="AA66" s="27">
        <v>1</v>
      </c>
      <c r="AC66" s="71">
        <f>IF(ISNA(VLOOKUP(C66,Functional!$C$7:$D$15,2,FALSE)),0,VLOOKUP(C66,Functional!$C$7:$D$15,2,FALSE))</f>
        <v>1</v>
      </c>
      <c r="AE66" s="72">
        <f t="shared" si="60"/>
        <v>0</v>
      </c>
      <c r="AF66" s="72">
        <f t="shared" si="62"/>
        <v>0</v>
      </c>
      <c r="AG66" s="72">
        <f t="shared" si="63"/>
        <v>0</v>
      </c>
      <c r="AH66" s="72">
        <f t="shared" si="44"/>
        <v>0</v>
      </c>
      <c r="AI66" s="72">
        <f t="shared" si="45"/>
        <v>0</v>
      </c>
      <c r="AJ66" s="72">
        <f t="shared" si="46"/>
        <v>0</v>
      </c>
      <c r="AK66" s="72">
        <f t="shared" si="47"/>
        <v>0</v>
      </c>
      <c r="AL66" s="72">
        <f t="shared" si="48"/>
        <v>1</v>
      </c>
      <c r="AM66" s="72">
        <f t="shared" si="49"/>
        <v>1</v>
      </c>
      <c r="AN66" s="72">
        <f t="shared" si="50"/>
        <v>1</v>
      </c>
      <c r="AO66" s="72">
        <f t="shared" si="51"/>
        <v>2</v>
      </c>
      <c r="AP66" s="72">
        <f t="shared" si="52"/>
        <v>3</v>
      </c>
      <c r="AQ66" s="72">
        <f t="shared" si="53"/>
        <v>3</v>
      </c>
      <c r="AR66" s="72">
        <f t="shared" si="54"/>
        <v>3</v>
      </c>
      <c r="AS66" s="72">
        <f t="shared" si="55"/>
        <v>3</v>
      </c>
      <c r="AT66" s="72">
        <f t="shared" si="56"/>
        <v>3</v>
      </c>
      <c r="AU66" s="72">
        <f t="shared" si="57"/>
        <v>3</v>
      </c>
      <c r="AV66" s="72">
        <f t="shared" si="57"/>
        <v>3</v>
      </c>
      <c r="AW66" s="72">
        <f t="shared" si="58"/>
        <v>3</v>
      </c>
      <c r="AX66" s="72">
        <f t="shared" si="27"/>
        <v>2</v>
      </c>
      <c r="AY66" s="72">
        <f t="shared" si="27"/>
        <v>2</v>
      </c>
      <c r="AZ66" s="72">
        <f t="shared" si="27"/>
        <v>2</v>
      </c>
      <c r="BA66" s="72">
        <f t="shared" si="27"/>
        <v>1</v>
      </c>
      <c r="BB66" s="72">
        <f t="shared" si="27"/>
        <v>1</v>
      </c>
      <c r="BC66" s="72" t="str">
        <f>VLOOKUP(C66,StaffSpec!$C$12:$D$20,2,FALSE)</f>
        <v>Yes</v>
      </c>
      <c r="BD66" s="72" t="str">
        <f t="shared" si="3"/>
        <v>Sunday</v>
      </c>
    </row>
    <row r="67" spans="2:56">
      <c r="B67" s="3" t="str">
        <f t="shared" si="65"/>
        <v>Sunday</v>
      </c>
      <c r="C67" s="14" t="str">
        <f t="shared" si="7"/>
        <v>GP</v>
      </c>
      <c r="D67" s="14"/>
      <c r="E67" s="14"/>
      <c r="F67" s="14"/>
      <c r="G67" s="14"/>
      <c r="H67" s="14"/>
      <c r="I67" s="14"/>
      <c r="J67" s="14"/>
      <c r="K67" s="14"/>
      <c r="L67" s="14"/>
      <c r="M67" s="14"/>
      <c r="N67" s="14"/>
      <c r="O67" s="14"/>
      <c r="P67" s="14"/>
      <c r="Q67" s="14"/>
      <c r="R67" s="14"/>
      <c r="S67" s="14"/>
      <c r="T67" s="14"/>
      <c r="U67" s="14"/>
      <c r="V67" s="14"/>
      <c r="W67" s="14"/>
      <c r="X67" s="14"/>
      <c r="Y67" s="14"/>
      <c r="Z67" s="14"/>
      <c r="AA67" s="14"/>
      <c r="AC67" s="71">
        <f>IF(ISNA(VLOOKUP(C67,Functional!$C$7:$D$15,2,FALSE)),0,VLOOKUP(C67,Functional!$C$7:$D$15,2,FALSE))</f>
        <v>2</v>
      </c>
      <c r="AE67" s="72">
        <f t="shared" si="60"/>
        <v>0</v>
      </c>
      <c r="AF67" s="72">
        <f t="shared" si="62"/>
        <v>0</v>
      </c>
      <c r="AG67" s="72">
        <f t="shared" si="63"/>
        <v>0</v>
      </c>
      <c r="AH67" s="72">
        <f t="shared" si="44"/>
        <v>0</v>
      </c>
      <c r="AI67" s="72">
        <f t="shared" si="45"/>
        <v>0</v>
      </c>
      <c r="AJ67" s="72">
        <f t="shared" si="46"/>
        <v>0</v>
      </c>
      <c r="AK67" s="72">
        <f t="shared" si="47"/>
        <v>0</v>
      </c>
      <c r="AL67" s="72">
        <f t="shared" si="48"/>
        <v>0</v>
      </c>
      <c r="AM67" s="72">
        <f t="shared" si="49"/>
        <v>0</v>
      </c>
      <c r="AN67" s="72">
        <f t="shared" si="50"/>
        <v>0</v>
      </c>
      <c r="AO67" s="72">
        <f t="shared" si="51"/>
        <v>0</v>
      </c>
      <c r="AP67" s="72">
        <f t="shared" si="52"/>
        <v>0</v>
      </c>
      <c r="AQ67" s="72">
        <f t="shared" si="53"/>
        <v>0</v>
      </c>
      <c r="AR67" s="72">
        <f t="shared" si="54"/>
        <v>0</v>
      </c>
      <c r="AS67" s="72">
        <f t="shared" si="55"/>
        <v>0</v>
      </c>
      <c r="AT67" s="72">
        <f t="shared" si="56"/>
        <v>0</v>
      </c>
      <c r="AU67" s="72">
        <f t="shared" si="57"/>
        <v>0</v>
      </c>
      <c r="AV67" s="72">
        <f t="shared" si="57"/>
        <v>0</v>
      </c>
      <c r="AW67" s="72">
        <f t="shared" si="58"/>
        <v>0</v>
      </c>
      <c r="AX67" s="72">
        <f>W67*$AC67</f>
        <v>0</v>
      </c>
      <c r="AY67" s="72">
        <f>X67*$AC67</f>
        <v>0</v>
      </c>
      <c r="AZ67" s="72">
        <f>Y67*$AC67</f>
        <v>0</v>
      </c>
      <c r="BA67" s="72">
        <f>Z67*$AC67</f>
        <v>0</v>
      </c>
      <c r="BB67" s="72">
        <f>AA67*$AC67</f>
        <v>0</v>
      </c>
      <c r="BC67" s="72" t="str">
        <f>VLOOKUP(C67,StaffSpec!$C$12:$D$20,2,FALSE)</f>
        <v>Yes</v>
      </c>
      <c r="BD67" s="72" t="str">
        <f t="shared" si="3"/>
        <v>Sunday</v>
      </c>
    </row>
    <row r="68" spans="2:56">
      <c r="C68" s="4"/>
      <c r="AB68" s="4"/>
      <c r="AC68" s="4"/>
      <c r="AD68" s="4"/>
      <c r="AE68" s="4"/>
      <c r="AF68" s="4"/>
      <c r="AG68" s="4"/>
      <c r="BC68" s="72" t="str">
        <f>VLOOKUP(C68,StaffSpec!$C$12:$D$20,2,FALSE)</f>
        <v>Yes</v>
      </c>
    </row>
    <row r="69" spans="2:56">
      <c r="C69" s="4"/>
      <c r="AB69" s="4"/>
      <c r="AC69" s="4"/>
      <c r="AD69" s="4"/>
      <c r="AE69" s="4"/>
      <c r="AF69" s="4"/>
      <c r="AG69" s="4"/>
    </row>
    <row r="70" spans="2:56">
      <c r="C70" s="4"/>
      <c r="AB70" s="4"/>
      <c r="AC70" s="4"/>
      <c r="AD70" s="4"/>
      <c r="AE70" s="4"/>
      <c r="AF70" s="4"/>
      <c r="AG70" s="4"/>
    </row>
    <row r="71" spans="2:56">
      <c r="C71" s="4"/>
      <c r="AB71" s="4"/>
      <c r="AC71" s="4"/>
      <c r="AD71" s="4"/>
      <c r="AE71" s="4"/>
      <c r="AF71" s="4"/>
      <c r="AG71" s="4"/>
    </row>
    <row r="72" spans="2:56">
      <c r="C72" s="4"/>
      <c r="AB72" s="4"/>
      <c r="AC72" s="4"/>
      <c r="AD72" s="4"/>
      <c r="AE72" s="4"/>
      <c r="AF72" s="4"/>
      <c r="AG72" s="4"/>
    </row>
    <row r="73" spans="2:56">
      <c r="C73" s="4"/>
      <c r="AB73" s="4"/>
      <c r="AC73" s="4"/>
      <c r="AD73" s="4"/>
      <c r="AE73" s="4"/>
      <c r="AF73" s="4"/>
      <c r="AG73" s="4"/>
    </row>
    <row r="74" spans="2:56">
      <c r="C74" s="4"/>
      <c r="AB74" s="4"/>
      <c r="AC74" s="4"/>
      <c r="AD74" s="4"/>
      <c r="AE74" s="4"/>
      <c r="AF74" s="4"/>
      <c r="AG74" s="4"/>
    </row>
    <row r="75" spans="2:56">
      <c r="C75" s="4"/>
      <c r="AB75" s="4"/>
      <c r="AC75" s="4"/>
      <c r="AD75" s="4"/>
      <c r="AE75" s="4"/>
      <c r="AF75" s="4"/>
      <c r="AG75" s="4"/>
    </row>
    <row r="76" spans="2:56">
      <c r="C76" s="4"/>
      <c r="AB76" s="4"/>
      <c r="AC76" s="4"/>
      <c r="AD76" s="4"/>
      <c r="AE76" s="4"/>
      <c r="AF76" s="4"/>
      <c r="AG76" s="4"/>
    </row>
    <row r="77" spans="2:56">
      <c r="C77" s="4"/>
      <c r="AB77" s="4"/>
      <c r="AC77" s="4"/>
      <c r="AD77" s="4"/>
      <c r="AE77" s="4"/>
      <c r="AF77" s="4"/>
      <c r="AG77" s="4"/>
    </row>
    <row r="78" spans="2:56">
      <c r="C78" s="4"/>
      <c r="AB78" s="4"/>
      <c r="AC78" s="4"/>
      <c r="AD78" s="4"/>
      <c r="AE78" s="4"/>
      <c r="AF78" s="4"/>
      <c r="AG78" s="4"/>
    </row>
    <row r="79" spans="2:56">
      <c r="C79" s="4"/>
      <c r="AB79" s="4"/>
      <c r="AC79" s="4"/>
      <c r="AD79" s="4"/>
      <c r="AE79" s="4"/>
      <c r="AF79" s="4"/>
      <c r="AG79" s="4"/>
    </row>
    <row r="80" spans="2:56">
      <c r="C80" s="4"/>
      <c r="AB80" s="4"/>
      <c r="AC80" s="4"/>
      <c r="AD80" s="4"/>
      <c r="AE80" s="4"/>
      <c r="AF80" s="4"/>
      <c r="AG80" s="4"/>
    </row>
    <row r="81" spans="3:33">
      <c r="C81" s="4"/>
      <c r="AB81" s="4"/>
      <c r="AC81" s="4"/>
      <c r="AD81" s="4"/>
      <c r="AE81" s="4"/>
      <c r="AF81" s="4"/>
      <c r="AG81" s="4"/>
    </row>
    <row r="82" spans="3:33">
      <c r="C82" s="4"/>
      <c r="AB82" s="4"/>
      <c r="AC82" s="4"/>
      <c r="AD82" s="4"/>
      <c r="AE82" s="4"/>
      <c r="AF82" s="4"/>
      <c r="AG82" s="4"/>
    </row>
    <row r="83" spans="3:33">
      <c r="C83" s="4"/>
      <c r="AB83" s="4"/>
      <c r="AC83" s="4"/>
      <c r="AD83" s="4"/>
      <c r="AE83" s="4"/>
      <c r="AF83" s="4"/>
      <c r="AG83" s="4"/>
    </row>
  </sheetData>
  <autoFilter ref="B4:AA67" xr:uid="{00000000-0009-0000-0000-000005000000}"/>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4:DM80"/>
  <sheetViews>
    <sheetView workbookViewId="0">
      <pane ySplit="4" topLeftCell="A5" activePane="bottomLeft" state="frozen"/>
      <selection pane="bottomLeft" activeCell="D5" sqref="D5:AA67"/>
    </sheetView>
  </sheetViews>
  <sheetFormatPr defaultColWidth="8.88671875" defaultRowHeight="14.4"/>
  <cols>
    <col min="1" max="1" width="4.44140625" style="4" customWidth="1"/>
    <col min="2" max="2" width="13" style="4" bestFit="1" customWidth="1"/>
    <col min="3" max="3" width="25.6640625" style="16" bestFit="1" customWidth="1"/>
    <col min="4" max="13" width="4.33203125" style="4" bestFit="1" customWidth="1"/>
    <col min="14" max="27" width="5.33203125" style="4" bestFit="1" customWidth="1"/>
    <col min="28" max="28" width="8.88671875" style="71"/>
    <col min="29" max="29" width="4" style="71" bestFit="1" customWidth="1"/>
    <col min="30" max="30" width="8.88671875" style="72"/>
    <col min="31" max="54" width="4" style="72" bestFit="1" customWidth="1"/>
    <col min="55" max="55" width="5.5546875" style="72" bestFit="1" customWidth="1"/>
    <col min="56" max="56" width="11.44140625" style="72" bestFit="1" customWidth="1"/>
    <col min="57" max="60" width="8.88671875" style="71"/>
    <col min="61" max="61" width="6" style="4" bestFit="1" customWidth="1"/>
    <col min="62" max="63" width="11.44140625" style="4" bestFit="1" customWidth="1"/>
    <col min="64" max="70" width="12.6640625" style="4" bestFit="1" customWidth="1"/>
    <col min="71" max="71" width="12" style="4" bestFit="1" customWidth="1"/>
    <col min="72" max="77" width="12.6640625" style="4" bestFit="1" customWidth="1"/>
    <col min="78" max="79" width="12" style="4" bestFit="1" customWidth="1"/>
    <col min="80" max="80" width="12.6640625" style="4" bestFit="1" customWidth="1"/>
    <col min="81" max="84" width="12" style="4" bestFit="1" customWidth="1"/>
    <col min="85" max="87" width="12.6640625" style="4" bestFit="1" customWidth="1"/>
    <col min="88" max="88" width="8.88671875" style="4"/>
    <col min="89" max="89" width="6.6640625" style="4" bestFit="1" customWidth="1"/>
    <col min="90" max="91" width="8.88671875" style="4"/>
    <col min="92" max="92" width="7.44140625" style="4" bestFit="1" customWidth="1"/>
    <col min="93" max="93" width="11.44140625" style="4" bestFit="1" customWidth="1"/>
    <col min="94" max="117" width="12" style="4" bestFit="1" customWidth="1"/>
    <col min="118" max="16384" width="8.88671875" style="4"/>
  </cols>
  <sheetData>
    <row r="4" spans="2:117">
      <c r="B4" s="26" t="s">
        <v>2</v>
      </c>
      <c r="C4" s="33" t="s">
        <v>1</v>
      </c>
      <c r="D4" s="32">
        <v>0</v>
      </c>
      <c r="E4" s="32">
        <v>1</v>
      </c>
      <c r="F4" s="32">
        <v>2</v>
      </c>
      <c r="G4" s="32">
        <v>3</v>
      </c>
      <c r="H4" s="32">
        <v>4</v>
      </c>
      <c r="I4" s="32">
        <v>5</v>
      </c>
      <c r="J4" s="32">
        <v>6</v>
      </c>
      <c r="K4" s="32">
        <v>7</v>
      </c>
      <c r="L4" s="32">
        <v>8</v>
      </c>
      <c r="M4" s="32">
        <v>9</v>
      </c>
      <c r="N4" s="32">
        <v>10</v>
      </c>
      <c r="O4" s="32">
        <v>11</v>
      </c>
      <c r="P4" s="32">
        <v>12</v>
      </c>
      <c r="Q4" s="32">
        <v>13</v>
      </c>
      <c r="R4" s="32">
        <v>14</v>
      </c>
      <c r="S4" s="32">
        <v>15</v>
      </c>
      <c r="T4" s="32">
        <v>16</v>
      </c>
      <c r="U4" s="32">
        <v>17</v>
      </c>
      <c r="V4" s="32">
        <v>18</v>
      </c>
      <c r="W4" s="32">
        <v>19</v>
      </c>
      <c r="X4" s="32">
        <v>20</v>
      </c>
      <c r="Y4" s="32">
        <v>21</v>
      </c>
      <c r="Z4" s="32">
        <v>22</v>
      </c>
      <c r="AA4" s="32">
        <v>23</v>
      </c>
      <c r="AE4" s="73">
        <v>0</v>
      </c>
      <c r="AF4" s="73">
        <v>1</v>
      </c>
      <c r="AG4" s="73">
        <v>2</v>
      </c>
      <c r="AH4" s="73">
        <v>3</v>
      </c>
      <c r="AI4" s="73">
        <v>4</v>
      </c>
      <c r="AJ4" s="73">
        <v>5</v>
      </c>
      <c r="AK4" s="73">
        <v>6</v>
      </c>
      <c r="AL4" s="73">
        <v>7</v>
      </c>
      <c r="AM4" s="73">
        <v>8</v>
      </c>
      <c r="AN4" s="73">
        <v>9</v>
      </c>
      <c r="AO4" s="73">
        <v>10</v>
      </c>
      <c r="AP4" s="73">
        <v>11</v>
      </c>
      <c r="AQ4" s="73">
        <v>12</v>
      </c>
      <c r="AR4" s="73">
        <v>13</v>
      </c>
      <c r="AS4" s="73">
        <v>14</v>
      </c>
      <c r="AT4" s="73">
        <v>15</v>
      </c>
      <c r="AU4" s="73">
        <v>16</v>
      </c>
      <c r="AV4" s="73">
        <v>17</v>
      </c>
      <c r="AW4" s="73">
        <v>18</v>
      </c>
      <c r="AX4" s="73">
        <v>19</v>
      </c>
      <c r="AY4" s="73">
        <v>20</v>
      </c>
      <c r="AZ4" s="73">
        <v>21</v>
      </c>
      <c r="BA4" s="73">
        <v>22</v>
      </c>
      <c r="BB4" s="73">
        <v>23</v>
      </c>
      <c r="BI4" s="4">
        <f>MIN(Demand!B:B)</f>
        <v>43221</v>
      </c>
    </row>
    <row r="5" spans="2:117">
      <c r="B5" s="3" t="s">
        <v>3</v>
      </c>
      <c r="C5" s="14" t="str">
        <f>'Rota (planned)'!C5</f>
        <v>Con</v>
      </c>
      <c r="D5" s="29"/>
      <c r="E5" s="29"/>
      <c r="F5" s="29"/>
      <c r="G5" s="29"/>
      <c r="H5" s="29"/>
      <c r="I5" s="29"/>
      <c r="J5" s="29"/>
      <c r="K5" s="29"/>
      <c r="L5" s="28">
        <v>2</v>
      </c>
      <c r="M5" s="28">
        <v>3</v>
      </c>
      <c r="N5" s="28">
        <v>3</v>
      </c>
      <c r="O5" s="28">
        <v>3</v>
      </c>
      <c r="P5" s="28">
        <v>4</v>
      </c>
      <c r="Q5" s="28">
        <v>4</v>
      </c>
      <c r="R5" s="28">
        <v>4</v>
      </c>
      <c r="S5" s="28">
        <v>4</v>
      </c>
      <c r="T5" s="28">
        <v>3</v>
      </c>
      <c r="U5" s="28">
        <v>2</v>
      </c>
      <c r="V5" s="28">
        <v>2</v>
      </c>
      <c r="W5" s="28">
        <v>2</v>
      </c>
      <c r="X5" s="28">
        <v>1</v>
      </c>
      <c r="Y5" s="28">
        <v>1</v>
      </c>
      <c r="Z5" s="28">
        <v>1</v>
      </c>
      <c r="AA5" s="28">
        <v>1</v>
      </c>
      <c r="AC5" s="71">
        <f>IF(ISNA(VLOOKUP(C5,Functional!$C$7:$D$15,2,FALSE)),0,VLOOKUP(C5,Functional!$C$7:$D$15,2,FALSE))</f>
        <v>0.8</v>
      </c>
      <c r="AE5" s="72">
        <f t="shared" ref="AE5:AT20" si="0">D5*$AC5</f>
        <v>0</v>
      </c>
      <c r="AF5" s="72">
        <f t="shared" si="0"/>
        <v>0</v>
      </c>
      <c r="AG5" s="72">
        <f t="shared" si="0"/>
        <v>0</v>
      </c>
      <c r="AH5" s="72">
        <f t="shared" si="0"/>
        <v>0</v>
      </c>
      <c r="AI5" s="72">
        <f t="shared" si="0"/>
        <v>0</v>
      </c>
      <c r="AJ5" s="72">
        <f t="shared" si="0"/>
        <v>0</v>
      </c>
      <c r="AK5" s="72">
        <f t="shared" si="0"/>
        <v>0</v>
      </c>
      <c r="AL5" s="72">
        <f t="shared" si="0"/>
        <v>0</v>
      </c>
      <c r="AM5" s="72">
        <f t="shared" si="0"/>
        <v>1.6</v>
      </c>
      <c r="AN5" s="72">
        <f t="shared" si="0"/>
        <v>2.4000000000000004</v>
      </c>
      <c r="AO5" s="72">
        <f t="shared" si="0"/>
        <v>2.4000000000000004</v>
      </c>
      <c r="AP5" s="72">
        <f t="shared" si="0"/>
        <v>2.4000000000000004</v>
      </c>
      <c r="AQ5" s="72">
        <f t="shared" si="0"/>
        <v>3.2</v>
      </c>
      <c r="AR5" s="72">
        <f t="shared" si="0"/>
        <v>3.2</v>
      </c>
      <c r="AS5" s="72">
        <f t="shared" si="0"/>
        <v>3.2</v>
      </c>
      <c r="AT5" s="72">
        <f t="shared" si="0"/>
        <v>3.2</v>
      </c>
      <c r="AU5" s="72">
        <f t="shared" ref="AU5:BB20" si="1">T5*$AC5</f>
        <v>2.4000000000000004</v>
      </c>
      <c r="AV5" s="72">
        <f t="shared" si="1"/>
        <v>1.6</v>
      </c>
      <c r="AW5" s="72">
        <f t="shared" si="1"/>
        <v>1.6</v>
      </c>
      <c r="AX5" s="72">
        <f t="shared" si="1"/>
        <v>1.6</v>
      </c>
      <c r="AY5" s="72">
        <f t="shared" si="1"/>
        <v>0.8</v>
      </c>
      <c r="AZ5" s="72">
        <f t="shared" si="1"/>
        <v>0.8</v>
      </c>
      <c r="BA5" s="72">
        <f t="shared" si="1"/>
        <v>0.8</v>
      </c>
      <c r="BB5" s="72">
        <f t="shared" si="1"/>
        <v>0.8</v>
      </c>
      <c r="BC5" s="72" t="str">
        <f>VLOOKUP(C5,StaffSpec!$C$12:$D$20,2,FALSE)</f>
        <v>Yes</v>
      </c>
      <c r="BD5" s="72" t="str">
        <f>IF(BC5="Yes",B5,"")</f>
        <v>Monday</v>
      </c>
      <c r="BI5" s="4">
        <f>MAX(Demand!B:B)</f>
        <v>43585</v>
      </c>
      <c r="BL5" s="4">
        <v>2</v>
      </c>
      <c r="BM5" s="4">
        <f>BL5+1</f>
        <v>3</v>
      </c>
      <c r="BN5" s="4">
        <f t="shared" ref="BN5:CI5" si="2">BM5+1</f>
        <v>4</v>
      </c>
      <c r="BO5" s="4">
        <f t="shared" si="2"/>
        <v>5</v>
      </c>
      <c r="BP5" s="4">
        <f t="shared" si="2"/>
        <v>6</v>
      </c>
      <c r="BQ5" s="4">
        <f t="shared" si="2"/>
        <v>7</v>
      </c>
      <c r="BR5" s="4">
        <f t="shared" si="2"/>
        <v>8</v>
      </c>
      <c r="BS5" s="4">
        <f t="shared" si="2"/>
        <v>9</v>
      </c>
      <c r="BT5" s="4">
        <f t="shared" si="2"/>
        <v>10</v>
      </c>
      <c r="BU5" s="4">
        <f t="shared" si="2"/>
        <v>11</v>
      </c>
      <c r="BV5" s="4">
        <f t="shared" si="2"/>
        <v>12</v>
      </c>
      <c r="BW5" s="4">
        <f t="shared" si="2"/>
        <v>13</v>
      </c>
      <c r="BX5" s="4">
        <f t="shared" si="2"/>
        <v>14</v>
      </c>
      <c r="BY5" s="4">
        <f t="shared" si="2"/>
        <v>15</v>
      </c>
      <c r="BZ5" s="4">
        <f t="shared" si="2"/>
        <v>16</v>
      </c>
      <c r="CA5" s="4">
        <f t="shared" si="2"/>
        <v>17</v>
      </c>
      <c r="CB5" s="4">
        <f t="shared" si="2"/>
        <v>18</v>
      </c>
      <c r="CC5" s="4">
        <f t="shared" si="2"/>
        <v>19</v>
      </c>
      <c r="CD5" s="4">
        <f t="shared" si="2"/>
        <v>20</v>
      </c>
      <c r="CE5" s="4">
        <f t="shared" si="2"/>
        <v>21</v>
      </c>
      <c r="CF5" s="4">
        <f t="shared" si="2"/>
        <v>22</v>
      </c>
      <c r="CG5" s="4">
        <f t="shared" si="2"/>
        <v>23</v>
      </c>
      <c r="CH5" s="4">
        <f t="shared" si="2"/>
        <v>24</v>
      </c>
      <c r="CI5" s="4">
        <f t="shared" si="2"/>
        <v>25</v>
      </c>
    </row>
    <row r="6" spans="2:117">
      <c r="B6" s="3" t="str">
        <f>B5</f>
        <v>Monday</v>
      </c>
      <c r="C6" s="14" t="str">
        <f>'Rota (planned)'!C6</f>
        <v>MG</v>
      </c>
      <c r="D6" s="28">
        <v>4</v>
      </c>
      <c r="E6" s="29">
        <v>2</v>
      </c>
      <c r="F6" s="29">
        <v>2</v>
      </c>
      <c r="G6" s="29">
        <v>2</v>
      </c>
      <c r="H6" s="29">
        <v>2</v>
      </c>
      <c r="I6" s="29">
        <v>2</v>
      </c>
      <c r="J6" s="29">
        <v>2</v>
      </c>
      <c r="K6" s="29">
        <v>2</v>
      </c>
      <c r="L6" s="28">
        <v>3</v>
      </c>
      <c r="M6" s="28">
        <v>3</v>
      </c>
      <c r="N6" s="28">
        <v>3</v>
      </c>
      <c r="O6" s="28">
        <v>3</v>
      </c>
      <c r="P6" s="28">
        <v>5</v>
      </c>
      <c r="Q6" s="28">
        <v>5</v>
      </c>
      <c r="R6" s="28">
        <v>5</v>
      </c>
      <c r="S6" s="28">
        <v>5</v>
      </c>
      <c r="T6" s="28">
        <v>5</v>
      </c>
      <c r="U6" s="28">
        <v>4</v>
      </c>
      <c r="V6" s="28">
        <v>4</v>
      </c>
      <c r="W6" s="28">
        <v>4</v>
      </c>
      <c r="X6" s="28">
        <v>4</v>
      </c>
      <c r="Y6" s="28">
        <v>4</v>
      </c>
      <c r="Z6" s="28">
        <v>4</v>
      </c>
      <c r="AA6" s="28">
        <v>4</v>
      </c>
      <c r="AC6" s="71">
        <f>IF(ISNA(VLOOKUP(C6,Functional!$C$7:$D$15,2,FALSE)),0,VLOOKUP(C6,Functional!$C$7:$D$15,2,FALSE))</f>
        <v>1</v>
      </c>
      <c r="AE6" s="72">
        <f t="shared" si="0"/>
        <v>4</v>
      </c>
      <c r="AF6" s="72">
        <f t="shared" si="0"/>
        <v>2</v>
      </c>
      <c r="AG6" s="72">
        <f t="shared" si="0"/>
        <v>2</v>
      </c>
      <c r="AH6" s="72">
        <f t="shared" si="0"/>
        <v>2</v>
      </c>
      <c r="AI6" s="72">
        <f t="shared" si="0"/>
        <v>2</v>
      </c>
      <c r="AJ6" s="72">
        <f t="shared" si="0"/>
        <v>2</v>
      </c>
      <c r="AK6" s="72">
        <f t="shared" si="0"/>
        <v>2</v>
      </c>
      <c r="AL6" s="72">
        <f t="shared" si="0"/>
        <v>2</v>
      </c>
      <c r="AM6" s="72">
        <f t="shared" si="0"/>
        <v>3</v>
      </c>
      <c r="AN6" s="72">
        <f t="shared" si="0"/>
        <v>3</v>
      </c>
      <c r="AO6" s="72">
        <f t="shared" si="0"/>
        <v>3</v>
      </c>
      <c r="AP6" s="72">
        <f t="shared" si="0"/>
        <v>3</v>
      </c>
      <c r="AQ6" s="72">
        <f t="shared" si="0"/>
        <v>5</v>
      </c>
      <c r="AR6" s="72">
        <f t="shared" si="0"/>
        <v>5</v>
      </c>
      <c r="AS6" s="72">
        <f t="shared" si="0"/>
        <v>5</v>
      </c>
      <c r="AT6" s="72">
        <f t="shared" si="0"/>
        <v>5</v>
      </c>
      <c r="AU6" s="72">
        <f t="shared" si="1"/>
        <v>5</v>
      </c>
      <c r="AV6" s="72">
        <f t="shared" si="1"/>
        <v>4</v>
      </c>
      <c r="AW6" s="72">
        <f t="shared" si="1"/>
        <v>4</v>
      </c>
      <c r="AX6" s="72">
        <f t="shared" si="1"/>
        <v>4</v>
      </c>
      <c r="AY6" s="72">
        <f t="shared" si="1"/>
        <v>4</v>
      </c>
      <c r="AZ6" s="72">
        <f t="shared" si="1"/>
        <v>4</v>
      </c>
      <c r="BA6" s="72">
        <f t="shared" si="1"/>
        <v>4</v>
      </c>
      <c r="BB6" s="72">
        <f t="shared" si="1"/>
        <v>4</v>
      </c>
      <c r="BC6" s="72" t="str">
        <f>VLOOKUP(C6,StaffSpec!$C$12:$D$20,2,FALSE)</f>
        <v>Yes</v>
      </c>
      <c r="BD6" s="72" t="str">
        <f t="shared" ref="BD6:BD67" si="3">IF(BC6="Yes",B6,"")</f>
        <v>Monday</v>
      </c>
      <c r="BL6" s="1">
        <v>0</v>
      </c>
      <c r="BM6" s="1">
        <v>1</v>
      </c>
      <c r="BN6" s="1">
        <v>2</v>
      </c>
      <c r="BO6" s="1">
        <v>3</v>
      </c>
      <c r="BP6" s="1">
        <v>4</v>
      </c>
      <c r="BQ6" s="1">
        <v>5</v>
      </c>
      <c r="BR6" s="1">
        <v>6</v>
      </c>
      <c r="BS6" s="1">
        <v>7</v>
      </c>
      <c r="BT6" s="1">
        <v>8</v>
      </c>
      <c r="BU6" s="1">
        <v>9</v>
      </c>
      <c r="BV6" s="1">
        <v>10</v>
      </c>
      <c r="BW6" s="1">
        <v>11</v>
      </c>
      <c r="BX6" s="1">
        <v>12</v>
      </c>
      <c r="BY6" s="1">
        <v>13</v>
      </c>
      <c r="BZ6" s="1">
        <v>14</v>
      </c>
      <c r="CA6" s="1">
        <v>15</v>
      </c>
      <c r="CB6" s="1">
        <v>16</v>
      </c>
      <c r="CC6" s="1">
        <v>17</v>
      </c>
      <c r="CD6" s="1">
        <v>18</v>
      </c>
      <c r="CE6" s="1">
        <v>19</v>
      </c>
      <c r="CF6" s="1">
        <v>20</v>
      </c>
      <c r="CG6" s="1">
        <v>21</v>
      </c>
      <c r="CH6" s="1">
        <v>22</v>
      </c>
      <c r="CI6" s="1">
        <v>23</v>
      </c>
      <c r="CP6" s="1">
        <v>0</v>
      </c>
      <c r="CQ6" s="1">
        <v>1</v>
      </c>
      <c r="CR6" s="1">
        <v>2</v>
      </c>
      <c r="CS6" s="1">
        <v>3</v>
      </c>
      <c r="CT6" s="1">
        <v>4</v>
      </c>
      <c r="CU6" s="1">
        <v>5</v>
      </c>
      <c r="CV6" s="1">
        <v>6</v>
      </c>
      <c r="CW6" s="1">
        <v>7</v>
      </c>
      <c r="CX6" s="1">
        <v>8</v>
      </c>
      <c r="CY6" s="1">
        <v>9</v>
      </c>
      <c r="CZ6" s="1">
        <v>10</v>
      </c>
      <c r="DA6" s="1">
        <v>11</v>
      </c>
      <c r="DB6" s="1">
        <v>12</v>
      </c>
      <c r="DC6" s="1">
        <v>13</v>
      </c>
      <c r="DD6" s="1">
        <v>14</v>
      </c>
      <c r="DE6" s="1">
        <v>15</v>
      </c>
      <c r="DF6" s="1">
        <v>16</v>
      </c>
      <c r="DG6" s="1">
        <v>17</v>
      </c>
      <c r="DH6" s="1">
        <v>18</v>
      </c>
      <c r="DI6" s="1">
        <v>19</v>
      </c>
      <c r="DJ6" s="1">
        <v>20</v>
      </c>
      <c r="DK6" s="1">
        <v>21</v>
      </c>
      <c r="DL6" s="1">
        <v>22</v>
      </c>
      <c r="DM6" s="1">
        <v>23</v>
      </c>
    </row>
    <row r="7" spans="2:117">
      <c r="B7" s="3" t="str">
        <f t="shared" ref="B7:B13" si="4">B6</f>
        <v>Monday</v>
      </c>
      <c r="C7" s="14" t="str">
        <f>'Rota (planned)'!C7</f>
        <v>SHO</v>
      </c>
      <c r="D7" s="30">
        <v>8</v>
      </c>
      <c r="E7" s="30">
        <v>4</v>
      </c>
      <c r="F7" s="30">
        <v>4</v>
      </c>
      <c r="G7" s="30">
        <v>4</v>
      </c>
      <c r="H7" s="30">
        <v>4</v>
      </c>
      <c r="I7" s="30">
        <v>4</v>
      </c>
      <c r="J7" s="30">
        <v>4</v>
      </c>
      <c r="K7" s="30">
        <v>4</v>
      </c>
      <c r="L7" s="30">
        <v>3</v>
      </c>
      <c r="M7" s="30">
        <v>3</v>
      </c>
      <c r="N7" s="30">
        <v>3</v>
      </c>
      <c r="O7" s="30">
        <v>3</v>
      </c>
      <c r="P7" s="30">
        <v>6</v>
      </c>
      <c r="Q7" s="30">
        <v>6</v>
      </c>
      <c r="R7" s="30">
        <v>6</v>
      </c>
      <c r="S7" s="30">
        <v>6</v>
      </c>
      <c r="T7" s="30">
        <v>10</v>
      </c>
      <c r="U7" s="30">
        <v>7</v>
      </c>
      <c r="V7" s="30">
        <v>7</v>
      </c>
      <c r="W7" s="30">
        <v>7</v>
      </c>
      <c r="X7" s="30">
        <v>7</v>
      </c>
      <c r="Y7" s="30">
        <v>8</v>
      </c>
      <c r="Z7" s="30">
        <v>8</v>
      </c>
      <c r="AA7" s="30">
        <v>8</v>
      </c>
      <c r="AC7" s="71">
        <f>IF(ISNA(VLOOKUP(C7,Functional!$C$7:$D$15,2,FALSE)),0,VLOOKUP(C7,Functional!$C$7:$D$15,2,FALSE))</f>
        <v>1</v>
      </c>
      <c r="AE7" s="72">
        <f t="shared" si="0"/>
        <v>8</v>
      </c>
      <c r="AF7" s="72">
        <f t="shared" si="0"/>
        <v>4</v>
      </c>
      <c r="AG7" s="72">
        <f t="shared" si="0"/>
        <v>4</v>
      </c>
      <c r="AH7" s="72">
        <f t="shared" si="0"/>
        <v>4</v>
      </c>
      <c r="AI7" s="72">
        <f t="shared" si="0"/>
        <v>4</v>
      </c>
      <c r="AJ7" s="72">
        <f t="shared" si="0"/>
        <v>4</v>
      </c>
      <c r="AK7" s="72">
        <f t="shared" si="0"/>
        <v>4</v>
      </c>
      <c r="AL7" s="72">
        <f t="shared" si="0"/>
        <v>4</v>
      </c>
      <c r="AM7" s="72">
        <f t="shared" si="0"/>
        <v>3</v>
      </c>
      <c r="AN7" s="72">
        <f t="shared" si="0"/>
        <v>3</v>
      </c>
      <c r="AO7" s="72">
        <f t="shared" si="0"/>
        <v>3</v>
      </c>
      <c r="AP7" s="72">
        <f t="shared" si="0"/>
        <v>3</v>
      </c>
      <c r="AQ7" s="72">
        <f t="shared" si="0"/>
        <v>6</v>
      </c>
      <c r="AR7" s="72">
        <f t="shared" si="0"/>
        <v>6</v>
      </c>
      <c r="AS7" s="72">
        <f t="shared" si="0"/>
        <v>6</v>
      </c>
      <c r="AT7" s="72">
        <f t="shared" si="0"/>
        <v>6</v>
      </c>
      <c r="AU7" s="72">
        <f t="shared" si="1"/>
        <v>10</v>
      </c>
      <c r="AV7" s="72">
        <f t="shared" si="1"/>
        <v>7</v>
      </c>
      <c r="AW7" s="72">
        <f t="shared" si="1"/>
        <v>7</v>
      </c>
      <c r="AX7" s="72">
        <f t="shared" si="1"/>
        <v>7</v>
      </c>
      <c r="AY7" s="72">
        <f t="shared" si="1"/>
        <v>7</v>
      </c>
      <c r="AZ7" s="72">
        <f t="shared" si="1"/>
        <v>8</v>
      </c>
      <c r="BA7" s="72">
        <f t="shared" si="1"/>
        <v>8</v>
      </c>
      <c r="BB7" s="72">
        <f t="shared" si="1"/>
        <v>8</v>
      </c>
      <c r="BC7" s="72" t="str">
        <f>VLOOKUP(C7,StaffSpec!$C$12:$D$20,2,FALSE)</f>
        <v>Yes</v>
      </c>
      <c r="BD7" s="72" t="str">
        <f t="shared" si="3"/>
        <v>Monday</v>
      </c>
      <c r="BI7" s="4">
        <f>COUNTIF(Demand!C:C,'Rota (skeleton)'!BJ7)</f>
        <v>52</v>
      </c>
      <c r="BJ7" s="3" t="s">
        <v>3</v>
      </c>
      <c r="BK7" s="4">
        <v>2</v>
      </c>
      <c r="BL7" s="4">
        <f>HLOOKUP($BJ7,Demand!$AW$4:$BC$28,BL$5,FALSE)</f>
        <v>5.906192141534663</v>
      </c>
      <c r="BM7" s="4">
        <f>HLOOKUP($BJ7,Demand!$AW$4:$BC$28,BM$5,FALSE)</f>
        <v>4.3093327847493645</v>
      </c>
      <c r="BN7" s="4">
        <f>HLOOKUP($BJ7,Demand!$AW$4:$BC$28,BN$5,FALSE)</f>
        <v>4.0468353562367136</v>
      </c>
      <c r="BO7" s="4">
        <f>HLOOKUP($BJ7,Demand!$AW$4:$BC$28,BO$5,FALSE)</f>
        <v>3.8062127134334496</v>
      </c>
      <c r="BP7" s="4">
        <f>HLOOKUP($BJ7,Demand!$AW$4:$BC$28,BP$5,FALSE)</f>
        <v>2.8655969279297806</v>
      </c>
      <c r="BQ7" s="4">
        <f>HLOOKUP($BJ7,Demand!$AW$4:$BC$28,BQ$5,FALSE)</f>
        <v>3.4343413563738592</v>
      </c>
      <c r="BR7" s="4">
        <f>HLOOKUP($BJ7,Demand!$AW$4:$BC$28,BR$5,FALSE)</f>
        <v>3.1280943564424328</v>
      </c>
      <c r="BS7" s="4">
        <f>HLOOKUP($BJ7,Demand!$AW$4:$BC$28,BS$5,FALSE)</f>
        <v>5.2280737845436454</v>
      </c>
      <c r="BT7" s="4">
        <f>HLOOKUP($BJ7,Demand!$AW$4:$BC$28,BT$5,FALSE)</f>
        <v>9.7124048549681117</v>
      </c>
      <c r="BU7" s="4">
        <f>HLOOKUP($BJ7,Demand!$AW$4:$BC$28,BU$5,FALSE)</f>
        <v>17.937324281697865</v>
      </c>
      <c r="BV7" s="4">
        <f>HLOOKUP($BJ7,Demand!$AW$4:$BC$28,BV$5,FALSE)</f>
        <v>22.509154494959883</v>
      </c>
      <c r="BW7" s="4">
        <f>HLOOKUP($BJ7,Demand!$AW$4:$BC$28,BW$5,FALSE)</f>
        <v>21.502914352328048</v>
      </c>
      <c r="BX7" s="4">
        <f>HLOOKUP($BJ7,Demand!$AW$4:$BC$28,BX$5,FALSE)</f>
        <v>22.552904066378655</v>
      </c>
      <c r="BY7" s="4">
        <f>HLOOKUP($BJ7,Demand!$AW$4:$BC$28,BY$5,FALSE)</f>
        <v>20.01542892408969</v>
      </c>
      <c r="BZ7" s="4">
        <f>HLOOKUP($BJ7,Demand!$AW$4:$BC$28,BZ$5,FALSE)</f>
        <v>19.621682781320711</v>
      </c>
      <c r="CA7" s="4">
        <f>HLOOKUP($BJ7,Demand!$AW$4:$BC$28,CA$5,FALSE)</f>
        <v>18.177946924501128</v>
      </c>
      <c r="CB7" s="4">
        <f>HLOOKUP($BJ7,Demand!$AW$4:$BC$28,CB$5,FALSE)</f>
        <v>18.790440924363981</v>
      </c>
      <c r="CC7" s="4">
        <f>HLOOKUP($BJ7,Demand!$AW$4:$BC$28,CC$5,FALSE)</f>
        <v>21.043543852430911</v>
      </c>
      <c r="CD7" s="4">
        <f>HLOOKUP($BJ7,Demand!$AW$4:$BC$28,CD$5,FALSE)</f>
        <v>21.852910923678248</v>
      </c>
      <c r="CE7" s="4">
        <f>HLOOKUP($BJ7,Demand!$AW$4:$BC$28,CE$5,FALSE)</f>
        <v>20.759171638208869</v>
      </c>
      <c r="CF7" s="4">
        <f>HLOOKUP($BJ7,Demand!$AW$4:$BC$28,CF$5,FALSE)</f>
        <v>17.5217033532195</v>
      </c>
      <c r="CG7" s="4">
        <f>HLOOKUP($BJ7,Demand!$AW$4:$BC$28,CG$5,FALSE)</f>
        <v>14.765480353836656</v>
      </c>
      <c r="CH7" s="4">
        <f>HLOOKUP($BJ7,Demand!$AW$4:$BC$28,CH$5,FALSE)</f>
        <v>10.915518068984433</v>
      </c>
      <c r="CI7" s="4">
        <f>HLOOKUP($BJ7,Demand!$AW$4:$BC$28,CI$5,FALSE)</f>
        <v>8.5967907837893414</v>
      </c>
      <c r="CO7" s="4" t="s">
        <v>3</v>
      </c>
      <c r="CP7" s="4">
        <f>BL7</f>
        <v>5.906192141534663</v>
      </c>
      <c r="CQ7" s="4">
        <f t="shared" ref="CQ7:DF13" si="5">BM7</f>
        <v>4.3093327847493645</v>
      </c>
      <c r="CR7" s="4">
        <f t="shared" si="5"/>
        <v>4.0468353562367136</v>
      </c>
      <c r="CS7" s="4">
        <f t="shared" si="5"/>
        <v>3.8062127134334496</v>
      </c>
      <c r="CT7" s="4">
        <f t="shared" si="5"/>
        <v>2.8655969279297806</v>
      </c>
      <c r="CU7" s="4">
        <f t="shared" si="5"/>
        <v>3.4343413563738592</v>
      </c>
      <c r="CV7" s="4">
        <f t="shared" si="5"/>
        <v>3.1280943564424328</v>
      </c>
      <c r="CW7" s="4">
        <f t="shared" si="5"/>
        <v>5.2280737845436454</v>
      </c>
      <c r="CX7" s="4">
        <f t="shared" si="5"/>
        <v>9.7124048549681117</v>
      </c>
      <c r="CY7" s="4">
        <f t="shared" si="5"/>
        <v>17.937324281697865</v>
      </c>
      <c r="CZ7" s="4">
        <f t="shared" si="5"/>
        <v>22.509154494959883</v>
      </c>
      <c r="DA7" s="4">
        <f t="shared" si="5"/>
        <v>21.502914352328048</v>
      </c>
      <c r="DB7" s="4">
        <f t="shared" si="5"/>
        <v>22.552904066378655</v>
      </c>
      <c r="DC7" s="4">
        <f t="shared" si="5"/>
        <v>20.01542892408969</v>
      </c>
      <c r="DD7" s="4">
        <f t="shared" si="5"/>
        <v>19.621682781320711</v>
      </c>
      <c r="DE7" s="4">
        <f t="shared" si="5"/>
        <v>18.177946924501128</v>
      </c>
      <c r="DF7" s="4">
        <f t="shared" si="5"/>
        <v>18.790440924363981</v>
      </c>
      <c r="DG7" s="4">
        <f t="shared" ref="DG7:DM13" si="6">CC7</f>
        <v>21.043543852430911</v>
      </c>
      <c r="DH7" s="4">
        <f t="shared" si="6"/>
        <v>21.852910923678248</v>
      </c>
      <c r="DI7" s="4">
        <f t="shared" si="6"/>
        <v>20.759171638208869</v>
      </c>
      <c r="DJ7" s="4">
        <f t="shared" si="6"/>
        <v>17.5217033532195</v>
      </c>
      <c r="DK7" s="4">
        <f t="shared" si="6"/>
        <v>14.765480353836656</v>
      </c>
      <c r="DL7" s="4">
        <f t="shared" si="6"/>
        <v>10.915518068984433</v>
      </c>
      <c r="DM7" s="4">
        <f t="shared" si="6"/>
        <v>8.5967907837893414</v>
      </c>
    </row>
    <row r="8" spans="2:117">
      <c r="B8" s="3" t="str">
        <f t="shared" si="4"/>
        <v>Monday</v>
      </c>
      <c r="C8" s="14" t="str">
        <f>'Rota (planned)'!C8</f>
        <v>F1</v>
      </c>
      <c r="D8" s="30"/>
      <c r="E8" s="30"/>
      <c r="F8" s="30"/>
      <c r="G8" s="30"/>
      <c r="H8" s="30"/>
      <c r="I8" s="30"/>
      <c r="J8" s="30"/>
      <c r="K8" s="30"/>
      <c r="L8" s="30"/>
      <c r="M8" s="30"/>
      <c r="N8" s="30"/>
      <c r="O8" s="30"/>
      <c r="P8" s="30"/>
      <c r="Q8" s="30"/>
      <c r="R8" s="30"/>
      <c r="S8" s="30"/>
      <c r="T8" s="30"/>
      <c r="U8" s="30"/>
      <c r="V8" s="30"/>
      <c r="W8" s="30"/>
      <c r="X8" s="30"/>
      <c r="Y8" s="30"/>
      <c r="Z8" s="30"/>
      <c r="AA8" s="30"/>
      <c r="AC8" s="71">
        <f>IF(ISNA(VLOOKUP(C8,Functional!$C$7:$D$15,2,FALSE)),0,VLOOKUP(C8,Functional!$C$7:$D$15,2,FALSE))</f>
        <v>2</v>
      </c>
      <c r="AE8" s="72">
        <f t="shared" si="0"/>
        <v>0</v>
      </c>
      <c r="AF8" s="72">
        <f t="shared" si="0"/>
        <v>0</v>
      </c>
      <c r="AG8" s="72">
        <f t="shared" si="0"/>
        <v>0</v>
      </c>
      <c r="AH8" s="72">
        <f t="shared" si="0"/>
        <v>0</v>
      </c>
      <c r="AI8" s="72">
        <f t="shared" si="0"/>
        <v>0</v>
      </c>
      <c r="AJ8" s="72">
        <f t="shared" si="0"/>
        <v>0</v>
      </c>
      <c r="AK8" s="72">
        <f t="shared" si="0"/>
        <v>0</v>
      </c>
      <c r="AL8" s="72">
        <f t="shared" si="0"/>
        <v>0</v>
      </c>
      <c r="AM8" s="72">
        <f t="shared" si="0"/>
        <v>0</v>
      </c>
      <c r="AN8" s="72">
        <f t="shared" si="0"/>
        <v>0</v>
      </c>
      <c r="AO8" s="72">
        <f t="shared" si="0"/>
        <v>0</v>
      </c>
      <c r="AP8" s="72">
        <f t="shared" si="0"/>
        <v>0</v>
      </c>
      <c r="AQ8" s="72">
        <f t="shared" si="0"/>
        <v>0</v>
      </c>
      <c r="AR8" s="72">
        <f t="shared" si="0"/>
        <v>0</v>
      </c>
      <c r="AS8" s="72">
        <f t="shared" si="0"/>
        <v>0</v>
      </c>
      <c r="AT8" s="72">
        <f t="shared" si="0"/>
        <v>0</v>
      </c>
      <c r="AU8" s="72">
        <f t="shared" si="1"/>
        <v>0</v>
      </c>
      <c r="AV8" s="72">
        <f t="shared" si="1"/>
        <v>0</v>
      </c>
      <c r="AW8" s="72">
        <f t="shared" si="1"/>
        <v>0</v>
      </c>
      <c r="AX8" s="72">
        <f t="shared" si="1"/>
        <v>0</v>
      </c>
      <c r="AY8" s="72">
        <f t="shared" si="1"/>
        <v>0</v>
      </c>
      <c r="AZ8" s="72">
        <f t="shared" si="1"/>
        <v>0</v>
      </c>
      <c r="BA8" s="72">
        <f t="shared" si="1"/>
        <v>0</v>
      </c>
      <c r="BB8" s="72">
        <f t="shared" si="1"/>
        <v>0</v>
      </c>
      <c r="BC8" s="72" t="str">
        <f>VLOOKUP(C8,StaffSpec!$C$12:$D$20,2,FALSE)</f>
        <v>Yes</v>
      </c>
      <c r="BD8" s="72" t="str">
        <f t="shared" si="3"/>
        <v>Monday</v>
      </c>
      <c r="BI8" s="4">
        <f>COUNTIF(Demand!C:C,'Rota (skeleton)'!BJ8)</f>
        <v>53</v>
      </c>
      <c r="BJ8" s="3" t="s">
        <v>5</v>
      </c>
      <c r="BK8" s="4">
        <v>3</v>
      </c>
      <c r="BL8" s="4">
        <f>HLOOKUP($BJ8,Demand!$AW$4:$BC$28,BL$5,FALSE)</f>
        <v>6.7010706308249253</v>
      </c>
      <c r="BM8" s="4">
        <f>HLOOKUP($BJ8,Demand!$AW$4:$BC$28,BM$5,FALSE)</f>
        <v>4.5058923207271047</v>
      </c>
      <c r="BN8" s="4">
        <f>HLOOKUP($BJ8,Demand!$AW$4:$BC$28,BN$5,FALSE)</f>
        <v>3.7895709774320268</v>
      </c>
      <c r="BO8" s="4">
        <f>HLOOKUP($BJ8,Demand!$AW$4:$BC$28,BO$5,FALSE)</f>
        <v>3.4891781560502193</v>
      </c>
      <c r="BP8" s="4">
        <f>HLOOKUP($BJ8,Demand!$AW$4:$BC$28,BP$5,FALSE)</f>
        <v>3.6278209966879769</v>
      </c>
      <c r="BQ8" s="4">
        <f>HLOOKUP($BJ8,Demand!$AW$4:$BC$28,BQ$5,FALSE)</f>
        <v>2.7728568127551414</v>
      </c>
      <c r="BR8" s="4">
        <f>HLOOKUP($BJ8,Demand!$AW$4:$BC$28,BR$5,FALSE)</f>
        <v>2.7497496726488491</v>
      </c>
      <c r="BS8" s="4">
        <f>HLOOKUP($BJ8,Demand!$AW$4:$BC$28,BS$5,FALSE)</f>
        <v>5.476392205191404</v>
      </c>
      <c r="BT8" s="4">
        <f>HLOOKUP($BJ8,Demand!$AW$4:$BC$28,BT$5,FALSE)</f>
        <v>8.480320419009475</v>
      </c>
      <c r="BU8" s="4">
        <f>HLOOKUP($BJ8,Demand!$AW$4:$BC$28,BU$5,FALSE)</f>
        <v>17.376569359932219</v>
      </c>
      <c r="BV8" s="4">
        <f>HLOOKUP($BJ8,Demand!$AW$4:$BC$28,BV$5,FALSE)</f>
        <v>18.139104983439882</v>
      </c>
      <c r="BW8" s="4">
        <f>HLOOKUP($BJ8,Demand!$AW$4:$BC$28,BW$5,FALSE)</f>
        <v>19.479319109604869</v>
      </c>
      <c r="BX8" s="4">
        <f>HLOOKUP($BJ8,Demand!$AW$4:$BC$28,BX$5,FALSE)</f>
        <v>19.802819071092969</v>
      </c>
      <c r="BY8" s="4">
        <f>HLOOKUP($BJ8,Demand!$AW$4:$BC$28,BY$5,FALSE)</f>
        <v>18.416390664715397</v>
      </c>
      <c r="BZ8" s="4">
        <f>HLOOKUP($BJ8,Demand!$AW$4:$BC$28,BZ$5,FALSE)</f>
        <v>16.983747978125241</v>
      </c>
      <c r="CA8" s="4">
        <f>HLOOKUP($BJ8,Demand!$AW$4:$BC$28,CA$5,FALSE)</f>
        <v>16.63714087653085</v>
      </c>
      <c r="CB8" s="4">
        <f>HLOOKUP($BJ8,Demand!$AW$4:$BC$28,CB$5,FALSE)</f>
        <v>18.578140645459445</v>
      </c>
      <c r="CC8" s="4">
        <f>HLOOKUP($BJ8,Demand!$AW$4:$BC$28,CC$5,FALSE)</f>
        <v>18.762997766309791</v>
      </c>
      <c r="CD8" s="4">
        <f>HLOOKUP($BJ8,Demand!$AW$4:$BC$28,CD$5,FALSE)</f>
        <v>19.756604790880381</v>
      </c>
      <c r="CE8" s="4">
        <f>HLOOKUP($BJ8,Demand!$AW$4:$BC$28,CE$5,FALSE)</f>
        <v>21.304783178002005</v>
      </c>
      <c r="CF8" s="4">
        <f>HLOOKUP($BJ8,Demand!$AW$4:$BC$28,CF$5,FALSE)</f>
        <v>17.838712162058076</v>
      </c>
      <c r="CG8" s="4">
        <f>HLOOKUP($BJ8,Demand!$AW$4:$BC$28,CG$5,FALSE)</f>
        <v>13.540784102287606</v>
      </c>
      <c r="CH8" s="4">
        <f>HLOOKUP($BJ8,Demand!$AW$4:$BC$28,CH$5,FALSE)</f>
        <v>12.385427096972965</v>
      </c>
      <c r="CI8" s="4">
        <f>HLOOKUP($BJ8,Demand!$AW$4:$BC$28,CI$5,FALSE)</f>
        <v>9.4046060232611897</v>
      </c>
      <c r="CO8" s="4" t="s">
        <v>5</v>
      </c>
      <c r="CP8" s="4">
        <f t="shared" ref="CP8:CP13" si="7">BL8</f>
        <v>6.7010706308249253</v>
      </c>
      <c r="CQ8" s="4">
        <f t="shared" si="5"/>
        <v>4.5058923207271047</v>
      </c>
      <c r="CR8" s="4">
        <f t="shared" si="5"/>
        <v>3.7895709774320268</v>
      </c>
      <c r="CS8" s="4">
        <f t="shared" si="5"/>
        <v>3.4891781560502193</v>
      </c>
      <c r="CT8" s="4">
        <f t="shared" si="5"/>
        <v>3.6278209966879769</v>
      </c>
      <c r="CU8" s="4">
        <f t="shared" si="5"/>
        <v>2.7728568127551414</v>
      </c>
      <c r="CV8" s="4">
        <f t="shared" si="5"/>
        <v>2.7497496726488491</v>
      </c>
      <c r="CW8" s="4">
        <f t="shared" si="5"/>
        <v>5.476392205191404</v>
      </c>
      <c r="CX8" s="4">
        <f t="shared" si="5"/>
        <v>8.480320419009475</v>
      </c>
      <c r="CY8" s="4">
        <f t="shared" si="5"/>
        <v>17.376569359932219</v>
      </c>
      <c r="CZ8" s="4">
        <f t="shared" si="5"/>
        <v>18.139104983439882</v>
      </c>
      <c r="DA8" s="4">
        <f t="shared" si="5"/>
        <v>19.479319109604869</v>
      </c>
      <c r="DB8" s="4">
        <f t="shared" si="5"/>
        <v>19.802819071092969</v>
      </c>
      <c r="DC8" s="4">
        <f t="shared" si="5"/>
        <v>18.416390664715397</v>
      </c>
      <c r="DD8" s="4">
        <f t="shared" si="5"/>
        <v>16.983747978125241</v>
      </c>
      <c r="DE8" s="4">
        <f t="shared" si="5"/>
        <v>16.63714087653085</v>
      </c>
      <c r="DF8" s="4">
        <f t="shared" si="5"/>
        <v>18.578140645459445</v>
      </c>
      <c r="DG8" s="4">
        <f t="shared" si="6"/>
        <v>18.762997766309791</v>
      </c>
      <c r="DH8" s="4">
        <f t="shared" si="6"/>
        <v>19.756604790880381</v>
      </c>
      <c r="DI8" s="4">
        <f t="shared" si="6"/>
        <v>21.304783178002005</v>
      </c>
      <c r="DJ8" s="4">
        <f t="shared" si="6"/>
        <v>17.838712162058076</v>
      </c>
      <c r="DK8" s="4">
        <f t="shared" si="6"/>
        <v>13.540784102287606</v>
      </c>
      <c r="DL8" s="4">
        <f t="shared" si="6"/>
        <v>12.385427096972965</v>
      </c>
      <c r="DM8" s="4">
        <f t="shared" si="6"/>
        <v>9.4046060232611897</v>
      </c>
    </row>
    <row r="9" spans="2:117">
      <c r="B9" s="3" t="str">
        <f t="shared" si="4"/>
        <v>Monday</v>
      </c>
      <c r="C9" s="14">
        <f>'Rota (planned)'!C9</f>
        <v>0</v>
      </c>
      <c r="D9" s="29"/>
      <c r="E9" s="29"/>
      <c r="F9" s="29"/>
      <c r="G9" s="29"/>
      <c r="H9" s="29"/>
      <c r="I9" s="29"/>
      <c r="J9" s="29"/>
      <c r="K9" s="29"/>
      <c r="L9" s="29"/>
      <c r="M9" s="29"/>
      <c r="N9" s="29"/>
      <c r="O9" s="29"/>
      <c r="P9" s="29"/>
      <c r="Q9" s="29"/>
      <c r="R9" s="29"/>
      <c r="S9" s="29"/>
      <c r="T9" s="29"/>
      <c r="U9" s="29"/>
      <c r="V9" s="29"/>
      <c r="W9" s="29"/>
      <c r="X9" s="29"/>
      <c r="Y9" s="29"/>
      <c r="Z9" s="29"/>
      <c r="AA9" s="29"/>
      <c r="AC9" s="71">
        <f>IF(ISNA(VLOOKUP(C9,Functional!$C$7:$D$15,2,FALSE)),0,VLOOKUP(C9,Functional!$C$7:$D$15,2,FALSE))</f>
        <v>0</v>
      </c>
      <c r="AE9" s="72">
        <f t="shared" si="0"/>
        <v>0</v>
      </c>
      <c r="AF9" s="72">
        <f t="shared" si="0"/>
        <v>0</v>
      </c>
      <c r="AG9" s="72">
        <f t="shared" si="0"/>
        <v>0</v>
      </c>
      <c r="AH9" s="72">
        <f t="shared" si="0"/>
        <v>0</v>
      </c>
      <c r="AI9" s="72">
        <f t="shared" si="0"/>
        <v>0</v>
      </c>
      <c r="AJ9" s="72">
        <f t="shared" si="0"/>
        <v>0</v>
      </c>
      <c r="AK9" s="72">
        <f t="shared" si="0"/>
        <v>0</v>
      </c>
      <c r="AL9" s="72">
        <f t="shared" si="0"/>
        <v>0</v>
      </c>
      <c r="AM9" s="72">
        <f t="shared" si="0"/>
        <v>0</v>
      </c>
      <c r="AN9" s="72">
        <f t="shared" si="0"/>
        <v>0</v>
      </c>
      <c r="AO9" s="72">
        <f t="shared" si="0"/>
        <v>0</v>
      </c>
      <c r="AP9" s="72">
        <f t="shared" si="0"/>
        <v>0</v>
      </c>
      <c r="AQ9" s="72">
        <f t="shared" si="0"/>
        <v>0</v>
      </c>
      <c r="AR9" s="72">
        <f t="shared" si="0"/>
        <v>0</v>
      </c>
      <c r="AS9" s="72">
        <f t="shared" si="0"/>
        <v>0</v>
      </c>
      <c r="AT9" s="72">
        <f t="shared" si="0"/>
        <v>0</v>
      </c>
      <c r="AU9" s="72">
        <f t="shared" si="1"/>
        <v>0</v>
      </c>
      <c r="AV9" s="72">
        <f t="shared" si="1"/>
        <v>0</v>
      </c>
      <c r="AW9" s="72">
        <f t="shared" si="1"/>
        <v>0</v>
      </c>
      <c r="AX9" s="72">
        <f t="shared" si="1"/>
        <v>0</v>
      </c>
      <c r="AY9" s="72">
        <f t="shared" si="1"/>
        <v>0</v>
      </c>
      <c r="AZ9" s="72">
        <f t="shared" si="1"/>
        <v>0</v>
      </c>
      <c r="BA9" s="72">
        <f t="shared" si="1"/>
        <v>0</v>
      </c>
      <c r="BB9" s="72">
        <f t="shared" si="1"/>
        <v>0</v>
      </c>
      <c r="BC9" s="72" t="str">
        <f>VLOOKUP(C9,StaffSpec!$C$12:$D$20,2,FALSE)</f>
        <v>Yes</v>
      </c>
      <c r="BD9" s="72" t="str">
        <f t="shared" si="3"/>
        <v>Monday</v>
      </c>
      <c r="BI9" s="4">
        <f>COUNTIF(Demand!C:C,'Rota (skeleton)'!BJ9)</f>
        <v>52</v>
      </c>
      <c r="BJ9" s="3" t="s">
        <v>6</v>
      </c>
      <c r="BK9" s="4">
        <v>4</v>
      </c>
      <c r="BL9" s="4">
        <f>HLOOKUP($BJ9,Demand!$AW$4:$BC$28,BL$5,FALSE)</f>
        <v>6.1665919617510845</v>
      </c>
      <c r="BM9" s="4">
        <f>HLOOKUP($BJ9,Demand!$AW$4:$BC$28,BM$5,FALSE)</f>
        <v>3.8958613476766781</v>
      </c>
      <c r="BN9" s="4">
        <f>HLOOKUP($BJ9,Demand!$AW$4:$BC$28,BN$5,FALSE)</f>
        <v>3.9626475422082783</v>
      </c>
      <c r="BO9" s="4">
        <f>HLOOKUP($BJ9,Demand!$AW$4:$BC$28,BO$5,FALSE)</f>
        <v>3.4951441804870771</v>
      </c>
      <c r="BP9" s="4">
        <f>HLOOKUP($BJ9,Demand!$AW$4:$BC$28,BP$5,FALSE)</f>
        <v>3.1612132078290762</v>
      </c>
      <c r="BQ9" s="4">
        <f>HLOOKUP($BJ9,Demand!$AW$4:$BC$28,BQ$5,FALSE)</f>
        <v>3.0053787539220091</v>
      </c>
      <c r="BR9" s="4">
        <f>HLOOKUP($BJ9,Demand!$AW$4:$BC$28,BR$5,FALSE)</f>
        <v>3.0721649484536093</v>
      </c>
      <c r="BS9" s="4">
        <f>HLOOKUP($BJ9,Demand!$AW$4:$BC$28,BS$5,FALSE)</f>
        <v>4.2965785148662796</v>
      </c>
      <c r="BT9" s="4">
        <f>HLOOKUP($BJ9,Demand!$AW$4:$BC$28,BT$5,FALSE)</f>
        <v>8.8157776781712265</v>
      </c>
      <c r="BU9" s="4">
        <f>HLOOKUP($BJ9,Demand!$AW$4:$BC$28,BU$5,FALSE)</f>
        <v>16.518452114149117</v>
      </c>
      <c r="BV9" s="4">
        <f>HLOOKUP($BJ9,Demand!$AW$4:$BC$28,BV$5,FALSE)</f>
        <v>20.748244434483794</v>
      </c>
      <c r="BW9" s="4">
        <f>HLOOKUP($BJ9,Demand!$AW$4:$BC$28,BW$5,FALSE)</f>
        <v>21.772299417301664</v>
      </c>
      <c r="BX9" s="4">
        <f>HLOOKUP($BJ9,Demand!$AW$4:$BC$28,BX$5,FALSE)</f>
        <v>19.05632750634992</v>
      </c>
      <c r="BY9" s="4">
        <f>HLOOKUP($BJ9,Demand!$AW$4:$BC$28,BY$5,FALSE)</f>
        <v>17.342148513372184</v>
      </c>
      <c r="BZ9" s="4">
        <f>HLOOKUP($BJ9,Demand!$AW$4:$BC$28,BZ$5,FALSE)</f>
        <v>15.93963842820858</v>
      </c>
      <c r="CA9" s="4">
        <f>HLOOKUP($BJ9,Demand!$AW$4:$BC$28,CA$5,FALSE)</f>
        <v>19.434782608695659</v>
      </c>
      <c r="CB9" s="4">
        <f>HLOOKUP($BJ9,Demand!$AW$4:$BC$28,CB$5,FALSE)</f>
        <v>20.525623786045127</v>
      </c>
      <c r="CC9" s="4">
        <f>HLOOKUP($BJ9,Demand!$AW$4:$BC$28,CC$5,FALSE)</f>
        <v>17.453458837591519</v>
      </c>
      <c r="CD9" s="4">
        <f>HLOOKUP($BJ9,Demand!$AW$4:$BC$28,CD$5,FALSE)</f>
        <v>19.768713581353659</v>
      </c>
      <c r="CE9" s="4">
        <f>HLOOKUP($BJ9,Demand!$AW$4:$BC$28,CE$5,FALSE)</f>
        <v>20.347527267294193</v>
      </c>
      <c r="CF9" s="4">
        <f>HLOOKUP($BJ9,Demand!$AW$4:$BC$28,CF$5,FALSE)</f>
        <v>16.028686687584049</v>
      </c>
      <c r="CG9" s="4">
        <f>HLOOKUP($BJ9,Demand!$AW$4:$BC$28,CG$5,FALSE)</f>
        <v>13.156880322725238</v>
      </c>
      <c r="CH9" s="4">
        <f>HLOOKUP($BJ9,Demand!$AW$4:$BC$28,CH$5,FALSE)</f>
        <v>11.375915135215902</v>
      </c>
      <c r="CI9" s="4">
        <f>HLOOKUP($BJ9,Demand!$AW$4:$BC$28,CI$5,FALSE)</f>
        <v>8.6599432242641594</v>
      </c>
      <c r="CO9" s="4" t="s">
        <v>6</v>
      </c>
      <c r="CP9" s="4">
        <f t="shared" si="7"/>
        <v>6.1665919617510845</v>
      </c>
      <c r="CQ9" s="4">
        <f t="shared" si="5"/>
        <v>3.8958613476766781</v>
      </c>
      <c r="CR9" s="4">
        <f t="shared" si="5"/>
        <v>3.9626475422082783</v>
      </c>
      <c r="CS9" s="4">
        <f t="shared" si="5"/>
        <v>3.4951441804870771</v>
      </c>
      <c r="CT9" s="4">
        <f t="shared" si="5"/>
        <v>3.1612132078290762</v>
      </c>
      <c r="CU9" s="4">
        <f t="shared" si="5"/>
        <v>3.0053787539220091</v>
      </c>
      <c r="CV9" s="4">
        <f t="shared" si="5"/>
        <v>3.0721649484536093</v>
      </c>
      <c r="CW9" s="4">
        <f t="shared" si="5"/>
        <v>4.2965785148662796</v>
      </c>
      <c r="CX9" s="4">
        <f t="shared" si="5"/>
        <v>8.8157776781712265</v>
      </c>
      <c r="CY9" s="4">
        <f t="shared" si="5"/>
        <v>16.518452114149117</v>
      </c>
      <c r="CZ9" s="4">
        <f t="shared" si="5"/>
        <v>20.748244434483794</v>
      </c>
      <c r="DA9" s="4">
        <f t="shared" si="5"/>
        <v>21.772299417301664</v>
      </c>
      <c r="DB9" s="4">
        <f t="shared" si="5"/>
        <v>19.05632750634992</v>
      </c>
      <c r="DC9" s="4">
        <f t="shared" si="5"/>
        <v>17.342148513372184</v>
      </c>
      <c r="DD9" s="4">
        <f t="shared" si="5"/>
        <v>15.93963842820858</v>
      </c>
      <c r="DE9" s="4">
        <f t="shared" si="5"/>
        <v>19.434782608695659</v>
      </c>
      <c r="DF9" s="4">
        <f t="shared" si="5"/>
        <v>20.525623786045127</v>
      </c>
      <c r="DG9" s="4">
        <f t="shared" si="6"/>
        <v>17.453458837591519</v>
      </c>
      <c r="DH9" s="4">
        <f t="shared" si="6"/>
        <v>19.768713581353659</v>
      </c>
      <c r="DI9" s="4">
        <f t="shared" si="6"/>
        <v>20.347527267294193</v>
      </c>
      <c r="DJ9" s="4">
        <f t="shared" si="6"/>
        <v>16.028686687584049</v>
      </c>
      <c r="DK9" s="4">
        <f t="shared" si="6"/>
        <v>13.156880322725238</v>
      </c>
      <c r="DL9" s="4">
        <f t="shared" si="6"/>
        <v>11.375915135215902</v>
      </c>
      <c r="DM9" s="4">
        <f t="shared" si="6"/>
        <v>8.6599432242641594</v>
      </c>
    </row>
    <row r="10" spans="2:117">
      <c r="B10" s="3" t="str">
        <f t="shared" si="4"/>
        <v>Monday</v>
      </c>
      <c r="C10" s="14">
        <f>'Rota (planned)'!C10</f>
        <v>0</v>
      </c>
      <c r="D10" s="31"/>
      <c r="E10" s="31"/>
      <c r="F10" s="31"/>
      <c r="G10" s="31"/>
      <c r="H10" s="31"/>
      <c r="I10" s="31"/>
      <c r="J10" s="31"/>
      <c r="K10" s="31"/>
      <c r="L10" s="31"/>
      <c r="M10" s="31"/>
      <c r="N10" s="31"/>
      <c r="O10" s="31"/>
      <c r="P10" s="31"/>
      <c r="Q10" s="31"/>
      <c r="R10" s="31"/>
      <c r="S10" s="31"/>
      <c r="T10" s="31"/>
      <c r="U10" s="31"/>
      <c r="V10" s="31"/>
      <c r="W10" s="31"/>
      <c r="X10" s="31"/>
      <c r="Y10" s="31"/>
      <c r="Z10" s="31"/>
      <c r="AA10" s="31"/>
      <c r="AC10" s="71">
        <f>IF(ISNA(VLOOKUP(C10,Functional!$C$7:$D$15,2,FALSE)),0,VLOOKUP(C10,Functional!$C$7:$D$15,2,FALSE))</f>
        <v>0</v>
      </c>
      <c r="AE10" s="72">
        <f t="shared" si="0"/>
        <v>0</v>
      </c>
      <c r="AF10" s="72">
        <f t="shared" si="0"/>
        <v>0</v>
      </c>
      <c r="AG10" s="72">
        <f t="shared" si="0"/>
        <v>0</v>
      </c>
      <c r="AH10" s="72">
        <f t="shared" si="0"/>
        <v>0</v>
      </c>
      <c r="AI10" s="72">
        <f t="shared" si="0"/>
        <v>0</v>
      </c>
      <c r="AJ10" s="72">
        <f t="shared" si="0"/>
        <v>0</v>
      </c>
      <c r="AK10" s="72">
        <f t="shared" si="0"/>
        <v>0</v>
      </c>
      <c r="AL10" s="72">
        <f t="shared" si="0"/>
        <v>0</v>
      </c>
      <c r="AM10" s="72">
        <f t="shared" si="0"/>
        <v>0</v>
      </c>
      <c r="AN10" s="72">
        <f t="shared" si="0"/>
        <v>0</v>
      </c>
      <c r="AO10" s="72">
        <f t="shared" si="0"/>
        <v>0</v>
      </c>
      <c r="AP10" s="72">
        <f t="shared" si="0"/>
        <v>0</v>
      </c>
      <c r="AQ10" s="72">
        <f t="shared" si="0"/>
        <v>0</v>
      </c>
      <c r="AR10" s="72">
        <f t="shared" si="0"/>
        <v>0</v>
      </c>
      <c r="AS10" s="72">
        <f t="shared" si="0"/>
        <v>0</v>
      </c>
      <c r="AT10" s="72">
        <f t="shared" si="0"/>
        <v>0</v>
      </c>
      <c r="AU10" s="72">
        <f t="shared" si="1"/>
        <v>0</v>
      </c>
      <c r="AV10" s="72">
        <f t="shared" si="1"/>
        <v>0</v>
      </c>
      <c r="AW10" s="72">
        <f t="shared" si="1"/>
        <v>0</v>
      </c>
      <c r="AX10" s="72">
        <f t="shared" si="1"/>
        <v>0</v>
      </c>
      <c r="AY10" s="72">
        <f t="shared" si="1"/>
        <v>0</v>
      </c>
      <c r="AZ10" s="72">
        <f t="shared" si="1"/>
        <v>0</v>
      </c>
      <c r="BA10" s="72">
        <f t="shared" si="1"/>
        <v>0</v>
      </c>
      <c r="BB10" s="72">
        <f t="shared" si="1"/>
        <v>0</v>
      </c>
      <c r="BC10" s="72" t="str">
        <f>VLOOKUP(C10,StaffSpec!$C$12:$D$20,2,FALSE)</f>
        <v>Yes</v>
      </c>
      <c r="BD10" s="72" t="str">
        <f t="shared" si="3"/>
        <v>Monday</v>
      </c>
      <c r="BI10" s="4">
        <f>COUNTIF(Demand!C:C,'Rota (skeleton)'!BJ10)</f>
        <v>52</v>
      </c>
      <c r="BJ10" s="3" t="s">
        <v>7</v>
      </c>
      <c r="BK10" s="4">
        <v>5</v>
      </c>
      <c r="BL10" s="4">
        <f>HLOOKUP($BJ10,Demand!$AW$4:$BC$28,BL$5,FALSE)</f>
        <v>6.7170474516695959</v>
      </c>
      <c r="BM10" s="4">
        <f>HLOOKUP($BJ10,Demand!$AW$4:$BC$28,BM$5,FALSE)</f>
        <v>4.297970921872504</v>
      </c>
      <c r="BN10" s="4">
        <f>HLOOKUP($BJ10,Demand!$AW$4:$BC$28,BN$5,FALSE)</f>
        <v>3.7812749640517658</v>
      </c>
      <c r="BO10" s="4">
        <f>HLOOKUP($BJ10,Demand!$AW$4:$BC$28,BO$5,FALSE)</f>
        <v>3.4524684454385683</v>
      </c>
      <c r="BP10" s="4">
        <f>HLOOKUP($BJ10,Demand!$AW$4:$BC$28,BP$5,FALSE)</f>
        <v>3.0062310273206587</v>
      </c>
      <c r="BQ10" s="4">
        <f>HLOOKUP($BJ10,Demand!$AW$4:$BC$28,BQ$5,FALSE)</f>
        <v>2.9592586675187729</v>
      </c>
      <c r="BR10" s="4">
        <f>HLOOKUP($BJ10,Demand!$AW$4:$BC$28,BR$5,FALSE)</f>
        <v>2.9122863077168875</v>
      </c>
      <c r="BS10" s="4">
        <f>HLOOKUP($BJ10,Demand!$AW$4:$BC$28,BS$5,FALSE)</f>
        <v>4.6032912605847578</v>
      </c>
      <c r="BT10" s="4">
        <f>HLOOKUP($BJ10,Demand!$AW$4:$BC$28,BT$5,FALSE)</f>
        <v>8.2436491452308687</v>
      </c>
      <c r="BU10" s="4">
        <f>HLOOKUP($BJ10,Demand!$AW$4:$BC$28,BU$5,FALSE)</f>
        <v>16.72216008947116</v>
      </c>
      <c r="BV10" s="4">
        <f>HLOOKUP($BJ10,Demand!$AW$4:$BC$28,BV$5,FALSE)</f>
        <v>18.671513021249403</v>
      </c>
      <c r="BW10" s="4">
        <f>HLOOKUP($BJ10,Demand!$AW$4:$BC$28,BW$5,FALSE)</f>
        <v>19.657932577088992</v>
      </c>
      <c r="BX10" s="4">
        <f>HLOOKUP($BJ10,Demand!$AW$4:$BC$28,BX$5,FALSE)</f>
        <v>19.704904936890873</v>
      </c>
      <c r="BY10" s="4">
        <f>HLOOKUP($BJ10,Demand!$AW$4:$BC$28,BY$5,FALSE)</f>
        <v>18.483623582041858</v>
      </c>
      <c r="BZ10" s="4">
        <f>HLOOKUP($BJ10,Demand!$AW$4:$BC$28,BZ$5,FALSE)</f>
        <v>16.51078447036268</v>
      </c>
      <c r="CA10" s="4">
        <f>HLOOKUP($BJ10,Demand!$AW$4:$BC$28,CA$5,FALSE)</f>
        <v>16.557756830164564</v>
      </c>
      <c r="CB10" s="4">
        <f>HLOOKUP($BJ10,Demand!$AW$4:$BC$28,CB$5,FALSE)</f>
        <v>18.225275603131493</v>
      </c>
      <c r="CC10" s="4">
        <f>HLOOKUP($BJ10,Demand!$AW$4:$BC$28,CC$5,FALSE)</f>
        <v>18.29573414283432</v>
      </c>
      <c r="CD10" s="4">
        <f>HLOOKUP($BJ10,Demand!$AW$4:$BC$28,CD$5,FALSE)</f>
        <v>20.409490333919155</v>
      </c>
      <c r="CE10" s="4">
        <f>HLOOKUP($BJ10,Demand!$AW$4:$BC$28,CE$5,FALSE)</f>
        <v>19.517015497683335</v>
      </c>
      <c r="CF10" s="4">
        <f>HLOOKUP($BJ10,Demand!$AW$4:$BC$28,CF$5,FALSE)</f>
        <v>15.500878734622145</v>
      </c>
      <c r="CG10" s="4">
        <f>HLOOKUP($BJ10,Demand!$AW$4:$BC$28,CG$5,FALSE)</f>
        <v>15.266016935612718</v>
      </c>
      <c r="CH10" s="4">
        <f>HLOOKUP($BJ10,Demand!$AW$4:$BC$28,CH$5,FALSE)</f>
        <v>11.0150183735421</v>
      </c>
      <c r="CI10" s="4">
        <f>HLOOKUP($BJ10,Demand!$AW$4:$BC$28,CI$5,FALSE)</f>
        <v>9.4884166799808281</v>
      </c>
      <c r="CO10" s="4" t="s">
        <v>7</v>
      </c>
      <c r="CP10" s="4">
        <f t="shared" si="7"/>
        <v>6.7170474516695959</v>
      </c>
      <c r="CQ10" s="4">
        <f t="shared" si="5"/>
        <v>4.297970921872504</v>
      </c>
      <c r="CR10" s="4">
        <f t="shared" si="5"/>
        <v>3.7812749640517658</v>
      </c>
      <c r="CS10" s="4">
        <f t="shared" si="5"/>
        <v>3.4524684454385683</v>
      </c>
      <c r="CT10" s="4">
        <f t="shared" si="5"/>
        <v>3.0062310273206587</v>
      </c>
      <c r="CU10" s="4">
        <f t="shared" si="5"/>
        <v>2.9592586675187729</v>
      </c>
      <c r="CV10" s="4">
        <f t="shared" si="5"/>
        <v>2.9122863077168875</v>
      </c>
      <c r="CW10" s="4">
        <f t="shared" si="5"/>
        <v>4.6032912605847578</v>
      </c>
      <c r="CX10" s="4">
        <f t="shared" si="5"/>
        <v>8.2436491452308687</v>
      </c>
      <c r="CY10" s="4">
        <f t="shared" si="5"/>
        <v>16.72216008947116</v>
      </c>
      <c r="CZ10" s="4">
        <f t="shared" si="5"/>
        <v>18.671513021249403</v>
      </c>
      <c r="DA10" s="4">
        <f t="shared" si="5"/>
        <v>19.657932577088992</v>
      </c>
      <c r="DB10" s="4">
        <f t="shared" si="5"/>
        <v>19.704904936890873</v>
      </c>
      <c r="DC10" s="4">
        <f t="shared" si="5"/>
        <v>18.483623582041858</v>
      </c>
      <c r="DD10" s="4">
        <f t="shared" si="5"/>
        <v>16.51078447036268</v>
      </c>
      <c r="DE10" s="4">
        <f t="shared" si="5"/>
        <v>16.557756830164564</v>
      </c>
      <c r="DF10" s="4">
        <f t="shared" si="5"/>
        <v>18.225275603131493</v>
      </c>
      <c r="DG10" s="4">
        <f t="shared" si="6"/>
        <v>18.29573414283432</v>
      </c>
      <c r="DH10" s="4">
        <f t="shared" si="6"/>
        <v>20.409490333919155</v>
      </c>
      <c r="DI10" s="4">
        <f t="shared" si="6"/>
        <v>19.517015497683335</v>
      </c>
      <c r="DJ10" s="4">
        <f t="shared" si="6"/>
        <v>15.500878734622145</v>
      </c>
      <c r="DK10" s="4">
        <f t="shared" si="6"/>
        <v>15.266016935612718</v>
      </c>
      <c r="DL10" s="4">
        <f t="shared" si="6"/>
        <v>11.0150183735421</v>
      </c>
      <c r="DM10" s="4">
        <f t="shared" si="6"/>
        <v>9.4884166799808281</v>
      </c>
    </row>
    <row r="11" spans="2:117">
      <c r="B11" s="23" t="str">
        <f t="shared" si="4"/>
        <v>Monday</v>
      </c>
      <c r="C11" s="14" t="str">
        <f>'Rota (planned)'!C11</f>
        <v>ENP</v>
      </c>
      <c r="D11" s="27"/>
      <c r="E11" s="27"/>
      <c r="F11" s="27"/>
      <c r="G11" s="27"/>
      <c r="H11" s="27"/>
      <c r="I11" s="27"/>
      <c r="J11" s="27"/>
      <c r="K11" s="27">
        <v>1</v>
      </c>
      <c r="L11" s="27">
        <v>1</v>
      </c>
      <c r="M11" s="27">
        <v>1</v>
      </c>
      <c r="N11" s="27">
        <v>2</v>
      </c>
      <c r="O11" s="27">
        <v>2</v>
      </c>
      <c r="P11" s="27">
        <v>2</v>
      </c>
      <c r="Q11" s="27">
        <v>2</v>
      </c>
      <c r="R11" s="27">
        <v>2</v>
      </c>
      <c r="S11" s="27">
        <v>2</v>
      </c>
      <c r="T11" s="27">
        <v>2</v>
      </c>
      <c r="U11" s="27">
        <v>2</v>
      </c>
      <c r="V11" s="27">
        <v>2</v>
      </c>
      <c r="W11" s="27">
        <v>2</v>
      </c>
      <c r="X11" s="27">
        <v>1</v>
      </c>
      <c r="Y11" s="27">
        <v>1</v>
      </c>
      <c r="Z11" s="27">
        <v>1</v>
      </c>
      <c r="AA11" s="27"/>
      <c r="AC11" s="71">
        <f>IF(ISNA(VLOOKUP(C11,Functional!$C$7:$D$15,2,FALSE)),0,VLOOKUP(C11,Functional!$C$7:$D$15,2,FALSE))</f>
        <v>1</v>
      </c>
      <c r="AE11" s="72">
        <f t="shared" si="0"/>
        <v>0</v>
      </c>
      <c r="AF11" s="72">
        <f t="shared" si="0"/>
        <v>0</v>
      </c>
      <c r="AG11" s="72">
        <f t="shared" si="0"/>
        <v>0</v>
      </c>
      <c r="AH11" s="72">
        <f t="shared" si="0"/>
        <v>0</v>
      </c>
      <c r="AI11" s="72">
        <f t="shared" si="0"/>
        <v>0</v>
      </c>
      <c r="AJ11" s="72">
        <f t="shared" si="0"/>
        <v>0</v>
      </c>
      <c r="AK11" s="72">
        <f t="shared" si="0"/>
        <v>0</v>
      </c>
      <c r="AL11" s="72">
        <f t="shared" si="0"/>
        <v>1</v>
      </c>
      <c r="AM11" s="72">
        <f t="shared" si="0"/>
        <v>1</v>
      </c>
      <c r="AN11" s="72">
        <f t="shared" si="0"/>
        <v>1</v>
      </c>
      <c r="AO11" s="72">
        <f t="shared" si="0"/>
        <v>2</v>
      </c>
      <c r="AP11" s="72">
        <f t="shared" si="0"/>
        <v>2</v>
      </c>
      <c r="AQ11" s="72">
        <f t="shared" si="0"/>
        <v>2</v>
      </c>
      <c r="AR11" s="72">
        <f t="shared" si="0"/>
        <v>2</v>
      </c>
      <c r="AS11" s="72">
        <f t="shared" si="0"/>
        <v>2</v>
      </c>
      <c r="AT11" s="72">
        <f t="shared" si="0"/>
        <v>2</v>
      </c>
      <c r="AU11" s="72">
        <f t="shared" si="1"/>
        <v>2</v>
      </c>
      <c r="AV11" s="72">
        <f t="shared" si="1"/>
        <v>2</v>
      </c>
      <c r="AW11" s="72">
        <f t="shared" si="1"/>
        <v>2</v>
      </c>
      <c r="AX11" s="72">
        <f t="shared" si="1"/>
        <v>2</v>
      </c>
      <c r="AY11" s="72">
        <f t="shared" si="1"/>
        <v>1</v>
      </c>
      <c r="AZ11" s="72">
        <f t="shared" si="1"/>
        <v>1</v>
      </c>
      <c r="BA11" s="72">
        <f t="shared" si="1"/>
        <v>1</v>
      </c>
      <c r="BB11" s="72">
        <f t="shared" si="1"/>
        <v>0</v>
      </c>
      <c r="BC11" s="72" t="str">
        <f>VLOOKUP(C11,StaffSpec!$C$12:$D$20,2,FALSE)</f>
        <v>Yes</v>
      </c>
      <c r="BD11" s="72" t="str">
        <f t="shared" si="3"/>
        <v>Monday</v>
      </c>
      <c r="BI11" s="4">
        <f>COUNTIF(Demand!C:C,'Rota (skeleton)'!BJ11)</f>
        <v>52</v>
      </c>
      <c r="BJ11" s="3" t="s">
        <v>8</v>
      </c>
      <c r="BK11" s="4">
        <v>6</v>
      </c>
      <c r="BL11" s="4">
        <f>HLOOKUP($BJ11,Demand!$AW$4:$BC$28,BL$5,FALSE)</f>
        <v>7.312391475927388</v>
      </c>
      <c r="BM11" s="4">
        <f>HLOOKUP($BJ11,Demand!$AW$4:$BC$28,BM$5,FALSE)</f>
        <v>4.8593528018942385</v>
      </c>
      <c r="BN11" s="4">
        <f>HLOOKUP($BJ11,Demand!$AW$4:$BC$28,BN$5,FALSE)</f>
        <v>4.1818468823993689</v>
      </c>
      <c r="BO11" s="4">
        <f>HLOOKUP($BJ11,Demand!$AW$4:$BC$28,BO$5,FALSE)</f>
        <v>3.7846882399368593</v>
      </c>
      <c r="BP11" s="4">
        <f>HLOOKUP($BJ11,Demand!$AW$4:$BC$28,BP$5,FALSE)</f>
        <v>3.1772691397000794</v>
      </c>
      <c r="BQ11" s="4">
        <f>HLOOKUP($BJ11,Demand!$AW$4:$BC$28,BQ$5,FALSE)</f>
        <v>2.9202841357537492</v>
      </c>
      <c r="BR11" s="4">
        <f>HLOOKUP($BJ11,Demand!$AW$4:$BC$28,BR$5,FALSE)</f>
        <v>3.5043409629044993</v>
      </c>
      <c r="BS11" s="4">
        <f>HLOOKUP($BJ11,Demand!$AW$4:$BC$28,BS$5,FALSE)</f>
        <v>4.3220205209155482</v>
      </c>
      <c r="BT11" s="4">
        <f>HLOOKUP($BJ11,Demand!$AW$4:$BC$28,BT$5,FALSE)</f>
        <v>8.8776637726913972</v>
      </c>
      <c r="BU11" s="4">
        <f>HLOOKUP($BJ11,Demand!$AW$4:$BC$28,BU$5,FALSE)</f>
        <v>14.881767955801108</v>
      </c>
      <c r="BV11" s="4">
        <f>HLOOKUP($BJ11,Demand!$AW$4:$BC$28,BV$5,FALSE)</f>
        <v>18.713180741910023</v>
      </c>
      <c r="BW11" s="4">
        <f>HLOOKUP($BJ11,Demand!$AW$4:$BC$28,BW$5,FALSE)</f>
        <v>19.624309392265193</v>
      </c>
      <c r="BX11" s="4">
        <f>HLOOKUP($BJ11,Demand!$AW$4:$BC$28,BX$5,FALSE)</f>
        <v>19.250513022888718</v>
      </c>
      <c r="BY11" s="4">
        <f>HLOOKUP($BJ11,Demand!$AW$4:$BC$28,BY$5,FALSE)</f>
        <v>18.596369376479878</v>
      </c>
      <c r="BZ11" s="4">
        <f>HLOOKUP($BJ11,Demand!$AW$4:$BC$28,BZ$5,FALSE)</f>
        <v>17.545067087608526</v>
      </c>
      <c r="CA11" s="4">
        <f>HLOOKUP($BJ11,Demand!$AW$4:$BC$28,CA$5,FALSE)</f>
        <v>17.451617995264403</v>
      </c>
      <c r="CB11" s="4">
        <f>HLOOKUP($BJ11,Demand!$AW$4:$BC$28,CB$5,FALSE)</f>
        <v>20.488713496448305</v>
      </c>
      <c r="CC11" s="4">
        <f>HLOOKUP($BJ11,Demand!$AW$4:$BC$28,CC$5,FALSE)</f>
        <v>19.227150749802682</v>
      </c>
      <c r="CD11" s="4">
        <f>HLOOKUP($BJ11,Demand!$AW$4:$BC$28,CD$5,FALSE)</f>
        <v>20.208366219415943</v>
      </c>
      <c r="CE11" s="4">
        <f>HLOOKUP($BJ11,Demand!$AW$4:$BC$28,CE$5,FALSE)</f>
        <v>18.339384372533544</v>
      </c>
      <c r="CF11" s="4">
        <f>HLOOKUP($BJ11,Demand!$AW$4:$BC$28,CF$5,FALSE)</f>
        <v>14.414522494080506</v>
      </c>
      <c r="CG11" s="4">
        <f>HLOOKUP($BJ11,Demand!$AW$4:$BC$28,CG$5,FALSE)</f>
        <v>13.059510655090765</v>
      </c>
      <c r="CH11" s="4">
        <f>HLOOKUP($BJ11,Demand!$AW$4:$BC$28,CH$5,FALSE)</f>
        <v>11.307340173638519</v>
      </c>
      <c r="CI11" s="4">
        <f>HLOOKUP($BJ11,Demand!$AW$4:$BC$28,CI$5,FALSE)</f>
        <v>9.9523283346487759</v>
      </c>
      <c r="CO11" s="4" t="s">
        <v>8</v>
      </c>
      <c r="CP11" s="4">
        <f t="shared" si="7"/>
        <v>7.312391475927388</v>
      </c>
      <c r="CQ11" s="4">
        <f t="shared" si="5"/>
        <v>4.8593528018942385</v>
      </c>
      <c r="CR11" s="4">
        <f t="shared" si="5"/>
        <v>4.1818468823993689</v>
      </c>
      <c r="CS11" s="4">
        <f t="shared" si="5"/>
        <v>3.7846882399368593</v>
      </c>
      <c r="CT11" s="4">
        <f t="shared" si="5"/>
        <v>3.1772691397000794</v>
      </c>
      <c r="CU11" s="4">
        <f t="shared" si="5"/>
        <v>2.9202841357537492</v>
      </c>
      <c r="CV11" s="4">
        <f t="shared" si="5"/>
        <v>3.5043409629044993</v>
      </c>
      <c r="CW11" s="4">
        <f t="shared" si="5"/>
        <v>4.3220205209155482</v>
      </c>
      <c r="CX11" s="4">
        <f t="shared" si="5"/>
        <v>8.8776637726913972</v>
      </c>
      <c r="CY11" s="4">
        <f t="shared" si="5"/>
        <v>14.881767955801108</v>
      </c>
      <c r="CZ11" s="4">
        <f t="shared" si="5"/>
        <v>18.713180741910023</v>
      </c>
      <c r="DA11" s="4">
        <f t="shared" si="5"/>
        <v>19.624309392265193</v>
      </c>
      <c r="DB11" s="4">
        <f t="shared" si="5"/>
        <v>19.250513022888718</v>
      </c>
      <c r="DC11" s="4">
        <f t="shared" si="5"/>
        <v>18.596369376479878</v>
      </c>
      <c r="DD11" s="4">
        <f t="shared" si="5"/>
        <v>17.545067087608526</v>
      </c>
      <c r="DE11" s="4">
        <f t="shared" si="5"/>
        <v>17.451617995264403</v>
      </c>
      <c r="DF11" s="4">
        <f t="shared" si="5"/>
        <v>20.488713496448305</v>
      </c>
      <c r="DG11" s="4">
        <f t="shared" si="6"/>
        <v>19.227150749802682</v>
      </c>
      <c r="DH11" s="4">
        <f t="shared" si="6"/>
        <v>20.208366219415943</v>
      </c>
      <c r="DI11" s="4">
        <f t="shared" si="6"/>
        <v>18.339384372533544</v>
      </c>
      <c r="DJ11" s="4">
        <f t="shared" si="6"/>
        <v>14.414522494080506</v>
      </c>
      <c r="DK11" s="4">
        <f t="shared" si="6"/>
        <v>13.059510655090765</v>
      </c>
      <c r="DL11" s="4">
        <f t="shared" si="6"/>
        <v>11.307340173638519</v>
      </c>
      <c r="DM11" s="4">
        <f t="shared" si="6"/>
        <v>9.9523283346487759</v>
      </c>
    </row>
    <row r="12" spans="2:117">
      <c r="B12" s="3" t="str">
        <f t="shared" si="4"/>
        <v>Monday</v>
      </c>
      <c r="C12" s="14" t="str">
        <f>'Rota (planned)'!C12</f>
        <v>ANP</v>
      </c>
      <c r="D12" s="27"/>
      <c r="E12" s="27"/>
      <c r="F12" s="27"/>
      <c r="G12" s="27"/>
      <c r="H12" s="27"/>
      <c r="I12" s="27"/>
      <c r="J12" s="27"/>
      <c r="K12" s="27">
        <v>1</v>
      </c>
      <c r="L12" s="27">
        <v>1</v>
      </c>
      <c r="M12" s="27">
        <v>1</v>
      </c>
      <c r="N12" s="27">
        <v>2</v>
      </c>
      <c r="O12" s="27">
        <v>3</v>
      </c>
      <c r="P12" s="27">
        <v>3</v>
      </c>
      <c r="Q12" s="27">
        <v>3</v>
      </c>
      <c r="R12" s="27">
        <v>3</v>
      </c>
      <c r="S12" s="27">
        <v>3</v>
      </c>
      <c r="T12" s="27">
        <v>3</v>
      </c>
      <c r="U12" s="27">
        <v>3</v>
      </c>
      <c r="V12" s="27">
        <v>3</v>
      </c>
      <c r="W12" s="27">
        <v>2</v>
      </c>
      <c r="X12" s="27">
        <v>2</v>
      </c>
      <c r="Y12" s="27">
        <v>2</v>
      </c>
      <c r="Z12" s="27">
        <v>1</v>
      </c>
      <c r="AA12" s="27">
        <v>1</v>
      </c>
      <c r="AC12" s="71">
        <f>IF(ISNA(VLOOKUP(C12,Functional!$C$7:$D$15,2,FALSE)),0,VLOOKUP(C12,Functional!$C$7:$D$15,2,FALSE))</f>
        <v>1</v>
      </c>
      <c r="AE12" s="72">
        <f t="shared" si="0"/>
        <v>0</v>
      </c>
      <c r="AF12" s="72">
        <f t="shared" si="0"/>
        <v>0</v>
      </c>
      <c r="AG12" s="72">
        <f t="shared" si="0"/>
        <v>0</v>
      </c>
      <c r="AH12" s="72">
        <f t="shared" si="0"/>
        <v>0</v>
      </c>
      <c r="AI12" s="72">
        <f t="shared" si="0"/>
        <v>0</v>
      </c>
      <c r="AJ12" s="72">
        <f t="shared" si="0"/>
        <v>0</v>
      </c>
      <c r="AK12" s="72">
        <f t="shared" si="0"/>
        <v>0</v>
      </c>
      <c r="AL12" s="72">
        <f t="shared" si="0"/>
        <v>1</v>
      </c>
      <c r="AM12" s="72">
        <f t="shared" si="0"/>
        <v>1</v>
      </c>
      <c r="AN12" s="72">
        <f t="shared" si="0"/>
        <v>1</v>
      </c>
      <c r="AO12" s="72">
        <f t="shared" si="0"/>
        <v>2</v>
      </c>
      <c r="AP12" s="72">
        <f t="shared" si="0"/>
        <v>3</v>
      </c>
      <c r="AQ12" s="72">
        <f t="shared" si="0"/>
        <v>3</v>
      </c>
      <c r="AR12" s="72">
        <f t="shared" si="0"/>
        <v>3</v>
      </c>
      <c r="AS12" s="72">
        <f t="shared" si="0"/>
        <v>3</v>
      </c>
      <c r="AT12" s="72">
        <f t="shared" si="0"/>
        <v>3</v>
      </c>
      <c r="AU12" s="72">
        <f t="shared" si="1"/>
        <v>3</v>
      </c>
      <c r="AV12" s="72">
        <f t="shared" si="1"/>
        <v>3</v>
      </c>
      <c r="AW12" s="72">
        <f t="shared" si="1"/>
        <v>3</v>
      </c>
      <c r="AX12" s="72">
        <f t="shared" si="1"/>
        <v>2</v>
      </c>
      <c r="AY12" s="72">
        <f t="shared" si="1"/>
        <v>2</v>
      </c>
      <c r="AZ12" s="72">
        <f t="shared" si="1"/>
        <v>2</v>
      </c>
      <c r="BA12" s="72">
        <f t="shared" si="1"/>
        <v>1</v>
      </c>
      <c r="BB12" s="72">
        <f t="shared" si="1"/>
        <v>1</v>
      </c>
      <c r="BC12" s="72" t="str">
        <f>VLOOKUP(C12,StaffSpec!$C$12:$D$20,2,FALSE)</f>
        <v>Yes</v>
      </c>
      <c r="BD12" s="72" t="str">
        <f t="shared" si="3"/>
        <v>Monday</v>
      </c>
      <c r="BI12" s="4">
        <f>COUNTIF(Demand!C:C,'Rota (skeleton)'!BJ12)</f>
        <v>52</v>
      </c>
      <c r="BJ12" s="3" t="s">
        <v>9</v>
      </c>
      <c r="BK12" s="4">
        <v>7</v>
      </c>
      <c r="BL12" s="4">
        <f>HLOOKUP($BJ12,Demand!$AW$4:$BC$28,BL$5,FALSE)</f>
        <v>8.1207925717128191</v>
      </c>
      <c r="BM12" s="4">
        <f>HLOOKUP($BJ12,Demand!$AW$4:$BC$28,BM$5,FALSE)</f>
        <v>5.994528270601891</v>
      </c>
      <c r="BN12" s="4">
        <f>HLOOKUP($BJ12,Demand!$AW$4:$BC$28,BN$5,FALSE)</f>
        <v>5.0979107942298132</v>
      </c>
      <c r="BO12" s="4">
        <f>HLOOKUP($BJ12,Demand!$AW$4:$BC$28,BO$5,FALSE)</f>
        <v>4.6367932349527452</v>
      </c>
      <c r="BP12" s="4">
        <f>HLOOKUP($BJ12,Demand!$AW$4:$BC$28,BP$5,FALSE)</f>
        <v>4.1500580334936172</v>
      </c>
      <c r="BQ12" s="4">
        <f>HLOOKUP($BJ12,Demand!$AW$4:$BC$28,BQ$5,FALSE)</f>
        <v>4.3293815287680326</v>
      </c>
      <c r="BR12" s="4">
        <f>HLOOKUP($BJ12,Demand!$AW$4:$BC$28,BR$5,FALSE)</f>
        <v>4.1756756756756763</v>
      </c>
      <c r="BS12" s="4">
        <f>HLOOKUP($BJ12,Demand!$AW$4:$BC$28,BS$5,FALSE)</f>
        <v>5.8920577018736546</v>
      </c>
      <c r="BT12" s="4">
        <f>HLOOKUP($BJ12,Demand!$AW$4:$BC$28,BT$5,FALSE)</f>
        <v>10.118968661913449</v>
      </c>
      <c r="BU12" s="4">
        <f>HLOOKUP($BJ12,Demand!$AW$4:$BC$28,BU$5,FALSE)</f>
        <v>15.677997015420333</v>
      </c>
      <c r="BV12" s="4">
        <f>HLOOKUP($BJ12,Demand!$AW$4:$BC$28,BV$5,FALSE)</f>
        <v>18.95705521472393</v>
      </c>
      <c r="BW12" s="4">
        <f>HLOOKUP($BJ12,Demand!$AW$4:$BC$28,BW$5,FALSE)</f>
        <v>19.981760902006307</v>
      </c>
      <c r="BX12" s="4">
        <f>HLOOKUP($BJ12,Demand!$AW$4:$BC$28,BX$5,FALSE)</f>
        <v>20.058613828552485</v>
      </c>
      <c r="BY12" s="4">
        <f>HLOOKUP($BJ12,Demand!$AW$4:$BC$28,BY$5,FALSE)</f>
        <v>18.982672856905989</v>
      </c>
      <c r="BZ12" s="4">
        <f>HLOOKUP($BJ12,Demand!$AW$4:$BC$28,BZ$5,FALSE)</f>
        <v>18.316614160172445</v>
      </c>
      <c r="CA12" s="4">
        <f>HLOOKUP($BJ12,Demand!$AW$4:$BC$28,CA$5,FALSE)</f>
        <v>20.314790250373076</v>
      </c>
      <c r="CB12" s="4">
        <f>HLOOKUP($BJ12,Demand!$AW$4:$BC$28,CB$5,FALSE)</f>
        <v>20.08423147073454</v>
      </c>
      <c r="CC12" s="4">
        <f>HLOOKUP($BJ12,Demand!$AW$4:$BC$28,CC$5,FALSE)</f>
        <v>18.419084728900682</v>
      </c>
      <c r="CD12" s="4">
        <f>HLOOKUP($BJ12,Demand!$AW$4:$BC$28,CD$5,FALSE)</f>
        <v>16.933261482341241</v>
      </c>
      <c r="CE12" s="4">
        <f>HLOOKUP($BJ12,Demand!$AW$4:$BC$28,CE$5,FALSE)</f>
        <v>16.215967501243579</v>
      </c>
      <c r="CF12" s="4">
        <f>HLOOKUP($BJ12,Demand!$AW$4:$BC$28,CF$5,FALSE)</f>
        <v>16.113496932515339</v>
      </c>
      <c r="CG12" s="4">
        <f>HLOOKUP($BJ12,Demand!$AW$4:$BC$28,CG$5,FALSE)</f>
        <v>13.167468081578514</v>
      </c>
      <c r="CH12" s="4">
        <f>HLOOKUP($BJ12,Demand!$AW$4:$BC$28,CH$5,FALSE)</f>
        <v>12.629497595755264</v>
      </c>
      <c r="CI12" s="4">
        <f>HLOOKUP($BJ12,Demand!$AW$4:$BC$28,CI$5,FALSE)</f>
        <v>10.631321505554636</v>
      </c>
      <c r="CO12" s="4" t="s">
        <v>9</v>
      </c>
      <c r="CP12" s="4">
        <f t="shared" si="7"/>
        <v>8.1207925717128191</v>
      </c>
      <c r="CQ12" s="4">
        <f t="shared" si="5"/>
        <v>5.994528270601891</v>
      </c>
      <c r="CR12" s="4">
        <f t="shared" si="5"/>
        <v>5.0979107942298132</v>
      </c>
      <c r="CS12" s="4">
        <f t="shared" si="5"/>
        <v>4.6367932349527452</v>
      </c>
      <c r="CT12" s="4">
        <f t="shared" si="5"/>
        <v>4.1500580334936172</v>
      </c>
      <c r="CU12" s="4">
        <f t="shared" si="5"/>
        <v>4.3293815287680326</v>
      </c>
      <c r="CV12" s="4">
        <f t="shared" si="5"/>
        <v>4.1756756756756763</v>
      </c>
      <c r="CW12" s="4">
        <f t="shared" si="5"/>
        <v>5.8920577018736546</v>
      </c>
      <c r="CX12" s="4">
        <f t="shared" si="5"/>
        <v>10.118968661913449</v>
      </c>
      <c r="CY12" s="4">
        <f t="shared" si="5"/>
        <v>15.677997015420333</v>
      </c>
      <c r="CZ12" s="4">
        <f t="shared" si="5"/>
        <v>18.95705521472393</v>
      </c>
      <c r="DA12" s="4">
        <f t="shared" si="5"/>
        <v>19.981760902006307</v>
      </c>
      <c r="DB12" s="4">
        <f t="shared" si="5"/>
        <v>20.058613828552485</v>
      </c>
      <c r="DC12" s="4">
        <f t="shared" si="5"/>
        <v>18.982672856905989</v>
      </c>
      <c r="DD12" s="4">
        <f t="shared" si="5"/>
        <v>18.316614160172445</v>
      </c>
      <c r="DE12" s="4">
        <f t="shared" si="5"/>
        <v>20.314790250373076</v>
      </c>
      <c r="DF12" s="4">
        <f t="shared" si="5"/>
        <v>20.08423147073454</v>
      </c>
      <c r="DG12" s="4">
        <f t="shared" si="6"/>
        <v>18.419084728900682</v>
      </c>
      <c r="DH12" s="4">
        <f t="shared" si="6"/>
        <v>16.933261482341241</v>
      </c>
      <c r="DI12" s="4">
        <f t="shared" si="6"/>
        <v>16.215967501243579</v>
      </c>
      <c r="DJ12" s="4">
        <f t="shared" si="6"/>
        <v>16.113496932515339</v>
      </c>
      <c r="DK12" s="4">
        <f t="shared" si="6"/>
        <v>13.167468081578514</v>
      </c>
      <c r="DL12" s="4">
        <f t="shared" si="6"/>
        <v>12.629497595755264</v>
      </c>
      <c r="DM12" s="4">
        <f t="shared" si="6"/>
        <v>10.631321505554636</v>
      </c>
    </row>
    <row r="13" spans="2:117">
      <c r="B13" s="3" t="str">
        <f t="shared" si="4"/>
        <v>Monday</v>
      </c>
      <c r="C13" s="14" t="str">
        <f>'Rota (planned)'!C13</f>
        <v>GP</v>
      </c>
      <c r="D13" s="14"/>
      <c r="E13" s="14"/>
      <c r="F13" s="14"/>
      <c r="G13" s="14"/>
      <c r="H13" s="14"/>
      <c r="I13" s="14"/>
      <c r="J13" s="14"/>
      <c r="K13" s="14"/>
      <c r="L13" s="14"/>
      <c r="M13" s="14"/>
      <c r="N13" s="14"/>
      <c r="O13" s="14"/>
      <c r="P13" s="14"/>
      <c r="Q13" s="14"/>
      <c r="R13" s="14"/>
      <c r="S13" s="14"/>
      <c r="T13" s="14"/>
      <c r="U13" s="14"/>
      <c r="V13" s="14"/>
      <c r="W13" s="14"/>
      <c r="X13" s="14"/>
      <c r="Y13" s="14"/>
      <c r="Z13" s="14"/>
      <c r="AA13" s="14"/>
      <c r="AC13" s="71">
        <f>IF(ISNA(VLOOKUP(C13,Functional!$C$7:$D$15,2,FALSE)),0,VLOOKUP(C13,Functional!$C$7:$D$15,2,FALSE))</f>
        <v>2</v>
      </c>
      <c r="AE13" s="72">
        <f t="shared" si="0"/>
        <v>0</v>
      </c>
      <c r="AF13" s="72">
        <f t="shared" si="0"/>
        <v>0</v>
      </c>
      <c r="AG13" s="72">
        <f t="shared" si="0"/>
        <v>0</v>
      </c>
      <c r="AH13" s="72">
        <f t="shared" si="0"/>
        <v>0</v>
      </c>
      <c r="AI13" s="72">
        <f t="shared" si="0"/>
        <v>0</v>
      </c>
      <c r="AJ13" s="72">
        <f t="shared" si="0"/>
        <v>0</v>
      </c>
      <c r="AK13" s="72">
        <f t="shared" si="0"/>
        <v>0</v>
      </c>
      <c r="AL13" s="72">
        <f t="shared" si="0"/>
        <v>0</v>
      </c>
      <c r="AM13" s="72">
        <f t="shared" si="0"/>
        <v>0</v>
      </c>
      <c r="AN13" s="72">
        <f t="shared" si="0"/>
        <v>0</v>
      </c>
      <c r="AO13" s="72">
        <f t="shared" si="0"/>
        <v>0</v>
      </c>
      <c r="AP13" s="72">
        <f t="shared" si="0"/>
        <v>0</v>
      </c>
      <c r="AQ13" s="72">
        <f t="shared" si="0"/>
        <v>0</v>
      </c>
      <c r="AR13" s="72">
        <f t="shared" si="0"/>
        <v>0</v>
      </c>
      <c r="AS13" s="72">
        <f t="shared" si="0"/>
        <v>0</v>
      </c>
      <c r="AT13" s="72">
        <f t="shared" si="0"/>
        <v>0</v>
      </c>
      <c r="AU13" s="72">
        <f t="shared" si="1"/>
        <v>0</v>
      </c>
      <c r="AV13" s="72">
        <f t="shared" si="1"/>
        <v>0</v>
      </c>
      <c r="AW13" s="72">
        <f t="shared" si="1"/>
        <v>0</v>
      </c>
      <c r="AX13" s="72">
        <f t="shared" si="1"/>
        <v>0</v>
      </c>
      <c r="AY13" s="72">
        <f t="shared" si="1"/>
        <v>0</v>
      </c>
      <c r="AZ13" s="72">
        <f t="shared" si="1"/>
        <v>0</v>
      </c>
      <c r="BA13" s="72">
        <f t="shared" si="1"/>
        <v>0</v>
      </c>
      <c r="BB13" s="72">
        <f t="shared" si="1"/>
        <v>0</v>
      </c>
      <c r="BC13" s="72" t="str">
        <f>VLOOKUP(C13,StaffSpec!$C$12:$D$20,2,FALSE)</f>
        <v>Yes</v>
      </c>
      <c r="BD13" s="72" t="str">
        <f t="shared" si="3"/>
        <v>Monday</v>
      </c>
      <c r="BI13" s="4">
        <f>COUNTIF(Demand!C:C,'Rota (skeleton)'!BJ13)</f>
        <v>52</v>
      </c>
      <c r="BJ13" s="3" t="s">
        <v>4</v>
      </c>
      <c r="BK13" s="4">
        <v>8</v>
      </c>
      <c r="BL13" s="4">
        <f>HLOOKUP($BJ13,Demand!$AW$4:$BC$28,BL$5,FALSE)</f>
        <v>7.2199719582489497</v>
      </c>
      <c r="BM13" s="4">
        <f>HLOOKUP($BJ13,Demand!$AW$4:$BC$28,BM$5,FALSE)</f>
        <v>6.3582333696837523</v>
      </c>
      <c r="BN13" s="4">
        <f>HLOOKUP($BJ13,Demand!$AW$4:$BC$28,BN$5,FALSE)</f>
        <v>5.5896557096120896</v>
      </c>
      <c r="BO13" s="4">
        <f>HLOOKUP($BJ13,Demand!$AW$4:$BC$28,BO$5,FALSE)</f>
        <v>4.1456613179622996</v>
      </c>
      <c r="BP13" s="4">
        <f>HLOOKUP($BJ13,Demand!$AW$4:$BC$28,BP$5,FALSE)</f>
        <v>4.285402710702602</v>
      </c>
      <c r="BQ13" s="4">
        <f>HLOOKUP($BJ13,Demand!$AW$4:$BC$28,BQ$5,FALSE)</f>
        <v>3.9360492288518465</v>
      </c>
      <c r="BR13" s="4">
        <f>HLOOKUP($BJ13,Demand!$AW$4:$BC$28,BR$5,FALSE)</f>
        <v>3.8661785324816957</v>
      </c>
      <c r="BS13" s="4">
        <f>HLOOKUP($BJ13,Demand!$AW$4:$BC$28,BS$5,FALSE)</f>
        <v>5.8225580308459257</v>
      </c>
      <c r="BT13" s="4">
        <f>HLOOKUP($BJ13,Demand!$AW$4:$BC$28,BT$5,FALSE)</f>
        <v>9.4092537778470167</v>
      </c>
      <c r="BU13" s="4">
        <f>HLOOKUP($BJ13,Demand!$AW$4:$BC$28,BU$5,FALSE)</f>
        <v>17.02515968219349</v>
      </c>
      <c r="BV13" s="4">
        <f>HLOOKUP($BJ13,Demand!$AW$4:$BC$28,BV$5,FALSE)</f>
        <v>18.399283377473125</v>
      </c>
      <c r="BW13" s="4">
        <f>HLOOKUP($BJ13,Demand!$AW$4:$BC$28,BW$5,FALSE)</f>
        <v>20.262501947343821</v>
      </c>
      <c r="BX13" s="4">
        <f>HLOOKUP($BJ13,Demand!$AW$4:$BC$28,BX$5,FALSE)</f>
        <v>19.913148465493073</v>
      </c>
      <c r="BY13" s="4">
        <f>HLOOKUP($BJ13,Demand!$AW$4:$BC$28,BY$5,FALSE)</f>
        <v>18.958248948434335</v>
      </c>
      <c r="BZ13" s="4">
        <f>HLOOKUP($BJ13,Demand!$AW$4:$BC$28,BZ$5,FALSE)</f>
        <v>17.933478735005455</v>
      </c>
      <c r="CA13" s="4">
        <f>HLOOKUP($BJ13,Demand!$AW$4:$BC$28,CA$5,FALSE)</f>
        <v>17.933478735005455</v>
      </c>
      <c r="CB13" s="4">
        <f>HLOOKUP($BJ13,Demand!$AW$4:$BC$28,CB$5,FALSE)</f>
        <v>17.048449914316873</v>
      </c>
      <c r="CC13" s="4">
        <f>HLOOKUP($BJ13,Demand!$AW$4:$BC$28,CC$5,FALSE)</f>
        <v>18.119800591992526</v>
      </c>
      <c r="CD13" s="4">
        <f>HLOOKUP($BJ13,Demand!$AW$4:$BC$28,CD$5,FALSE)</f>
        <v>15.860648076024304</v>
      </c>
      <c r="CE13" s="4">
        <f>HLOOKUP($BJ13,Demand!$AW$4:$BC$28,CE$5,FALSE)</f>
        <v>16.326452718491979</v>
      </c>
      <c r="CF13" s="4">
        <f>HLOOKUP($BJ13,Demand!$AW$4:$BC$28,CF$5,FALSE)</f>
        <v>16.279872254245209</v>
      </c>
      <c r="CG13" s="4">
        <f>HLOOKUP($BJ13,Demand!$AW$4:$BC$28,CG$5,FALSE)</f>
        <v>13.158981149711796</v>
      </c>
      <c r="CH13" s="4">
        <f>HLOOKUP($BJ13,Demand!$AW$4:$BC$28,CH$5,FALSE)</f>
        <v>11.225891883470947</v>
      </c>
      <c r="CI13" s="4">
        <f>HLOOKUP($BJ13,Demand!$AW$4:$BC$28,CI$5,FALSE)</f>
        <v>9.9216388845614567</v>
      </c>
      <c r="CO13" s="4" t="s">
        <v>4</v>
      </c>
      <c r="CP13" s="4">
        <f t="shared" si="7"/>
        <v>7.2199719582489497</v>
      </c>
      <c r="CQ13" s="4">
        <f t="shared" si="5"/>
        <v>6.3582333696837523</v>
      </c>
      <c r="CR13" s="4">
        <f t="shared" si="5"/>
        <v>5.5896557096120896</v>
      </c>
      <c r="CS13" s="4">
        <f t="shared" si="5"/>
        <v>4.1456613179622996</v>
      </c>
      <c r="CT13" s="4">
        <f t="shared" si="5"/>
        <v>4.285402710702602</v>
      </c>
      <c r="CU13" s="4">
        <f t="shared" si="5"/>
        <v>3.9360492288518465</v>
      </c>
      <c r="CV13" s="4">
        <f t="shared" si="5"/>
        <v>3.8661785324816957</v>
      </c>
      <c r="CW13" s="4">
        <f t="shared" si="5"/>
        <v>5.8225580308459257</v>
      </c>
      <c r="CX13" s="4">
        <f t="shared" si="5"/>
        <v>9.4092537778470167</v>
      </c>
      <c r="CY13" s="4">
        <f t="shared" si="5"/>
        <v>17.02515968219349</v>
      </c>
      <c r="CZ13" s="4">
        <f t="shared" si="5"/>
        <v>18.399283377473125</v>
      </c>
      <c r="DA13" s="4">
        <f t="shared" si="5"/>
        <v>20.262501947343821</v>
      </c>
      <c r="DB13" s="4">
        <f t="shared" si="5"/>
        <v>19.913148465493073</v>
      </c>
      <c r="DC13" s="4">
        <f t="shared" si="5"/>
        <v>18.958248948434335</v>
      </c>
      <c r="DD13" s="4">
        <f t="shared" si="5"/>
        <v>17.933478735005455</v>
      </c>
      <c r="DE13" s="4">
        <f t="shared" si="5"/>
        <v>17.933478735005455</v>
      </c>
      <c r="DF13" s="4">
        <f t="shared" si="5"/>
        <v>17.048449914316873</v>
      </c>
      <c r="DG13" s="4">
        <f t="shared" si="6"/>
        <v>18.119800591992526</v>
      </c>
      <c r="DH13" s="4">
        <f t="shared" si="6"/>
        <v>15.860648076024304</v>
      </c>
      <c r="DI13" s="4">
        <f t="shared" si="6"/>
        <v>16.326452718491979</v>
      </c>
      <c r="DJ13" s="4">
        <f t="shared" si="6"/>
        <v>16.279872254245209</v>
      </c>
      <c r="DK13" s="4">
        <f t="shared" si="6"/>
        <v>13.158981149711796</v>
      </c>
      <c r="DL13" s="4">
        <f t="shared" si="6"/>
        <v>11.225891883470947</v>
      </c>
      <c r="DM13" s="4">
        <f t="shared" si="6"/>
        <v>9.9216388845614567</v>
      </c>
    </row>
    <row r="14" spans="2:117">
      <c r="B14" s="3" t="s">
        <v>5</v>
      </c>
      <c r="C14" s="14" t="str">
        <f>'Rota (planned)'!C14</f>
        <v>Con</v>
      </c>
      <c r="D14" s="29"/>
      <c r="E14" s="29"/>
      <c r="F14" s="29"/>
      <c r="G14" s="29"/>
      <c r="H14" s="29"/>
      <c r="I14" s="29"/>
      <c r="J14" s="29"/>
      <c r="K14" s="29"/>
      <c r="L14" s="28">
        <v>2</v>
      </c>
      <c r="M14" s="28">
        <v>3</v>
      </c>
      <c r="N14" s="28">
        <v>3</v>
      </c>
      <c r="O14" s="28">
        <v>3</v>
      </c>
      <c r="P14" s="28">
        <v>4</v>
      </c>
      <c r="Q14" s="28">
        <v>4</v>
      </c>
      <c r="R14" s="28">
        <v>4</v>
      </c>
      <c r="S14" s="28">
        <v>4</v>
      </c>
      <c r="T14" s="28">
        <v>3</v>
      </c>
      <c r="U14" s="28">
        <v>2</v>
      </c>
      <c r="V14" s="28">
        <v>2</v>
      </c>
      <c r="W14" s="28">
        <v>2</v>
      </c>
      <c r="X14" s="28">
        <v>1</v>
      </c>
      <c r="Y14" s="28">
        <v>1</v>
      </c>
      <c r="Z14" s="28">
        <v>1</v>
      </c>
      <c r="AA14" s="28">
        <v>1</v>
      </c>
      <c r="AC14" s="71">
        <f>IF(ISNA(VLOOKUP(C14,Functional!$C$7:$D$15,2,FALSE)),0,VLOOKUP(C14,Functional!$C$7:$D$15,2,FALSE))</f>
        <v>0.8</v>
      </c>
      <c r="AE14" s="72">
        <f t="shared" si="0"/>
        <v>0</v>
      </c>
      <c r="AF14" s="72">
        <f t="shared" si="0"/>
        <v>0</v>
      </c>
      <c r="AG14" s="72">
        <f t="shared" si="0"/>
        <v>0</v>
      </c>
      <c r="AH14" s="72">
        <f t="shared" si="0"/>
        <v>0</v>
      </c>
      <c r="AI14" s="72">
        <f t="shared" si="0"/>
        <v>0</v>
      </c>
      <c r="AJ14" s="72">
        <f t="shared" si="0"/>
        <v>0</v>
      </c>
      <c r="AK14" s="72">
        <f t="shared" si="0"/>
        <v>0</v>
      </c>
      <c r="AL14" s="72">
        <f t="shared" si="0"/>
        <v>0</v>
      </c>
      <c r="AM14" s="72">
        <f t="shared" si="0"/>
        <v>1.6</v>
      </c>
      <c r="AN14" s="72">
        <f t="shared" si="0"/>
        <v>2.4000000000000004</v>
      </c>
      <c r="AO14" s="72">
        <f t="shared" si="0"/>
        <v>2.4000000000000004</v>
      </c>
      <c r="AP14" s="72">
        <f t="shared" si="0"/>
        <v>2.4000000000000004</v>
      </c>
      <c r="AQ14" s="72">
        <f t="shared" si="0"/>
        <v>3.2</v>
      </c>
      <c r="AR14" s="72">
        <f t="shared" si="0"/>
        <v>3.2</v>
      </c>
      <c r="AS14" s="72">
        <f t="shared" si="0"/>
        <v>3.2</v>
      </c>
      <c r="AT14" s="72">
        <f t="shared" si="0"/>
        <v>3.2</v>
      </c>
      <c r="AU14" s="72">
        <f t="shared" si="1"/>
        <v>2.4000000000000004</v>
      </c>
      <c r="AV14" s="72">
        <f t="shared" si="1"/>
        <v>1.6</v>
      </c>
      <c r="AW14" s="72">
        <f t="shared" si="1"/>
        <v>1.6</v>
      </c>
      <c r="AX14" s="72">
        <f t="shared" si="1"/>
        <v>1.6</v>
      </c>
      <c r="AY14" s="72">
        <f t="shared" si="1"/>
        <v>0.8</v>
      </c>
      <c r="AZ14" s="72">
        <f t="shared" si="1"/>
        <v>0.8</v>
      </c>
      <c r="BA14" s="72">
        <f t="shared" si="1"/>
        <v>0.8</v>
      </c>
      <c r="BB14" s="72">
        <f t="shared" si="1"/>
        <v>0.8</v>
      </c>
      <c r="BC14" s="72" t="str">
        <f>VLOOKUP(C14,StaffSpec!$C$12:$D$20,2,FALSE)</f>
        <v>Yes</v>
      </c>
      <c r="BD14" s="72" t="str">
        <f t="shared" si="3"/>
        <v>Tuesday</v>
      </c>
    </row>
    <row r="15" spans="2:117">
      <c r="B15" s="3" t="str">
        <f>B14</f>
        <v>Tuesday</v>
      </c>
      <c r="C15" s="14" t="str">
        <f>'Rota (planned)'!C15</f>
        <v>MG</v>
      </c>
      <c r="D15" s="28">
        <v>4</v>
      </c>
      <c r="E15" s="29">
        <v>2</v>
      </c>
      <c r="F15" s="29">
        <v>2</v>
      </c>
      <c r="G15" s="29">
        <v>2</v>
      </c>
      <c r="H15" s="29">
        <v>2</v>
      </c>
      <c r="I15" s="29">
        <v>2</v>
      </c>
      <c r="J15" s="29">
        <v>2</v>
      </c>
      <c r="K15" s="29">
        <v>2</v>
      </c>
      <c r="L15" s="28">
        <v>3</v>
      </c>
      <c r="M15" s="28">
        <v>3</v>
      </c>
      <c r="N15" s="28">
        <v>3</v>
      </c>
      <c r="O15" s="28">
        <v>3</v>
      </c>
      <c r="P15" s="28">
        <v>5</v>
      </c>
      <c r="Q15" s="28">
        <v>5</v>
      </c>
      <c r="R15" s="28">
        <v>5</v>
      </c>
      <c r="S15" s="28">
        <v>5</v>
      </c>
      <c r="T15" s="28">
        <v>5</v>
      </c>
      <c r="U15" s="28">
        <v>4</v>
      </c>
      <c r="V15" s="28">
        <v>4</v>
      </c>
      <c r="W15" s="28">
        <v>4</v>
      </c>
      <c r="X15" s="28">
        <v>4</v>
      </c>
      <c r="Y15" s="28">
        <v>4</v>
      </c>
      <c r="Z15" s="28">
        <v>4</v>
      </c>
      <c r="AA15" s="28">
        <v>4</v>
      </c>
      <c r="AC15" s="71">
        <f>IF(ISNA(VLOOKUP(C15,Functional!$C$7:$D$15,2,FALSE)),0,VLOOKUP(C15,Functional!$C$7:$D$15,2,FALSE))</f>
        <v>1</v>
      </c>
      <c r="AE15" s="72">
        <f t="shared" si="0"/>
        <v>4</v>
      </c>
      <c r="AF15" s="72">
        <f t="shared" si="0"/>
        <v>2</v>
      </c>
      <c r="AG15" s="72">
        <f t="shared" si="0"/>
        <v>2</v>
      </c>
      <c r="AH15" s="72">
        <f t="shared" si="0"/>
        <v>2</v>
      </c>
      <c r="AI15" s="72">
        <f t="shared" si="0"/>
        <v>2</v>
      </c>
      <c r="AJ15" s="72">
        <f t="shared" si="0"/>
        <v>2</v>
      </c>
      <c r="AK15" s="72">
        <f t="shared" si="0"/>
        <v>2</v>
      </c>
      <c r="AL15" s="72">
        <f t="shared" si="0"/>
        <v>2</v>
      </c>
      <c r="AM15" s="72">
        <f t="shared" si="0"/>
        <v>3</v>
      </c>
      <c r="AN15" s="72">
        <f t="shared" si="0"/>
        <v>3</v>
      </c>
      <c r="AO15" s="72">
        <f t="shared" si="0"/>
        <v>3</v>
      </c>
      <c r="AP15" s="72">
        <f t="shared" si="0"/>
        <v>3</v>
      </c>
      <c r="AQ15" s="72">
        <f t="shared" si="0"/>
        <v>5</v>
      </c>
      <c r="AR15" s="72">
        <f t="shared" si="0"/>
        <v>5</v>
      </c>
      <c r="AS15" s="72">
        <f t="shared" si="0"/>
        <v>5</v>
      </c>
      <c r="AT15" s="72">
        <f t="shared" si="0"/>
        <v>5</v>
      </c>
      <c r="AU15" s="72">
        <f t="shared" si="1"/>
        <v>5</v>
      </c>
      <c r="AV15" s="72">
        <f t="shared" si="1"/>
        <v>4</v>
      </c>
      <c r="AW15" s="72">
        <f t="shared" si="1"/>
        <v>4</v>
      </c>
      <c r="AX15" s="72">
        <f t="shared" si="1"/>
        <v>4</v>
      </c>
      <c r="AY15" s="72">
        <f t="shared" si="1"/>
        <v>4</v>
      </c>
      <c r="AZ15" s="72">
        <f t="shared" si="1"/>
        <v>4</v>
      </c>
      <c r="BA15" s="72">
        <f t="shared" si="1"/>
        <v>4</v>
      </c>
      <c r="BB15" s="72">
        <f t="shared" si="1"/>
        <v>4</v>
      </c>
      <c r="BC15" s="72" t="str">
        <f>VLOOKUP(C15,StaffSpec!$C$12:$D$20,2,FALSE)</f>
        <v>Yes</v>
      </c>
      <c r="BD15" s="72" t="str">
        <f t="shared" si="3"/>
        <v>Tuesday</v>
      </c>
      <c r="BJ15" s="3" t="s">
        <v>3</v>
      </c>
      <c r="BL15" s="4">
        <f>SUMIF($B:$B,$BJ15,AE:AE)</f>
        <v>12</v>
      </c>
      <c r="BM15" s="4">
        <f t="shared" ref="BM15:CB21" si="8">SUMIF($B:$B,$BJ15,AF:AF)</f>
        <v>6</v>
      </c>
      <c r="BN15" s="4">
        <f t="shared" si="8"/>
        <v>6</v>
      </c>
      <c r="BO15" s="4">
        <f t="shared" si="8"/>
        <v>6</v>
      </c>
      <c r="BP15" s="4">
        <f t="shared" si="8"/>
        <v>6</v>
      </c>
      <c r="BQ15" s="4">
        <f t="shared" si="8"/>
        <v>6</v>
      </c>
      <c r="BR15" s="4">
        <f t="shared" si="8"/>
        <v>6</v>
      </c>
      <c r="BS15" s="4">
        <f t="shared" si="8"/>
        <v>8</v>
      </c>
      <c r="BT15" s="4">
        <f t="shared" si="8"/>
        <v>9.6</v>
      </c>
      <c r="BU15" s="4">
        <f t="shared" si="8"/>
        <v>10.4</v>
      </c>
      <c r="BV15" s="4">
        <f t="shared" si="8"/>
        <v>12.4</v>
      </c>
      <c r="BW15" s="4">
        <f t="shared" si="8"/>
        <v>13.4</v>
      </c>
      <c r="BX15" s="4">
        <f t="shared" si="8"/>
        <v>19.2</v>
      </c>
      <c r="BY15" s="4">
        <f t="shared" si="8"/>
        <v>19.2</v>
      </c>
      <c r="BZ15" s="4">
        <f t="shared" si="8"/>
        <v>19.2</v>
      </c>
      <c r="CA15" s="4">
        <f t="shared" si="8"/>
        <v>19.2</v>
      </c>
      <c r="CB15" s="4">
        <f t="shared" si="8"/>
        <v>22.4</v>
      </c>
      <c r="CC15" s="4">
        <f t="shared" ref="CC15:CI21" si="9">SUMIF($B:$B,$BJ15,AV:AV)</f>
        <v>17.600000000000001</v>
      </c>
      <c r="CD15" s="4">
        <f t="shared" si="9"/>
        <v>17.600000000000001</v>
      </c>
      <c r="CE15" s="4">
        <f t="shared" si="9"/>
        <v>16.600000000000001</v>
      </c>
      <c r="CF15" s="4">
        <f t="shared" si="9"/>
        <v>14.8</v>
      </c>
      <c r="CG15" s="4">
        <f t="shared" si="9"/>
        <v>15.8</v>
      </c>
      <c r="CH15" s="4">
        <f t="shared" si="9"/>
        <v>14.8</v>
      </c>
      <c r="CI15" s="4">
        <f t="shared" si="9"/>
        <v>13.8</v>
      </c>
    </row>
    <row r="16" spans="2:117">
      <c r="B16" s="3" t="str">
        <f t="shared" ref="B16:B22" si="10">B15</f>
        <v>Tuesday</v>
      </c>
      <c r="C16" s="14" t="str">
        <f>'Rota (planned)'!C16</f>
        <v>SHO</v>
      </c>
      <c r="D16" s="30">
        <v>8</v>
      </c>
      <c r="E16" s="30">
        <v>4</v>
      </c>
      <c r="F16" s="30">
        <v>4</v>
      </c>
      <c r="G16" s="30">
        <v>4</v>
      </c>
      <c r="H16" s="30">
        <v>4</v>
      </c>
      <c r="I16" s="30">
        <v>4</v>
      </c>
      <c r="J16" s="30">
        <v>4</v>
      </c>
      <c r="K16" s="30">
        <v>4</v>
      </c>
      <c r="L16" s="30">
        <v>3</v>
      </c>
      <c r="M16" s="30">
        <v>3</v>
      </c>
      <c r="N16" s="30">
        <v>3</v>
      </c>
      <c r="O16" s="30">
        <v>3</v>
      </c>
      <c r="P16" s="30">
        <v>6</v>
      </c>
      <c r="Q16" s="30">
        <v>6</v>
      </c>
      <c r="R16" s="30">
        <v>6</v>
      </c>
      <c r="S16" s="30">
        <v>6</v>
      </c>
      <c r="T16" s="30">
        <v>10</v>
      </c>
      <c r="U16" s="30">
        <v>7</v>
      </c>
      <c r="V16" s="30">
        <v>7</v>
      </c>
      <c r="W16" s="30">
        <v>7</v>
      </c>
      <c r="X16" s="30">
        <v>7</v>
      </c>
      <c r="Y16" s="30">
        <v>8</v>
      </c>
      <c r="Z16" s="30">
        <v>8</v>
      </c>
      <c r="AA16" s="30">
        <v>8</v>
      </c>
      <c r="AC16" s="71">
        <f>IF(ISNA(VLOOKUP(C16,Functional!$C$7:$D$15,2,FALSE)),0,VLOOKUP(C16,Functional!$C$7:$D$15,2,FALSE))</f>
        <v>1</v>
      </c>
      <c r="AE16" s="72">
        <f t="shared" si="0"/>
        <v>8</v>
      </c>
      <c r="AF16" s="72">
        <f t="shared" si="0"/>
        <v>4</v>
      </c>
      <c r="AG16" s="72">
        <f t="shared" si="0"/>
        <v>4</v>
      </c>
      <c r="AH16" s="72">
        <f t="shared" si="0"/>
        <v>4</v>
      </c>
      <c r="AI16" s="72">
        <f t="shared" si="0"/>
        <v>4</v>
      </c>
      <c r="AJ16" s="72">
        <f t="shared" si="0"/>
        <v>4</v>
      </c>
      <c r="AK16" s="72">
        <f t="shared" si="0"/>
        <v>4</v>
      </c>
      <c r="AL16" s="72">
        <f t="shared" si="0"/>
        <v>4</v>
      </c>
      <c r="AM16" s="72">
        <f t="shared" si="0"/>
        <v>3</v>
      </c>
      <c r="AN16" s="72">
        <f t="shared" si="0"/>
        <v>3</v>
      </c>
      <c r="AO16" s="72">
        <f t="shared" si="0"/>
        <v>3</v>
      </c>
      <c r="AP16" s="72">
        <f t="shared" si="0"/>
        <v>3</v>
      </c>
      <c r="AQ16" s="72">
        <f t="shared" si="0"/>
        <v>6</v>
      </c>
      <c r="AR16" s="72">
        <f t="shared" si="0"/>
        <v>6</v>
      </c>
      <c r="AS16" s="72">
        <f t="shared" si="0"/>
        <v>6</v>
      </c>
      <c r="AT16" s="72">
        <f t="shared" si="0"/>
        <v>6</v>
      </c>
      <c r="AU16" s="72">
        <f t="shared" si="1"/>
        <v>10</v>
      </c>
      <c r="AV16" s="72">
        <f t="shared" si="1"/>
        <v>7</v>
      </c>
      <c r="AW16" s="72">
        <f t="shared" si="1"/>
        <v>7</v>
      </c>
      <c r="AX16" s="72">
        <f t="shared" si="1"/>
        <v>7</v>
      </c>
      <c r="AY16" s="72">
        <f t="shared" si="1"/>
        <v>7</v>
      </c>
      <c r="AZ16" s="72">
        <f t="shared" si="1"/>
        <v>8</v>
      </c>
      <c r="BA16" s="72">
        <f t="shared" si="1"/>
        <v>8</v>
      </c>
      <c r="BB16" s="72">
        <f t="shared" si="1"/>
        <v>8</v>
      </c>
      <c r="BC16" s="72" t="str">
        <f>VLOOKUP(C16,StaffSpec!$C$12:$D$20,2,FALSE)</f>
        <v>Yes</v>
      </c>
      <c r="BD16" s="72" t="str">
        <f t="shared" si="3"/>
        <v>Tuesday</v>
      </c>
      <c r="BJ16" s="3" t="s">
        <v>5</v>
      </c>
      <c r="BL16" s="4">
        <f t="shared" ref="BL16:BL21" si="11">SUMIF($B:$B,$BJ16,AE:AE)</f>
        <v>12</v>
      </c>
      <c r="BM16" s="4">
        <f t="shared" si="8"/>
        <v>6</v>
      </c>
      <c r="BN16" s="4">
        <f t="shared" si="8"/>
        <v>6</v>
      </c>
      <c r="BO16" s="4">
        <f t="shared" si="8"/>
        <v>6</v>
      </c>
      <c r="BP16" s="4">
        <f t="shared" si="8"/>
        <v>6</v>
      </c>
      <c r="BQ16" s="4">
        <f t="shared" si="8"/>
        <v>6</v>
      </c>
      <c r="BR16" s="4">
        <f t="shared" si="8"/>
        <v>6</v>
      </c>
      <c r="BS16" s="4">
        <f t="shared" si="8"/>
        <v>8</v>
      </c>
      <c r="BT16" s="4">
        <f t="shared" si="8"/>
        <v>9.6</v>
      </c>
      <c r="BU16" s="4">
        <f t="shared" si="8"/>
        <v>10.4</v>
      </c>
      <c r="BV16" s="4">
        <f t="shared" si="8"/>
        <v>12.4</v>
      </c>
      <c r="BW16" s="4">
        <f t="shared" si="8"/>
        <v>13.4</v>
      </c>
      <c r="BX16" s="4">
        <f t="shared" si="8"/>
        <v>19.2</v>
      </c>
      <c r="BY16" s="4">
        <f t="shared" si="8"/>
        <v>19.2</v>
      </c>
      <c r="BZ16" s="4">
        <f t="shared" si="8"/>
        <v>19.2</v>
      </c>
      <c r="CA16" s="4">
        <f t="shared" si="8"/>
        <v>19.2</v>
      </c>
      <c r="CB16" s="4">
        <f t="shared" si="8"/>
        <v>22.4</v>
      </c>
      <c r="CC16" s="4">
        <f t="shared" si="9"/>
        <v>17.600000000000001</v>
      </c>
      <c r="CD16" s="4">
        <f t="shared" si="9"/>
        <v>17.600000000000001</v>
      </c>
      <c r="CE16" s="4">
        <f t="shared" si="9"/>
        <v>16.600000000000001</v>
      </c>
      <c r="CF16" s="4">
        <f t="shared" si="9"/>
        <v>14.8</v>
      </c>
      <c r="CG16" s="4">
        <f t="shared" si="9"/>
        <v>15.8</v>
      </c>
      <c r="CH16" s="4">
        <f t="shared" si="9"/>
        <v>14.8</v>
      </c>
      <c r="CI16" s="4">
        <f t="shared" si="9"/>
        <v>13.8</v>
      </c>
      <c r="CO16" s="4" t="s">
        <v>3</v>
      </c>
      <c r="CP16" s="4">
        <f>SUMIF($BD:$BD,$BJ15,AE:AE)</f>
        <v>12</v>
      </c>
      <c r="CQ16" s="4">
        <f t="shared" ref="CQ16:DM22" si="12">SUMIF($BD:$BD,$BJ15,AF:AF)</f>
        <v>6</v>
      </c>
      <c r="CR16" s="4">
        <f t="shared" si="12"/>
        <v>6</v>
      </c>
      <c r="CS16" s="4">
        <f t="shared" si="12"/>
        <v>6</v>
      </c>
      <c r="CT16" s="4">
        <f t="shared" si="12"/>
        <v>6</v>
      </c>
      <c r="CU16" s="4">
        <f t="shared" si="12"/>
        <v>6</v>
      </c>
      <c r="CV16" s="4">
        <f t="shared" si="12"/>
        <v>6</v>
      </c>
      <c r="CW16" s="4">
        <f t="shared" si="12"/>
        <v>8</v>
      </c>
      <c r="CX16" s="4">
        <f t="shared" si="12"/>
        <v>9.6</v>
      </c>
      <c r="CY16" s="4">
        <f t="shared" si="12"/>
        <v>10.4</v>
      </c>
      <c r="CZ16" s="4">
        <f t="shared" si="12"/>
        <v>12.4</v>
      </c>
      <c r="DA16" s="4">
        <f t="shared" si="12"/>
        <v>13.4</v>
      </c>
      <c r="DB16" s="4">
        <f t="shared" si="12"/>
        <v>19.2</v>
      </c>
      <c r="DC16" s="4">
        <f t="shared" si="12"/>
        <v>19.2</v>
      </c>
      <c r="DD16" s="4">
        <f t="shared" si="12"/>
        <v>19.2</v>
      </c>
      <c r="DE16" s="4">
        <f t="shared" si="12"/>
        <v>19.2</v>
      </c>
      <c r="DF16" s="4">
        <f t="shared" si="12"/>
        <v>22.4</v>
      </c>
      <c r="DG16" s="4">
        <f t="shared" si="12"/>
        <v>17.600000000000001</v>
      </c>
      <c r="DH16" s="4">
        <f t="shared" si="12"/>
        <v>17.600000000000001</v>
      </c>
      <c r="DI16" s="4">
        <f t="shared" si="12"/>
        <v>16.600000000000001</v>
      </c>
      <c r="DJ16" s="4">
        <f t="shared" si="12"/>
        <v>14.8</v>
      </c>
      <c r="DK16" s="4">
        <f t="shared" si="12"/>
        <v>15.8</v>
      </c>
      <c r="DL16" s="4">
        <f t="shared" si="12"/>
        <v>14.8</v>
      </c>
      <c r="DM16" s="4">
        <f t="shared" si="12"/>
        <v>13.8</v>
      </c>
    </row>
    <row r="17" spans="2:117">
      <c r="B17" s="3" t="str">
        <f t="shared" si="10"/>
        <v>Tuesday</v>
      </c>
      <c r="C17" s="14" t="str">
        <f>'Rota (planned)'!C17</f>
        <v>F1</v>
      </c>
      <c r="D17" s="30"/>
      <c r="E17" s="30"/>
      <c r="F17" s="30"/>
      <c r="G17" s="30"/>
      <c r="H17" s="30"/>
      <c r="I17" s="30"/>
      <c r="J17" s="30"/>
      <c r="K17" s="30"/>
      <c r="L17" s="30"/>
      <c r="M17" s="30"/>
      <c r="N17" s="30"/>
      <c r="O17" s="30"/>
      <c r="P17" s="30"/>
      <c r="Q17" s="30"/>
      <c r="R17" s="30"/>
      <c r="S17" s="30"/>
      <c r="T17" s="30"/>
      <c r="U17" s="30"/>
      <c r="V17" s="30"/>
      <c r="W17" s="30"/>
      <c r="X17" s="30"/>
      <c r="Y17" s="30"/>
      <c r="Z17" s="30"/>
      <c r="AA17" s="30"/>
      <c r="AC17" s="71">
        <f>IF(ISNA(VLOOKUP(C17,Functional!$C$7:$D$15,2,FALSE)),0,VLOOKUP(C17,Functional!$C$7:$D$15,2,FALSE))</f>
        <v>2</v>
      </c>
      <c r="AE17" s="72">
        <f t="shared" si="0"/>
        <v>0</v>
      </c>
      <c r="AF17" s="72">
        <f t="shared" si="0"/>
        <v>0</v>
      </c>
      <c r="AG17" s="72">
        <f t="shared" si="0"/>
        <v>0</v>
      </c>
      <c r="AH17" s="72">
        <f t="shared" si="0"/>
        <v>0</v>
      </c>
      <c r="AI17" s="72">
        <f t="shared" si="0"/>
        <v>0</v>
      </c>
      <c r="AJ17" s="72">
        <f t="shared" si="0"/>
        <v>0</v>
      </c>
      <c r="AK17" s="72">
        <f t="shared" si="0"/>
        <v>0</v>
      </c>
      <c r="AL17" s="72">
        <f t="shared" si="0"/>
        <v>0</v>
      </c>
      <c r="AM17" s="72">
        <f t="shared" si="0"/>
        <v>0</v>
      </c>
      <c r="AN17" s="72">
        <f t="shared" si="0"/>
        <v>0</v>
      </c>
      <c r="AO17" s="72">
        <f t="shared" si="0"/>
        <v>0</v>
      </c>
      <c r="AP17" s="72">
        <f t="shared" si="0"/>
        <v>0</v>
      </c>
      <c r="AQ17" s="72">
        <f t="shared" si="0"/>
        <v>0</v>
      </c>
      <c r="AR17" s="72">
        <f t="shared" si="0"/>
        <v>0</v>
      </c>
      <c r="AS17" s="72">
        <f t="shared" si="0"/>
        <v>0</v>
      </c>
      <c r="AT17" s="72">
        <f t="shared" si="0"/>
        <v>0</v>
      </c>
      <c r="AU17" s="72">
        <f t="shared" si="1"/>
        <v>0</v>
      </c>
      <c r="AV17" s="72">
        <f t="shared" si="1"/>
        <v>0</v>
      </c>
      <c r="AW17" s="72">
        <f t="shared" si="1"/>
        <v>0</v>
      </c>
      <c r="AX17" s="72">
        <f t="shared" si="1"/>
        <v>0</v>
      </c>
      <c r="AY17" s="72">
        <f t="shared" si="1"/>
        <v>0</v>
      </c>
      <c r="AZ17" s="72">
        <f t="shared" si="1"/>
        <v>0</v>
      </c>
      <c r="BA17" s="72">
        <f t="shared" si="1"/>
        <v>0</v>
      </c>
      <c r="BB17" s="72">
        <f t="shared" si="1"/>
        <v>0</v>
      </c>
      <c r="BC17" s="72" t="str">
        <f>VLOOKUP(C17,StaffSpec!$C$12:$D$20,2,FALSE)</f>
        <v>Yes</v>
      </c>
      <c r="BD17" s="72" t="str">
        <f t="shared" si="3"/>
        <v>Tuesday</v>
      </c>
      <c r="BJ17" s="3" t="s">
        <v>6</v>
      </c>
      <c r="BL17" s="4">
        <f t="shared" si="11"/>
        <v>12</v>
      </c>
      <c r="BM17" s="4">
        <f t="shared" si="8"/>
        <v>6</v>
      </c>
      <c r="BN17" s="4">
        <f t="shared" si="8"/>
        <v>6</v>
      </c>
      <c r="BO17" s="4">
        <f t="shared" si="8"/>
        <v>6</v>
      </c>
      <c r="BP17" s="4">
        <f t="shared" si="8"/>
        <v>6</v>
      </c>
      <c r="BQ17" s="4">
        <f t="shared" si="8"/>
        <v>6</v>
      </c>
      <c r="BR17" s="4">
        <f t="shared" si="8"/>
        <v>6</v>
      </c>
      <c r="BS17" s="4">
        <f t="shared" si="8"/>
        <v>8</v>
      </c>
      <c r="BT17" s="4">
        <f t="shared" si="8"/>
        <v>9.6</v>
      </c>
      <c r="BU17" s="4">
        <f t="shared" si="8"/>
        <v>10.4</v>
      </c>
      <c r="BV17" s="4">
        <f t="shared" si="8"/>
        <v>12.4</v>
      </c>
      <c r="BW17" s="4">
        <f t="shared" si="8"/>
        <v>13.4</v>
      </c>
      <c r="BX17" s="4">
        <f t="shared" si="8"/>
        <v>19.2</v>
      </c>
      <c r="BY17" s="4">
        <f t="shared" si="8"/>
        <v>19.2</v>
      </c>
      <c r="BZ17" s="4">
        <f t="shared" si="8"/>
        <v>19.2</v>
      </c>
      <c r="CA17" s="4">
        <f t="shared" si="8"/>
        <v>19.2</v>
      </c>
      <c r="CB17" s="4">
        <f t="shared" si="8"/>
        <v>22.4</v>
      </c>
      <c r="CC17" s="4">
        <f t="shared" si="9"/>
        <v>17.600000000000001</v>
      </c>
      <c r="CD17" s="4">
        <f t="shared" si="9"/>
        <v>17.600000000000001</v>
      </c>
      <c r="CE17" s="4">
        <f t="shared" si="9"/>
        <v>16.600000000000001</v>
      </c>
      <c r="CF17" s="4">
        <f t="shared" si="9"/>
        <v>14.8</v>
      </c>
      <c r="CG17" s="4">
        <f t="shared" si="9"/>
        <v>15.8</v>
      </c>
      <c r="CH17" s="4">
        <f t="shared" si="9"/>
        <v>14.8</v>
      </c>
      <c r="CI17" s="4">
        <f t="shared" si="9"/>
        <v>13.8</v>
      </c>
      <c r="CO17" s="4" t="s">
        <v>5</v>
      </c>
      <c r="CP17" s="4">
        <f t="shared" ref="CP17:CP22" si="13">SUMIF($BD:$BD,$BJ16,AE:AE)</f>
        <v>12</v>
      </c>
      <c r="CQ17" s="4">
        <f t="shared" si="12"/>
        <v>6</v>
      </c>
      <c r="CR17" s="4">
        <f t="shared" si="12"/>
        <v>6</v>
      </c>
      <c r="CS17" s="4">
        <f t="shared" si="12"/>
        <v>6</v>
      </c>
      <c r="CT17" s="4">
        <f t="shared" si="12"/>
        <v>6</v>
      </c>
      <c r="CU17" s="4">
        <f t="shared" si="12"/>
        <v>6</v>
      </c>
      <c r="CV17" s="4">
        <f t="shared" si="12"/>
        <v>6</v>
      </c>
      <c r="CW17" s="4">
        <f t="shared" si="12"/>
        <v>8</v>
      </c>
      <c r="CX17" s="4">
        <f t="shared" si="12"/>
        <v>9.6</v>
      </c>
      <c r="CY17" s="4">
        <f t="shared" si="12"/>
        <v>10.4</v>
      </c>
      <c r="CZ17" s="4">
        <f t="shared" si="12"/>
        <v>12.4</v>
      </c>
      <c r="DA17" s="4">
        <f t="shared" si="12"/>
        <v>13.4</v>
      </c>
      <c r="DB17" s="4">
        <f t="shared" si="12"/>
        <v>19.2</v>
      </c>
      <c r="DC17" s="4">
        <f t="shared" si="12"/>
        <v>19.2</v>
      </c>
      <c r="DD17" s="4">
        <f t="shared" si="12"/>
        <v>19.2</v>
      </c>
      <c r="DE17" s="4">
        <f t="shared" si="12"/>
        <v>19.2</v>
      </c>
      <c r="DF17" s="4">
        <f t="shared" si="12"/>
        <v>22.4</v>
      </c>
      <c r="DG17" s="4">
        <f t="shared" si="12"/>
        <v>17.600000000000001</v>
      </c>
      <c r="DH17" s="4">
        <f t="shared" si="12"/>
        <v>17.600000000000001</v>
      </c>
      <c r="DI17" s="4">
        <f t="shared" si="12"/>
        <v>16.600000000000001</v>
      </c>
      <c r="DJ17" s="4">
        <f t="shared" si="12"/>
        <v>14.8</v>
      </c>
      <c r="DK17" s="4">
        <f t="shared" si="12"/>
        <v>15.8</v>
      </c>
      <c r="DL17" s="4">
        <f t="shared" si="12"/>
        <v>14.8</v>
      </c>
      <c r="DM17" s="4">
        <f t="shared" si="12"/>
        <v>13.8</v>
      </c>
    </row>
    <row r="18" spans="2:117">
      <c r="B18" s="3" t="str">
        <f t="shared" si="10"/>
        <v>Tuesday</v>
      </c>
      <c r="C18" s="14">
        <f>'Rota (planned)'!C18</f>
        <v>0</v>
      </c>
      <c r="D18" s="29"/>
      <c r="E18" s="29"/>
      <c r="F18" s="29"/>
      <c r="G18" s="29"/>
      <c r="H18" s="29"/>
      <c r="I18" s="29"/>
      <c r="J18" s="29"/>
      <c r="K18" s="29"/>
      <c r="L18" s="29"/>
      <c r="M18" s="29"/>
      <c r="N18" s="29"/>
      <c r="O18" s="29"/>
      <c r="P18" s="29"/>
      <c r="Q18" s="29"/>
      <c r="R18" s="29"/>
      <c r="S18" s="29"/>
      <c r="T18" s="29"/>
      <c r="U18" s="29"/>
      <c r="V18" s="29"/>
      <c r="W18" s="29"/>
      <c r="X18" s="29"/>
      <c r="Y18" s="29"/>
      <c r="Z18" s="29"/>
      <c r="AA18" s="29"/>
      <c r="AC18" s="71">
        <f>IF(ISNA(VLOOKUP(C18,Functional!$C$7:$D$15,2,FALSE)),0,VLOOKUP(C18,Functional!$C$7:$D$15,2,FALSE))</f>
        <v>0</v>
      </c>
      <c r="AE18" s="72">
        <f t="shared" si="0"/>
        <v>0</v>
      </c>
      <c r="AF18" s="72">
        <f t="shared" si="0"/>
        <v>0</v>
      </c>
      <c r="AG18" s="72">
        <f t="shared" si="0"/>
        <v>0</v>
      </c>
      <c r="AH18" s="72">
        <f t="shared" si="0"/>
        <v>0</v>
      </c>
      <c r="AI18" s="72">
        <f t="shared" si="0"/>
        <v>0</v>
      </c>
      <c r="AJ18" s="72">
        <f t="shared" si="0"/>
        <v>0</v>
      </c>
      <c r="AK18" s="72">
        <f t="shared" si="0"/>
        <v>0</v>
      </c>
      <c r="AL18" s="72">
        <f t="shared" si="0"/>
        <v>0</v>
      </c>
      <c r="AM18" s="72">
        <f t="shared" si="0"/>
        <v>0</v>
      </c>
      <c r="AN18" s="72">
        <f t="shared" si="0"/>
        <v>0</v>
      </c>
      <c r="AO18" s="72">
        <f t="shared" si="0"/>
        <v>0</v>
      </c>
      <c r="AP18" s="72">
        <f t="shared" si="0"/>
        <v>0</v>
      </c>
      <c r="AQ18" s="72">
        <f t="shared" si="0"/>
        <v>0</v>
      </c>
      <c r="AR18" s="72">
        <f t="shared" si="0"/>
        <v>0</v>
      </c>
      <c r="AS18" s="72">
        <f t="shared" si="0"/>
        <v>0</v>
      </c>
      <c r="AT18" s="72">
        <f t="shared" si="0"/>
        <v>0</v>
      </c>
      <c r="AU18" s="72">
        <f t="shared" si="1"/>
        <v>0</v>
      </c>
      <c r="AV18" s="72">
        <f t="shared" si="1"/>
        <v>0</v>
      </c>
      <c r="AW18" s="72">
        <f t="shared" si="1"/>
        <v>0</v>
      </c>
      <c r="AX18" s="72">
        <f t="shared" si="1"/>
        <v>0</v>
      </c>
      <c r="AY18" s="72">
        <f t="shared" si="1"/>
        <v>0</v>
      </c>
      <c r="AZ18" s="72">
        <f t="shared" si="1"/>
        <v>0</v>
      </c>
      <c r="BA18" s="72">
        <f t="shared" si="1"/>
        <v>0</v>
      </c>
      <c r="BB18" s="72">
        <f t="shared" si="1"/>
        <v>0</v>
      </c>
      <c r="BC18" s="72" t="str">
        <f>VLOOKUP(C18,StaffSpec!$C$12:$D$20,2,FALSE)</f>
        <v>Yes</v>
      </c>
      <c r="BD18" s="72" t="str">
        <f t="shared" si="3"/>
        <v>Tuesday</v>
      </c>
      <c r="BJ18" s="3" t="s">
        <v>7</v>
      </c>
      <c r="BL18" s="4">
        <f t="shared" si="11"/>
        <v>12</v>
      </c>
      <c r="BM18" s="4">
        <f t="shared" si="8"/>
        <v>6</v>
      </c>
      <c r="BN18" s="4">
        <f t="shared" si="8"/>
        <v>6</v>
      </c>
      <c r="BO18" s="4">
        <f t="shared" si="8"/>
        <v>6</v>
      </c>
      <c r="BP18" s="4">
        <f t="shared" si="8"/>
        <v>6</v>
      </c>
      <c r="BQ18" s="4">
        <f t="shared" si="8"/>
        <v>6</v>
      </c>
      <c r="BR18" s="4">
        <f t="shared" si="8"/>
        <v>6</v>
      </c>
      <c r="BS18" s="4">
        <f t="shared" si="8"/>
        <v>8</v>
      </c>
      <c r="BT18" s="4">
        <f t="shared" si="8"/>
        <v>9.6</v>
      </c>
      <c r="BU18" s="4">
        <f t="shared" si="8"/>
        <v>10.4</v>
      </c>
      <c r="BV18" s="4">
        <f t="shared" si="8"/>
        <v>12.4</v>
      </c>
      <c r="BW18" s="4">
        <f t="shared" si="8"/>
        <v>13.4</v>
      </c>
      <c r="BX18" s="4">
        <f t="shared" si="8"/>
        <v>19.2</v>
      </c>
      <c r="BY18" s="4">
        <f t="shared" si="8"/>
        <v>19.2</v>
      </c>
      <c r="BZ18" s="4">
        <f t="shared" si="8"/>
        <v>19.2</v>
      </c>
      <c r="CA18" s="4">
        <f t="shared" si="8"/>
        <v>19.2</v>
      </c>
      <c r="CB18" s="4">
        <f t="shared" si="8"/>
        <v>22.4</v>
      </c>
      <c r="CC18" s="4">
        <f t="shared" si="9"/>
        <v>17.600000000000001</v>
      </c>
      <c r="CD18" s="4">
        <f t="shared" si="9"/>
        <v>17.600000000000001</v>
      </c>
      <c r="CE18" s="4">
        <f t="shared" si="9"/>
        <v>16.600000000000001</v>
      </c>
      <c r="CF18" s="4">
        <f t="shared" si="9"/>
        <v>14.8</v>
      </c>
      <c r="CG18" s="4">
        <f t="shared" si="9"/>
        <v>15.8</v>
      </c>
      <c r="CH18" s="4">
        <f t="shared" si="9"/>
        <v>14.8</v>
      </c>
      <c r="CI18" s="4">
        <f t="shared" si="9"/>
        <v>13.8</v>
      </c>
      <c r="CO18" s="4" t="s">
        <v>6</v>
      </c>
      <c r="CP18" s="4">
        <f t="shared" si="13"/>
        <v>12</v>
      </c>
      <c r="CQ18" s="4">
        <f t="shared" si="12"/>
        <v>6</v>
      </c>
      <c r="CR18" s="4">
        <f t="shared" si="12"/>
        <v>6</v>
      </c>
      <c r="CS18" s="4">
        <f t="shared" si="12"/>
        <v>6</v>
      </c>
      <c r="CT18" s="4">
        <f t="shared" si="12"/>
        <v>6</v>
      </c>
      <c r="CU18" s="4">
        <f t="shared" si="12"/>
        <v>6</v>
      </c>
      <c r="CV18" s="4">
        <f t="shared" si="12"/>
        <v>6</v>
      </c>
      <c r="CW18" s="4">
        <f t="shared" si="12"/>
        <v>8</v>
      </c>
      <c r="CX18" s="4">
        <f t="shared" si="12"/>
        <v>9.6</v>
      </c>
      <c r="CY18" s="4">
        <f t="shared" si="12"/>
        <v>10.4</v>
      </c>
      <c r="CZ18" s="4">
        <f t="shared" si="12"/>
        <v>12.4</v>
      </c>
      <c r="DA18" s="4">
        <f t="shared" si="12"/>
        <v>13.4</v>
      </c>
      <c r="DB18" s="4">
        <f t="shared" si="12"/>
        <v>19.2</v>
      </c>
      <c r="DC18" s="4">
        <f t="shared" si="12"/>
        <v>19.2</v>
      </c>
      <c r="DD18" s="4">
        <f t="shared" si="12"/>
        <v>19.2</v>
      </c>
      <c r="DE18" s="4">
        <f t="shared" si="12"/>
        <v>19.2</v>
      </c>
      <c r="DF18" s="4">
        <f t="shared" si="12"/>
        <v>22.4</v>
      </c>
      <c r="DG18" s="4">
        <f t="shared" si="12"/>
        <v>17.600000000000001</v>
      </c>
      <c r="DH18" s="4">
        <f t="shared" si="12"/>
        <v>17.600000000000001</v>
      </c>
      <c r="DI18" s="4">
        <f t="shared" si="12"/>
        <v>16.600000000000001</v>
      </c>
      <c r="DJ18" s="4">
        <f t="shared" si="12"/>
        <v>14.8</v>
      </c>
      <c r="DK18" s="4">
        <f t="shared" si="12"/>
        <v>15.8</v>
      </c>
      <c r="DL18" s="4">
        <f t="shared" si="12"/>
        <v>14.8</v>
      </c>
      <c r="DM18" s="4">
        <f t="shared" si="12"/>
        <v>13.8</v>
      </c>
    </row>
    <row r="19" spans="2:117">
      <c r="B19" s="3" t="str">
        <f t="shared" si="10"/>
        <v>Tuesday</v>
      </c>
      <c r="C19" s="14">
        <f>'Rota (planned)'!C19</f>
        <v>0</v>
      </c>
      <c r="D19" s="31"/>
      <c r="E19" s="31"/>
      <c r="F19" s="31"/>
      <c r="G19" s="31"/>
      <c r="H19" s="31"/>
      <c r="I19" s="31"/>
      <c r="J19" s="31"/>
      <c r="K19" s="31"/>
      <c r="L19" s="31"/>
      <c r="M19" s="31"/>
      <c r="N19" s="31"/>
      <c r="O19" s="31"/>
      <c r="P19" s="31"/>
      <c r="Q19" s="31"/>
      <c r="R19" s="31"/>
      <c r="S19" s="31"/>
      <c r="T19" s="31"/>
      <c r="U19" s="31"/>
      <c r="V19" s="31"/>
      <c r="W19" s="31"/>
      <c r="X19" s="31"/>
      <c r="Y19" s="31"/>
      <c r="Z19" s="31"/>
      <c r="AA19" s="31"/>
      <c r="AC19" s="71">
        <f>IF(ISNA(VLOOKUP(C19,Functional!$C$7:$D$15,2,FALSE)),0,VLOOKUP(C19,Functional!$C$7:$D$15,2,FALSE))</f>
        <v>0</v>
      </c>
      <c r="AE19" s="72">
        <f t="shared" si="0"/>
        <v>0</v>
      </c>
      <c r="AF19" s="72">
        <f t="shared" si="0"/>
        <v>0</v>
      </c>
      <c r="AG19" s="72">
        <f t="shared" si="0"/>
        <v>0</v>
      </c>
      <c r="AH19" s="72">
        <f t="shared" si="0"/>
        <v>0</v>
      </c>
      <c r="AI19" s="72">
        <f t="shared" si="0"/>
        <v>0</v>
      </c>
      <c r="AJ19" s="72">
        <f t="shared" si="0"/>
        <v>0</v>
      </c>
      <c r="AK19" s="72">
        <f t="shared" si="0"/>
        <v>0</v>
      </c>
      <c r="AL19" s="72">
        <f t="shared" si="0"/>
        <v>0</v>
      </c>
      <c r="AM19" s="72">
        <f t="shared" si="0"/>
        <v>0</v>
      </c>
      <c r="AN19" s="72">
        <f t="shared" si="0"/>
        <v>0</v>
      </c>
      <c r="AO19" s="72">
        <f t="shared" si="0"/>
        <v>0</v>
      </c>
      <c r="AP19" s="72">
        <f t="shared" si="0"/>
        <v>0</v>
      </c>
      <c r="AQ19" s="72">
        <f t="shared" si="0"/>
        <v>0</v>
      </c>
      <c r="AR19" s="72">
        <f t="shared" si="0"/>
        <v>0</v>
      </c>
      <c r="AS19" s="72">
        <f t="shared" si="0"/>
        <v>0</v>
      </c>
      <c r="AT19" s="72">
        <f t="shared" si="0"/>
        <v>0</v>
      </c>
      <c r="AU19" s="72">
        <f t="shared" si="1"/>
        <v>0</v>
      </c>
      <c r="AV19" s="72">
        <f t="shared" si="1"/>
        <v>0</v>
      </c>
      <c r="AW19" s="72">
        <f t="shared" si="1"/>
        <v>0</v>
      </c>
      <c r="AX19" s="72">
        <f t="shared" si="1"/>
        <v>0</v>
      </c>
      <c r="AY19" s="72">
        <f t="shared" si="1"/>
        <v>0</v>
      </c>
      <c r="AZ19" s="72">
        <f t="shared" si="1"/>
        <v>0</v>
      </c>
      <c r="BA19" s="72">
        <f t="shared" si="1"/>
        <v>0</v>
      </c>
      <c r="BB19" s="72">
        <f t="shared" si="1"/>
        <v>0</v>
      </c>
      <c r="BC19" s="72" t="str">
        <f>VLOOKUP(C19,StaffSpec!$C$12:$D$20,2,FALSE)</f>
        <v>Yes</v>
      </c>
      <c r="BD19" s="72" t="str">
        <f t="shared" si="3"/>
        <v>Tuesday</v>
      </c>
      <c r="BJ19" s="3" t="s">
        <v>8</v>
      </c>
      <c r="BL19" s="4">
        <f t="shared" si="11"/>
        <v>12</v>
      </c>
      <c r="BM19" s="4">
        <f t="shared" si="8"/>
        <v>6</v>
      </c>
      <c r="BN19" s="4">
        <f t="shared" si="8"/>
        <v>6</v>
      </c>
      <c r="BO19" s="4">
        <f t="shared" si="8"/>
        <v>6</v>
      </c>
      <c r="BP19" s="4">
        <f t="shared" si="8"/>
        <v>6</v>
      </c>
      <c r="BQ19" s="4">
        <f t="shared" si="8"/>
        <v>6</v>
      </c>
      <c r="BR19" s="4">
        <f t="shared" si="8"/>
        <v>6</v>
      </c>
      <c r="BS19" s="4">
        <f t="shared" si="8"/>
        <v>8</v>
      </c>
      <c r="BT19" s="4">
        <f t="shared" si="8"/>
        <v>9.6</v>
      </c>
      <c r="BU19" s="4">
        <f t="shared" si="8"/>
        <v>10.4</v>
      </c>
      <c r="BV19" s="4">
        <f t="shared" si="8"/>
        <v>12.4</v>
      </c>
      <c r="BW19" s="4">
        <f t="shared" si="8"/>
        <v>13.4</v>
      </c>
      <c r="BX19" s="4">
        <f t="shared" si="8"/>
        <v>19.2</v>
      </c>
      <c r="BY19" s="4">
        <f t="shared" si="8"/>
        <v>19.2</v>
      </c>
      <c r="BZ19" s="4">
        <f t="shared" si="8"/>
        <v>19.2</v>
      </c>
      <c r="CA19" s="4">
        <f t="shared" si="8"/>
        <v>19.2</v>
      </c>
      <c r="CB19" s="4">
        <f t="shared" si="8"/>
        <v>22.4</v>
      </c>
      <c r="CC19" s="4">
        <f t="shared" si="9"/>
        <v>17.600000000000001</v>
      </c>
      <c r="CD19" s="4">
        <f t="shared" si="9"/>
        <v>17.600000000000001</v>
      </c>
      <c r="CE19" s="4">
        <f t="shared" si="9"/>
        <v>16.600000000000001</v>
      </c>
      <c r="CF19" s="4">
        <f t="shared" si="9"/>
        <v>14.8</v>
      </c>
      <c r="CG19" s="4">
        <f t="shared" si="9"/>
        <v>15.8</v>
      </c>
      <c r="CH19" s="4">
        <f t="shared" si="9"/>
        <v>14.8</v>
      </c>
      <c r="CI19" s="4">
        <f t="shared" si="9"/>
        <v>13.8</v>
      </c>
      <c r="CO19" s="4" t="s">
        <v>7</v>
      </c>
      <c r="CP19" s="4">
        <f t="shared" si="13"/>
        <v>12</v>
      </c>
      <c r="CQ19" s="4">
        <f t="shared" si="12"/>
        <v>6</v>
      </c>
      <c r="CR19" s="4">
        <f t="shared" si="12"/>
        <v>6</v>
      </c>
      <c r="CS19" s="4">
        <f t="shared" si="12"/>
        <v>6</v>
      </c>
      <c r="CT19" s="4">
        <f t="shared" si="12"/>
        <v>6</v>
      </c>
      <c r="CU19" s="4">
        <f t="shared" si="12"/>
        <v>6</v>
      </c>
      <c r="CV19" s="4">
        <f t="shared" si="12"/>
        <v>6</v>
      </c>
      <c r="CW19" s="4">
        <f t="shared" si="12"/>
        <v>8</v>
      </c>
      <c r="CX19" s="4">
        <f t="shared" si="12"/>
        <v>9.6</v>
      </c>
      <c r="CY19" s="4">
        <f t="shared" si="12"/>
        <v>10.4</v>
      </c>
      <c r="CZ19" s="4">
        <f t="shared" si="12"/>
        <v>12.4</v>
      </c>
      <c r="DA19" s="4">
        <f t="shared" si="12"/>
        <v>13.4</v>
      </c>
      <c r="DB19" s="4">
        <f t="shared" si="12"/>
        <v>19.2</v>
      </c>
      <c r="DC19" s="4">
        <f t="shared" si="12"/>
        <v>19.2</v>
      </c>
      <c r="DD19" s="4">
        <f t="shared" si="12"/>
        <v>19.2</v>
      </c>
      <c r="DE19" s="4">
        <f t="shared" si="12"/>
        <v>19.2</v>
      </c>
      <c r="DF19" s="4">
        <f t="shared" si="12"/>
        <v>22.4</v>
      </c>
      <c r="DG19" s="4">
        <f t="shared" si="12"/>
        <v>17.600000000000001</v>
      </c>
      <c r="DH19" s="4">
        <f t="shared" si="12"/>
        <v>17.600000000000001</v>
      </c>
      <c r="DI19" s="4">
        <f t="shared" si="12"/>
        <v>16.600000000000001</v>
      </c>
      <c r="DJ19" s="4">
        <f t="shared" si="12"/>
        <v>14.8</v>
      </c>
      <c r="DK19" s="4">
        <f t="shared" si="12"/>
        <v>15.8</v>
      </c>
      <c r="DL19" s="4">
        <f t="shared" si="12"/>
        <v>14.8</v>
      </c>
      <c r="DM19" s="4">
        <f t="shared" si="12"/>
        <v>13.8</v>
      </c>
    </row>
    <row r="20" spans="2:117">
      <c r="B20" s="3" t="str">
        <f t="shared" si="10"/>
        <v>Tuesday</v>
      </c>
      <c r="C20" s="14" t="str">
        <f>'Rota (planned)'!C20</f>
        <v>ENP</v>
      </c>
      <c r="D20" s="27"/>
      <c r="E20" s="27"/>
      <c r="F20" s="27"/>
      <c r="G20" s="27"/>
      <c r="H20" s="27"/>
      <c r="I20" s="27"/>
      <c r="J20" s="27"/>
      <c r="K20" s="27">
        <v>1</v>
      </c>
      <c r="L20" s="27">
        <v>1</v>
      </c>
      <c r="M20" s="27">
        <v>1</v>
      </c>
      <c r="N20" s="27">
        <v>2</v>
      </c>
      <c r="O20" s="27">
        <v>2</v>
      </c>
      <c r="P20" s="27">
        <v>2</v>
      </c>
      <c r="Q20" s="27">
        <v>2</v>
      </c>
      <c r="R20" s="27">
        <v>2</v>
      </c>
      <c r="S20" s="27">
        <v>2</v>
      </c>
      <c r="T20" s="27">
        <v>2</v>
      </c>
      <c r="U20" s="27">
        <v>2</v>
      </c>
      <c r="V20" s="27">
        <v>2</v>
      </c>
      <c r="W20" s="27">
        <v>2</v>
      </c>
      <c r="X20" s="27">
        <v>1</v>
      </c>
      <c r="Y20" s="27">
        <v>1</v>
      </c>
      <c r="Z20" s="27">
        <v>1</v>
      </c>
      <c r="AA20" s="27"/>
      <c r="AC20" s="71">
        <f>IF(ISNA(VLOOKUP(C20,Functional!$C$7:$D$15,2,FALSE)),0,VLOOKUP(C20,Functional!$C$7:$D$15,2,FALSE))</f>
        <v>1</v>
      </c>
      <c r="AE20" s="72">
        <f t="shared" si="0"/>
        <v>0</v>
      </c>
      <c r="AF20" s="72">
        <f t="shared" si="0"/>
        <v>0</v>
      </c>
      <c r="AG20" s="72">
        <f t="shared" si="0"/>
        <v>0</v>
      </c>
      <c r="AH20" s="72">
        <f t="shared" si="0"/>
        <v>0</v>
      </c>
      <c r="AI20" s="72">
        <f t="shared" si="0"/>
        <v>0</v>
      </c>
      <c r="AJ20" s="72">
        <f t="shared" si="0"/>
        <v>0</v>
      </c>
      <c r="AK20" s="72">
        <f t="shared" si="0"/>
        <v>0</v>
      </c>
      <c r="AL20" s="72">
        <f t="shared" si="0"/>
        <v>1</v>
      </c>
      <c r="AM20" s="72">
        <f t="shared" si="0"/>
        <v>1</v>
      </c>
      <c r="AN20" s="72">
        <f t="shared" si="0"/>
        <v>1</v>
      </c>
      <c r="AO20" s="72">
        <f t="shared" si="0"/>
        <v>2</v>
      </c>
      <c r="AP20" s="72">
        <f t="shared" si="0"/>
        <v>2</v>
      </c>
      <c r="AQ20" s="72">
        <f t="shared" si="0"/>
        <v>2</v>
      </c>
      <c r="AR20" s="72">
        <f t="shared" si="0"/>
        <v>2</v>
      </c>
      <c r="AS20" s="72">
        <f t="shared" si="0"/>
        <v>2</v>
      </c>
      <c r="AT20" s="72">
        <f t="shared" ref="AT20:BB35" si="14">S20*$AC20</f>
        <v>2</v>
      </c>
      <c r="AU20" s="72">
        <f t="shared" si="1"/>
        <v>2</v>
      </c>
      <c r="AV20" s="72">
        <f t="shared" si="1"/>
        <v>2</v>
      </c>
      <c r="AW20" s="72">
        <f t="shared" si="1"/>
        <v>2</v>
      </c>
      <c r="AX20" s="72">
        <f t="shared" si="1"/>
        <v>2</v>
      </c>
      <c r="AY20" s="72">
        <f t="shared" si="1"/>
        <v>1</v>
      </c>
      <c r="AZ20" s="72">
        <f t="shared" si="1"/>
        <v>1</v>
      </c>
      <c r="BA20" s="72">
        <f t="shared" si="1"/>
        <v>1</v>
      </c>
      <c r="BB20" s="72">
        <f t="shared" si="1"/>
        <v>0</v>
      </c>
      <c r="BC20" s="72" t="str">
        <f>VLOOKUP(C20,StaffSpec!$C$12:$D$20,2,FALSE)</f>
        <v>Yes</v>
      </c>
      <c r="BD20" s="72" t="str">
        <f t="shared" si="3"/>
        <v>Tuesday</v>
      </c>
      <c r="BJ20" s="3" t="s">
        <v>9</v>
      </c>
      <c r="BL20" s="4">
        <f t="shared" si="11"/>
        <v>12</v>
      </c>
      <c r="BM20" s="4">
        <f t="shared" si="8"/>
        <v>6</v>
      </c>
      <c r="BN20" s="4">
        <f t="shared" si="8"/>
        <v>6</v>
      </c>
      <c r="BO20" s="4">
        <f t="shared" si="8"/>
        <v>6</v>
      </c>
      <c r="BP20" s="4">
        <f t="shared" si="8"/>
        <v>6</v>
      </c>
      <c r="BQ20" s="4">
        <f t="shared" si="8"/>
        <v>6</v>
      </c>
      <c r="BR20" s="4">
        <f t="shared" si="8"/>
        <v>6</v>
      </c>
      <c r="BS20" s="4">
        <f t="shared" si="8"/>
        <v>8</v>
      </c>
      <c r="BT20" s="4">
        <f t="shared" si="8"/>
        <v>9.6</v>
      </c>
      <c r="BU20" s="4">
        <f t="shared" si="8"/>
        <v>10.4</v>
      </c>
      <c r="BV20" s="4">
        <f t="shared" si="8"/>
        <v>12.4</v>
      </c>
      <c r="BW20" s="4">
        <f t="shared" si="8"/>
        <v>13.4</v>
      </c>
      <c r="BX20" s="4">
        <f t="shared" si="8"/>
        <v>19.2</v>
      </c>
      <c r="BY20" s="4">
        <f t="shared" si="8"/>
        <v>19.2</v>
      </c>
      <c r="BZ20" s="4">
        <f t="shared" si="8"/>
        <v>19.2</v>
      </c>
      <c r="CA20" s="4">
        <f t="shared" si="8"/>
        <v>19.2</v>
      </c>
      <c r="CB20" s="4">
        <f t="shared" si="8"/>
        <v>22.4</v>
      </c>
      <c r="CC20" s="4">
        <f t="shared" si="9"/>
        <v>17.600000000000001</v>
      </c>
      <c r="CD20" s="4">
        <f t="shared" si="9"/>
        <v>17.600000000000001</v>
      </c>
      <c r="CE20" s="4">
        <f t="shared" si="9"/>
        <v>16.600000000000001</v>
      </c>
      <c r="CF20" s="4">
        <f t="shared" si="9"/>
        <v>14.8</v>
      </c>
      <c r="CG20" s="4">
        <f t="shared" si="9"/>
        <v>15.8</v>
      </c>
      <c r="CH20" s="4">
        <f t="shared" si="9"/>
        <v>14.8</v>
      </c>
      <c r="CI20" s="4">
        <f t="shared" si="9"/>
        <v>13.8</v>
      </c>
      <c r="CO20" s="4" t="s">
        <v>8</v>
      </c>
      <c r="CP20" s="4">
        <f t="shared" si="13"/>
        <v>12</v>
      </c>
      <c r="CQ20" s="4">
        <f t="shared" si="12"/>
        <v>6</v>
      </c>
      <c r="CR20" s="4">
        <f t="shared" si="12"/>
        <v>6</v>
      </c>
      <c r="CS20" s="4">
        <f t="shared" si="12"/>
        <v>6</v>
      </c>
      <c r="CT20" s="4">
        <f t="shared" si="12"/>
        <v>6</v>
      </c>
      <c r="CU20" s="4">
        <f t="shared" si="12"/>
        <v>6</v>
      </c>
      <c r="CV20" s="4">
        <f t="shared" si="12"/>
        <v>6</v>
      </c>
      <c r="CW20" s="4">
        <f t="shared" si="12"/>
        <v>8</v>
      </c>
      <c r="CX20" s="4">
        <f t="shared" si="12"/>
        <v>9.6</v>
      </c>
      <c r="CY20" s="4">
        <f t="shared" si="12"/>
        <v>10.4</v>
      </c>
      <c r="CZ20" s="4">
        <f t="shared" si="12"/>
        <v>12.4</v>
      </c>
      <c r="DA20" s="4">
        <f t="shared" si="12"/>
        <v>13.4</v>
      </c>
      <c r="DB20" s="4">
        <f t="shared" si="12"/>
        <v>19.2</v>
      </c>
      <c r="DC20" s="4">
        <f t="shared" si="12"/>
        <v>19.2</v>
      </c>
      <c r="DD20" s="4">
        <f t="shared" si="12"/>
        <v>19.2</v>
      </c>
      <c r="DE20" s="4">
        <f t="shared" si="12"/>
        <v>19.2</v>
      </c>
      <c r="DF20" s="4">
        <f t="shared" si="12"/>
        <v>22.4</v>
      </c>
      <c r="DG20" s="4">
        <f t="shared" si="12"/>
        <v>17.600000000000001</v>
      </c>
      <c r="DH20" s="4">
        <f t="shared" si="12"/>
        <v>17.600000000000001</v>
      </c>
      <c r="DI20" s="4">
        <f t="shared" si="12"/>
        <v>16.600000000000001</v>
      </c>
      <c r="DJ20" s="4">
        <f t="shared" si="12"/>
        <v>14.8</v>
      </c>
      <c r="DK20" s="4">
        <f t="shared" si="12"/>
        <v>15.8</v>
      </c>
      <c r="DL20" s="4">
        <f t="shared" si="12"/>
        <v>14.8</v>
      </c>
      <c r="DM20" s="4">
        <f t="shared" si="12"/>
        <v>13.8</v>
      </c>
    </row>
    <row r="21" spans="2:117">
      <c r="B21" s="3" t="str">
        <f t="shared" si="10"/>
        <v>Tuesday</v>
      </c>
      <c r="C21" s="14" t="str">
        <f>'Rota (planned)'!C21</f>
        <v>ANP</v>
      </c>
      <c r="D21" s="27"/>
      <c r="E21" s="27"/>
      <c r="F21" s="27"/>
      <c r="G21" s="27"/>
      <c r="H21" s="27"/>
      <c r="I21" s="27"/>
      <c r="J21" s="27"/>
      <c r="K21" s="27">
        <v>1</v>
      </c>
      <c r="L21" s="27">
        <v>1</v>
      </c>
      <c r="M21" s="27">
        <v>1</v>
      </c>
      <c r="N21" s="27">
        <v>2</v>
      </c>
      <c r="O21" s="27">
        <v>3</v>
      </c>
      <c r="P21" s="27">
        <v>3</v>
      </c>
      <c r="Q21" s="27">
        <v>3</v>
      </c>
      <c r="R21" s="27">
        <v>3</v>
      </c>
      <c r="S21" s="27">
        <v>3</v>
      </c>
      <c r="T21" s="27">
        <v>3</v>
      </c>
      <c r="U21" s="27">
        <v>3</v>
      </c>
      <c r="V21" s="27">
        <v>3</v>
      </c>
      <c r="W21" s="27">
        <v>2</v>
      </c>
      <c r="X21" s="27">
        <v>2</v>
      </c>
      <c r="Y21" s="27">
        <v>2</v>
      </c>
      <c r="Z21" s="27">
        <v>1</v>
      </c>
      <c r="AA21" s="27">
        <v>1</v>
      </c>
      <c r="AC21" s="71">
        <f>IF(ISNA(VLOOKUP(C21,Functional!$C$7:$D$15,2,FALSE)),0,VLOOKUP(C21,Functional!$C$7:$D$15,2,FALSE))</f>
        <v>1</v>
      </c>
      <c r="AE21" s="72">
        <f t="shared" ref="AE21:AT37" si="15">D21*$AC21</f>
        <v>0</v>
      </c>
      <c r="AF21" s="72">
        <f t="shared" si="15"/>
        <v>0</v>
      </c>
      <c r="AG21" s="72">
        <f t="shared" si="15"/>
        <v>0</v>
      </c>
      <c r="AH21" s="72">
        <f t="shared" si="15"/>
        <v>0</v>
      </c>
      <c r="AI21" s="72">
        <f t="shared" si="15"/>
        <v>0</v>
      </c>
      <c r="AJ21" s="72">
        <f t="shared" si="15"/>
        <v>0</v>
      </c>
      <c r="AK21" s="72">
        <f t="shared" si="15"/>
        <v>0</v>
      </c>
      <c r="AL21" s="72">
        <f t="shared" si="15"/>
        <v>1</v>
      </c>
      <c r="AM21" s="72">
        <f t="shared" si="15"/>
        <v>1</v>
      </c>
      <c r="AN21" s="72">
        <f t="shared" si="15"/>
        <v>1</v>
      </c>
      <c r="AO21" s="72">
        <f t="shared" si="15"/>
        <v>2</v>
      </c>
      <c r="AP21" s="72">
        <f t="shared" si="15"/>
        <v>3</v>
      </c>
      <c r="AQ21" s="72">
        <f t="shared" si="15"/>
        <v>3</v>
      </c>
      <c r="AR21" s="72">
        <f t="shared" si="15"/>
        <v>3</v>
      </c>
      <c r="AS21" s="72">
        <f t="shared" si="15"/>
        <v>3</v>
      </c>
      <c r="AT21" s="72">
        <f t="shared" si="14"/>
        <v>3</v>
      </c>
      <c r="AU21" s="72">
        <f t="shared" si="14"/>
        <v>3</v>
      </c>
      <c r="AV21" s="72">
        <f t="shared" si="14"/>
        <v>3</v>
      </c>
      <c r="AW21" s="72">
        <f t="shared" si="14"/>
        <v>3</v>
      </c>
      <c r="AX21" s="72">
        <f t="shared" si="14"/>
        <v>2</v>
      </c>
      <c r="AY21" s="72">
        <f t="shared" si="14"/>
        <v>2</v>
      </c>
      <c r="AZ21" s="72">
        <f t="shared" si="14"/>
        <v>2</v>
      </c>
      <c r="BA21" s="72">
        <f t="shared" si="14"/>
        <v>1</v>
      </c>
      <c r="BB21" s="72">
        <f t="shared" si="14"/>
        <v>1</v>
      </c>
      <c r="BC21" s="72" t="str">
        <f>VLOOKUP(C21,StaffSpec!$C$12:$D$20,2,FALSE)</f>
        <v>Yes</v>
      </c>
      <c r="BD21" s="72" t="str">
        <f t="shared" si="3"/>
        <v>Tuesday</v>
      </c>
      <c r="BJ21" s="3" t="s">
        <v>4</v>
      </c>
      <c r="BL21" s="4">
        <f t="shared" si="11"/>
        <v>12</v>
      </c>
      <c r="BM21" s="4">
        <f t="shared" si="8"/>
        <v>6</v>
      </c>
      <c r="BN21" s="4">
        <f t="shared" si="8"/>
        <v>6</v>
      </c>
      <c r="BO21" s="4">
        <f t="shared" si="8"/>
        <v>6</v>
      </c>
      <c r="BP21" s="4">
        <f t="shared" si="8"/>
        <v>6</v>
      </c>
      <c r="BQ21" s="4">
        <f t="shared" si="8"/>
        <v>6</v>
      </c>
      <c r="BR21" s="4">
        <f t="shared" si="8"/>
        <v>6</v>
      </c>
      <c r="BS21" s="4">
        <f t="shared" si="8"/>
        <v>8</v>
      </c>
      <c r="BT21" s="4">
        <f t="shared" si="8"/>
        <v>9.6</v>
      </c>
      <c r="BU21" s="4">
        <f t="shared" si="8"/>
        <v>10.4</v>
      </c>
      <c r="BV21" s="4">
        <f t="shared" si="8"/>
        <v>12.4</v>
      </c>
      <c r="BW21" s="4">
        <f t="shared" si="8"/>
        <v>13.4</v>
      </c>
      <c r="BX21" s="4">
        <f t="shared" si="8"/>
        <v>19.2</v>
      </c>
      <c r="BY21" s="4">
        <f t="shared" si="8"/>
        <v>19.2</v>
      </c>
      <c r="BZ21" s="4">
        <f t="shared" si="8"/>
        <v>19.2</v>
      </c>
      <c r="CA21" s="4">
        <f t="shared" si="8"/>
        <v>19.2</v>
      </c>
      <c r="CB21" s="4">
        <f t="shared" si="8"/>
        <v>22.4</v>
      </c>
      <c r="CC21" s="4">
        <f t="shared" si="9"/>
        <v>17.600000000000001</v>
      </c>
      <c r="CD21" s="4">
        <f t="shared" si="9"/>
        <v>17.600000000000001</v>
      </c>
      <c r="CE21" s="4">
        <f t="shared" si="9"/>
        <v>16.600000000000001</v>
      </c>
      <c r="CF21" s="4">
        <f t="shared" si="9"/>
        <v>14.8</v>
      </c>
      <c r="CG21" s="4">
        <f t="shared" si="9"/>
        <v>15.8</v>
      </c>
      <c r="CH21" s="4">
        <f t="shared" si="9"/>
        <v>14.8</v>
      </c>
      <c r="CI21" s="4">
        <f t="shared" si="9"/>
        <v>13.8</v>
      </c>
      <c r="CO21" s="4" t="s">
        <v>9</v>
      </c>
      <c r="CP21" s="4">
        <f t="shared" si="13"/>
        <v>12</v>
      </c>
      <c r="CQ21" s="4">
        <f t="shared" si="12"/>
        <v>6</v>
      </c>
      <c r="CR21" s="4">
        <f t="shared" si="12"/>
        <v>6</v>
      </c>
      <c r="CS21" s="4">
        <f t="shared" si="12"/>
        <v>6</v>
      </c>
      <c r="CT21" s="4">
        <f t="shared" si="12"/>
        <v>6</v>
      </c>
      <c r="CU21" s="4">
        <f t="shared" si="12"/>
        <v>6</v>
      </c>
      <c r="CV21" s="4">
        <f t="shared" si="12"/>
        <v>6</v>
      </c>
      <c r="CW21" s="4">
        <f t="shared" si="12"/>
        <v>8</v>
      </c>
      <c r="CX21" s="4">
        <f t="shared" si="12"/>
        <v>9.6</v>
      </c>
      <c r="CY21" s="4">
        <f t="shared" si="12"/>
        <v>10.4</v>
      </c>
      <c r="CZ21" s="4">
        <f t="shared" si="12"/>
        <v>12.4</v>
      </c>
      <c r="DA21" s="4">
        <f t="shared" si="12"/>
        <v>13.4</v>
      </c>
      <c r="DB21" s="4">
        <f t="shared" si="12"/>
        <v>19.2</v>
      </c>
      <c r="DC21" s="4">
        <f t="shared" si="12"/>
        <v>19.2</v>
      </c>
      <c r="DD21" s="4">
        <f t="shared" si="12"/>
        <v>19.2</v>
      </c>
      <c r="DE21" s="4">
        <f t="shared" si="12"/>
        <v>19.2</v>
      </c>
      <c r="DF21" s="4">
        <f t="shared" si="12"/>
        <v>22.4</v>
      </c>
      <c r="DG21" s="4">
        <f t="shared" si="12"/>
        <v>17.600000000000001</v>
      </c>
      <c r="DH21" s="4">
        <f t="shared" si="12"/>
        <v>17.600000000000001</v>
      </c>
      <c r="DI21" s="4">
        <f t="shared" si="12"/>
        <v>16.600000000000001</v>
      </c>
      <c r="DJ21" s="4">
        <f t="shared" si="12"/>
        <v>14.8</v>
      </c>
      <c r="DK21" s="4">
        <f t="shared" si="12"/>
        <v>15.8</v>
      </c>
      <c r="DL21" s="4">
        <f t="shared" si="12"/>
        <v>14.8</v>
      </c>
      <c r="DM21" s="4">
        <f t="shared" si="12"/>
        <v>13.8</v>
      </c>
    </row>
    <row r="22" spans="2:117">
      <c r="B22" s="3" t="str">
        <f t="shared" si="10"/>
        <v>Tuesday</v>
      </c>
      <c r="C22" s="14" t="str">
        <f>'Rota (planned)'!C22</f>
        <v>GP</v>
      </c>
      <c r="D22" s="14"/>
      <c r="E22" s="14"/>
      <c r="F22" s="14"/>
      <c r="G22" s="14"/>
      <c r="H22" s="14"/>
      <c r="I22" s="14"/>
      <c r="J22" s="14"/>
      <c r="K22" s="14"/>
      <c r="L22" s="14"/>
      <c r="M22" s="14"/>
      <c r="N22" s="14"/>
      <c r="O22" s="14"/>
      <c r="P22" s="14"/>
      <c r="Q22" s="14"/>
      <c r="R22" s="14"/>
      <c r="S22" s="14"/>
      <c r="T22" s="14"/>
      <c r="U22" s="14"/>
      <c r="V22" s="14"/>
      <c r="W22" s="14"/>
      <c r="X22" s="14"/>
      <c r="Y22" s="14"/>
      <c r="Z22" s="14"/>
      <c r="AA22" s="14"/>
      <c r="AC22" s="71">
        <f>IF(ISNA(VLOOKUP(C22,Functional!$C$7:$D$15,2,FALSE)),0,VLOOKUP(C22,Functional!$C$7:$D$15,2,FALSE))</f>
        <v>2</v>
      </c>
      <c r="AE22" s="72">
        <f t="shared" si="15"/>
        <v>0</v>
      </c>
      <c r="AF22" s="72">
        <f t="shared" si="15"/>
        <v>0</v>
      </c>
      <c r="AG22" s="72">
        <f t="shared" si="15"/>
        <v>0</v>
      </c>
      <c r="AH22" s="72">
        <f t="shared" si="15"/>
        <v>0</v>
      </c>
      <c r="AI22" s="72">
        <f t="shared" si="15"/>
        <v>0</v>
      </c>
      <c r="AJ22" s="72">
        <f t="shared" si="15"/>
        <v>0</v>
      </c>
      <c r="AK22" s="72">
        <f t="shared" si="15"/>
        <v>0</v>
      </c>
      <c r="AL22" s="72">
        <f t="shared" si="15"/>
        <v>0</v>
      </c>
      <c r="AM22" s="72">
        <f t="shared" si="15"/>
        <v>0</v>
      </c>
      <c r="AN22" s="72">
        <f t="shared" si="15"/>
        <v>0</v>
      </c>
      <c r="AO22" s="72">
        <f t="shared" si="15"/>
        <v>0</v>
      </c>
      <c r="AP22" s="72">
        <f t="shared" si="15"/>
        <v>0</v>
      </c>
      <c r="AQ22" s="72">
        <f t="shared" si="15"/>
        <v>0</v>
      </c>
      <c r="AR22" s="72">
        <f t="shared" si="15"/>
        <v>0</v>
      </c>
      <c r="AS22" s="72">
        <f t="shared" si="15"/>
        <v>0</v>
      </c>
      <c r="AT22" s="72">
        <f t="shared" si="14"/>
        <v>0</v>
      </c>
      <c r="AU22" s="72">
        <f t="shared" si="14"/>
        <v>0</v>
      </c>
      <c r="AV22" s="72">
        <f t="shared" si="14"/>
        <v>0</v>
      </c>
      <c r="AW22" s="72">
        <f t="shared" si="14"/>
        <v>0</v>
      </c>
      <c r="AX22" s="72">
        <f t="shared" si="14"/>
        <v>0</v>
      </c>
      <c r="AY22" s="72">
        <f t="shared" si="14"/>
        <v>0</v>
      </c>
      <c r="AZ22" s="72">
        <f t="shared" si="14"/>
        <v>0</v>
      </c>
      <c r="BA22" s="72">
        <f t="shared" si="14"/>
        <v>0</v>
      </c>
      <c r="BB22" s="72">
        <f t="shared" si="14"/>
        <v>0</v>
      </c>
      <c r="BC22" s="72" t="str">
        <f>VLOOKUP(C22,StaffSpec!$C$12:$D$20,2,FALSE)</f>
        <v>Yes</v>
      </c>
      <c r="BD22" s="72" t="str">
        <f t="shared" si="3"/>
        <v>Tuesday</v>
      </c>
      <c r="BL22" s="1">
        <v>0</v>
      </c>
      <c r="BM22" s="1">
        <v>1</v>
      </c>
      <c r="BN22" s="1">
        <v>2</v>
      </c>
      <c r="BO22" s="1">
        <v>3</v>
      </c>
      <c r="BP22" s="1">
        <v>4</v>
      </c>
      <c r="BQ22" s="1">
        <v>5</v>
      </c>
      <c r="BR22" s="1">
        <v>6</v>
      </c>
      <c r="BS22" s="1">
        <v>7</v>
      </c>
      <c r="BT22" s="1">
        <v>8</v>
      </c>
      <c r="BU22" s="1">
        <v>9</v>
      </c>
      <c r="BV22" s="1">
        <v>10</v>
      </c>
      <c r="BW22" s="1">
        <v>11</v>
      </c>
      <c r="BX22" s="1">
        <v>12</v>
      </c>
      <c r="BY22" s="1">
        <v>13</v>
      </c>
      <c r="BZ22" s="1">
        <v>14</v>
      </c>
      <c r="CA22" s="1">
        <v>15</v>
      </c>
      <c r="CB22" s="1">
        <v>16</v>
      </c>
      <c r="CC22" s="1">
        <v>17</v>
      </c>
      <c r="CD22" s="1">
        <v>18</v>
      </c>
      <c r="CE22" s="1">
        <v>19</v>
      </c>
      <c r="CF22" s="1">
        <v>20</v>
      </c>
      <c r="CG22" s="1">
        <v>21</v>
      </c>
      <c r="CH22" s="1">
        <v>22</v>
      </c>
      <c r="CI22" s="1">
        <v>23</v>
      </c>
      <c r="CO22" s="4" t="s">
        <v>4</v>
      </c>
      <c r="CP22" s="4">
        <f t="shared" si="13"/>
        <v>12</v>
      </c>
      <c r="CQ22" s="4">
        <f t="shared" si="12"/>
        <v>6</v>
      </c>
      <c r="CR22" s="4">
        <f t="shared" si="12"/>
        <v>6</v>
      </c>
      <c r="CS22" s="4">
        <f t="shared" si="12"/>
        <v>6</v>
      </c>
      <c r="CT22" s="4">
        <f t="shared" si="12"/>
        <v>6</v>
      </c>
      <c r="CU22" s="4">
        <f t="shared" si="12"/>
        <v>6</v>
      </c>
      <c r="CV22" s="4">
        <f t="shared" si="12"/>
        <v>6</v>
      </c>
      <c r="CW22" s="4">
        <f t="shared" si="12"/>
        <v>8</v>
      </c>
      <c r="CX22" s="4">
        <f t="shared" si="12"/>
        <v>9.6</v>
      </c>
      <c r="CY22" s="4">
        <f t="shared" si="12"/>
        <v>10.4</v>
      </c>
      <c r="CZ22" s="4">
        <f t="shared" si="12"/>
        <v>12.4</v>
      </c>
      <c r="DA22" s="4">
        <f t="shared" si="12"/>
        <v>13.4</v>
      </c>
      <c r="DB22" s="4">
        <f t="shared" si="12"/>
        <v>19.2</v>
      </c>
      <c r="DC22" s="4">
        <f t="shared" si="12"/>
        <v>19.2</v>
      </c>
      <c r="DD22" s="4">
        <f t="shared" si="12"/>
        <v>19.2</v>
      </c>
      <c r="DE22" s="4">
        <f t="shared" si="12"/>
        <v>19.2</v>
      </c>
      <c r="DF22" s="4">
        <f t="shared" si="12"/>
        <v>22.4</v>
      </c>
      <c r="DG22" s="4">
        <f t="shared" si="12"/>
        <v>17.600000000000001</v>
      </c>
      <c r="DH22" s="4">
        <f t="shared" si="12"/>
        <v>17.600000000000001</v>
      </c>
      <c r="DI22" s="4">
        <f t="shared" si="12"/>
        <v>16.600000000000001</v>
      </c>
      <c r="DJ22" s="4">
        <f t="shared" si="12"/>
        <v>14.8</v>
      </c>
      <c r="DK22" s="4">
        <f t="shared" si="12"/>
        <v>15.8</v>
      </c>
      <c r="DL22" s="4">
        <f t="shared" si="12"/>
        <v>14.8</v>
      </c>
      <c r="DM22" s="4">
        <f t="shared" si="12"/>
        <v>13.8</v>
      </c>
    </row>
    <row r="23" spans="2:117">
      <c r="B23" s="3" t="s">
        <v>6</v>
      </c>
      <c r="C23" s="14" t="str">
        <f>'Rota (planned)'!C23</f>
        <v>Con</v>
      </c>
      <c r="D23" s="29"/>
      <c r="E23" s="29"/>
      <c r="F23" s="29"/>
      <c r="G23" s="29"/>
      <c r="H23" s="29"/>
      <c r="I23" s="29"/>
      <c r="J23" s="29"/>
      <c r="K23" s="29"/>
      <c r="L23" s="28">
        <v>2</v>
      </c>
      <c r="M23" s="28">
        <v>3</v>
      </c>
      <c r="N23" s="28">
        <v>3</v>
      </c>
      <c r="O23" s="28">
        <v>3</v>
      </c>
      <c r="P23" s="28">
        <v>4</v>
      </c>
      <c r="Q23" s="28">
        <v>4</v>
      </c>
      <c r="R23" s="28">
        <v>4</v>
      </c>
      <c r="S23" s="28">
        <v>4</v>
      </c>
      <c r="T23" s="28">
        <v>3</v>
      </c>
      <c r="U23" s="28">
        <v>2</v>
      </c>
      <c r="V23" s="28">
        <v>2</v>
      </c>
      <c r="W23" s="28">
        <v>2</v>
      </c>
      <c r="X23" s="28">
        <v>1</v>
      </c>
      <c r="Y23" s="28">
        <v>1</v>
      </c>
      <c r="Z23" s="28">
        <v>1</v>
      </c>
      <c r="AA23" s="28">
        <v>1</v>
      </c>
      <c r="AC23" s="71">
        <f>IF(ISNA(VLOOKUP(C23,Functional!$C$7:$D$15,2,FALSE)),0,VLOOKUP(C23,Functional!$C$7:$D$15,2,FALSE))</f>
        <v>0.8</v>
      </c>
      <c r="AE23" s="72">
        <f t="shared" si="15"/>
        <v>0</v>
      </c>
      <c r="AF23" s="72">
        <f t="shared" si="15"/>
        <v>0</v>
      </c>
      <c r="AG23" s="72">
        <f t="shared" si="15"/>
        <v>0</v>
      </c>
      <c r="AH23" s="72">
        <f t="shared" si="15"/>
        <v>0</v>
      </c>
      <c r="AI23" s="72">
        <f t="shared" si="15"/>
        <v>0</v>
      </c>
      <c r="AJ23" s="72">
        <f t="shared" si="15"/>
        <v>0</v>
      </c>
      <c r="AK23" s="72">
        <f t="shared" si="15"/>
        <v>0</v>
      </c>
      <c r="AL23" s="72">
        <f t="shared" si="15"/>
        <v>0</v>
      </c>
      <c r="AM23" s="72">
        <f t="shared" si="15"/>
        <v>1.6</v>
      </c>
      <c r="AN23" s="72">
        <f t="shared" si="15"/>
        <v>2.4000000000000004</v>
      </c>
      <c r="AO23" s="72">
        <f t="shared" si="15"/>
        <v>2.4000000000000004</v>
      </c>
      <c r="AP23" s="72">
        <f t="shared" si="15"/>
        <v>2.4000000000000004</v>
      </c>
      <c r="AQ23" s="72">
        <f t="shared" si="15"/>
        <v>3.2</v>
      </c>
      <c r="AR23" s="72">
        <f t="shared" si="15"/>
        <v>3.2</v>
      </c>
      <c r="AS23" s="72">
        <f t="shared" si="15"/>
        <v>3.2</v>
      </c>
      <c r="AT23" s="72">
        <f t="shared" si="14"/>
        <v>3.2</v>
      </c>
      <c r="AU23" s="72">
        <f t="shared" si="14"/>
        <v>2.4000000000000004</v>
      </c>
      <c r="AV23" s="72">
        <f t="shared" si="14"/>
        <v>1.6</v>
      </c>
      <c r="AW23" s="72">
        <f t="shared" si="14"/>
        <v>1.6</v>
      </c>
      <c r="AX23" s="72">
        <f t="shared" si="14"/>
        <v>1.6</v>
      </c>
      <c r="AY23" s="72">
        <f t="shared" si="14"/>
        <v>0.8</v>
      </c>
      <c r="AZ23" s="72">
        <f t="shared" si="14"/>
        <v>0.8</v>
      </c>
      <c r="BA23" s="72">
        <f t="shared" si="14"/>
        <v>0.8</v>
      </c>
      <c r="BB23" s="72">
        <f t="shared" si="14"/>
        <v>0.8</v>
      </c>
      <c r="BC23" s="72" t="str">
        <f>VLOOKUP(C23,StaffSpec!$C$12:$D$20,2,FALSE)</f>
        <v>Yes</v>
      </c>
      <c r="BD23" s="72" t="str">
        <f t="shared" si="3"/>
        <v>Wednesday</v>
      </c>
      <c r="BK23" s="3" t="s">
        <v>3</v>
      </c>
      <c r="BL23" s="4">
        <f t="shared" ref="BL23:CI29" si="16">BL15-BL7</f>
        <v>6.093807858465337</v>
      </c>
      <c r="BM23" s="4">
        <f t="shared" si="16"/>
        <v>1.6906672152506355</v>
      </c>
      <c r="BN23" s="4">
        <f t="shared" si="16"/>
        <v>1.9531646437632864</v>
      </c>
      <c r="BO23" s="4">
        <f t="shared" si="16"/>
        <v>2.1937872865665504</v>
      </c>
      <c r="BP23" s="4">
        <f t="shared" si="16"/>
        <v>3.1344030720702194</v>
      </c>
      <c r="BQ23" s="4">
        <f t="shared" si="16"/>
        <v>2.5656586436261408</v>
      </c>
      <c r="BR23" s="4">
        <f t="shared" si="16"/>
        <v>2.8719056435575672</v>
      </c>
      <c r="BS23" s="4">
        <f t="shared" si="16"/>
        <v>2.7719262154563546</v>
      </c>
      <c r="BT23" s="4">
        <f t="shared" si="16"/>
        <v>-0.11240485496811203</v>
      </c>
      <c r="BU23" s="4">
        <f t="shared" si="16"/>
        <v>-7.5373242816978649</v>
      </c>
      <c r="BV23" s="4">
        <f t="shared" si="16"/>
        <v>-10.109154494959883</v>
      </c>
      <c r="BW23" s="4">
        <f t="shared" si="16"/>
        <v>-8.1029143523280478</v>
      </c>
      <c r="BX23" s="4">
        <f t="shared" si="16"/>
        <v>-3.352904066378656</v>
      </c>
      <c r="BY23" s="4">
        <f t="shared" si="16"/>
        <v>-0.81542892408969081</v>
      </c>
      <c r="BZ23" s="4">
        <f t="shared" si="16"/>
        <v>-0.4216827813207118</v>
      </c>
      <c r="CA23" s="4">
        <f t="shared" si="16"/>
        <v>1.0220530754988708</v>
      </c>
      <c r="CB23" s="4">
        <f t="shared" si="16"/>
        <v>3.6095590756360174</v>
      </c>
      <c r="CC23" s="4">
        <f t="shared" si="16"/>
        <v>-3.4435438524309099</v>
      </c>
      <c r="CD23" s="4">
        <f t="shared" si="16"/>
        <v>-4.2529109236782467</v>
      </c>
      <c r="CE23" s="4">
        <f t="shared" si="16"/>
        <v>-4.1591716382088677</v>
      </c>
      <c r="CF23" s="4">
        <f t="shared" si="16"/>
        <v>-2.7217033532194996</v>
      </c>
      <c r="CG23" s="4">
        <f t="shared" si="16"/>
        <v>1.0345196461633446</v>
      </c>
      <c r="CH23" s="4">
        <f t="shared" si="16"/>
        <v>3.8844819310155678</v>
      </c>
      <c r="CI23" s="4">
        <f t="shared" si="16"/>
        <v>5.2032092162106593</v>
      </c>
      <c r="CK23" s="18">
        <f>SUM(BL23:CI23)</f>
        <v>-6.9999999999999396</v>
      </c>
      <c r="CP23" s="4">
        <v>2</v>
      </c>
      <c r="CQ23" s="4">
        <f>CP23+1</f>
        <v>3</v>
      </c>
      <c r="CR23" s="4">
        <f t="shared" ref="CR23:DM23" si="17">CQ23+1</f>
        <v>4</v>
      </c>
      <c r="CS23" s="4">
        <f t="shared" si="17"/>
        <v>5</v>
      </c>
      <c r="CT23" s="4">
        <f t="shared" si="17"/>
        <v>6</v>
      </c>
      <c r="CU23" s="4">
        <f t="shared" si="17"/>
        <v>7</v>
      </c>
      <c r="CV23" s="4">
        <f t="shared" si="17"/>
        <v>8</v>
      </c>
      <c r="CW23" s="4">
        <f t="shared" si="17"/>
        <v>9</v>
      </c>
      <c r="CX23" s="4">
        <f t="shared" si="17"/>
        <v>10</v>
      </c>
      <c r="CY23" s="4">
        <f t="shared" si="17"/>
        <v>11</v>
      </c>
      <c r="CZ23" s="4">
        <f t="shared" si="17"/>
        <v>12</v>
      </c>
      <c r="DA23" s="4">
        <f t="shared" si="17"/>
        <v>13</v>
      </c>
      <c r="DB23" s="4">
        <f t="shared" si="17"/>
        <v>14</v>
      </c>
      <c r="DC23" s="4">
        <f t="shared" si="17"/>
        <v>15</v>
      </c>
      <c r="DD23" s="4">
        <f t="shared" si="17"/>
        <v>16</v>
      </c>
      <c r="DE23" s="4">
        <f t="shared" si="17"/>
        <v>17</v>
      </c>
      <c r="DF23" s="4">
        <f t="shared" si="17"/>
        <v>18</v>
      </c>
      <c r="DG23" s="4">
        <f t="shared" si="17"/>
        <v>19</v>
      </c>
      <c r="DH23" s="4">
        <f t="shared" si="17"/>
        <v>20</v>
      </c>
      <c r="DI23" s="4">
        <f t="shared" si="17"/>
        <v>21</v>
      </c>
      <c r="DJ23" s="4">
        <f t="shared" si="17"/>
        <v>22</v>
      </c>
      <c r="DK23" s="4">
        <f t="shared" si="17"/>
        <v>23</v>
      </c>
      <c r="DL23" s="4">
        <f t="shared" si="17"/>
        <v>24</v>
      </c>
      <c r="DM23" s="4">
        <f t="shared" si="17"/>
        <v>25</v>
      </c>
    </row>
    <row r="24" spans="2:117">
      <c r="B24" s="3" t="str">
        <f>B23</f>
        <v>Wednesday</v>
      </c>
      <c r="C24" s="14" t="str">
        <f>'Rota (planned)'!C24</f>
        <v>MG</v>
      </c>
      <c r="D24" s="28">
        <v>4</v>
      </c>
      <c r="E24" s="29">
        <v>2</v>
      </c>
      <c r="F24" s="29">
        <v>2</v>
      </c>
      <c r="G24" s="29">
        <v>2</v>
      </c>
      <c r="H24" s="29">
        <v>2</v>
      </c>
      <c r="I24" s="29">
        <v>2</v>
      </c>
      <c r="J24" s="29">
        <v>2</v>
      </c>
      <c r="K24" s="29">
        <v>2</v>
      </c>
      <c r="L24" s="28">
        <v>3</v>
      </c>
      <c r="M24" s="28">
        <v>3</v>
      </c>
      <c r="N24" s="28">
        <v>3</v>
      </c>
      <c r="O24" s="28">
        <v>3</v>
      </c>
      <c r="P24" s="28">
        <v>5</v>
      </c>
      <c r="Q24" s="28">
        <v>5</v>
      </c>
      <c r="R24" s="28">
        <v>5</v>
      </c>
      <c r="S24" s="28">
        <v>5</v>
      </c>
      <c r="T24" s="28">
        <v>5</v>
      </c>
      <c r="U24" s="28">
        <v>4</v>
      </c>
      <c r="V24" s="28">
        <v>4</v>
      </c>
      <c r="W24" s="28">
        <v>4</v>
      </c>
      <c r="X24" s="28">
        <v>4</v>
      </c>
      <c r="Y24" s="28">
        <v>4</v>
      </c>
      <c r="Z24" s="28">
        <v>4</v>
      </c>
      <c r="AA24" s="28">
        <v>4</v>
      </c>
      <c r="AC24" s="71">
        <f>IF(ISNA(VLOOKUP(C24,Functional!$C$7:$D$15,2,FALSE)),0,VLOOKUP(C24,Functional!$C$7:$D$15,2,FALSE))</f>
        <v>1</v>
      </c>
      <c r="AE24" s="72">
        <f t="shared" si="15"/>
        <v>4</v>
      </c>
      <c r="AF24" s="72">
        <f t="shared" si="15"/>
        <v>2</v>
      </c>
      <c r="AG24" s="72">
        <f t="shared" si="15"/>
        <v>2</v>
      </c>
      <c r="AH24" s="72">
        <f t="shared" si="15"/>
        <v>2</v>
      </c>
      <c r="AI24" s="72">
        <f t="shared" si="15"/>
        <v>2</v>
      </c>
      <c r="AJ24" s="72">
        <f t="shared" si="15"/>
        <v>2</v>
      </c>
      <c r="AK24" s="72">
        <f t="shared" si="15"/>
        <v>2</v>
      </c>
      <c r="AL24" s="72">
        <f t="shared" si="15"/>
        <v>2</v>
      </c>
      <c r="AM24" s="72">
        <f t="shared" si="15"/>
        <v>3</v>
      </c>
      <c r="AN24" s="72">
        <f t="shared" si="15"/>
        <v>3</v>
      </c>
      <c r="AO24" s="72">
        <f t="shared" si="15"/>
        <v>3</v>
      </c>
      <c r="AP24" s="72">
        <f t="shared" si="15"/>
        <v>3</v>
      </c>
      <c r="AQ24" s="72">
        <f t="shared" si="15"/>
        <v>5</v>
      </c>
      <c r="AR24" s="72">
        <f t="shared" si="15"/>
        <v>5</v>
      </c>
      <c r="AS24" s="72">
        <f t="shared" si="15"/>
        <v>5</v>
      </c>
      <c r="AT24" s="72">
        <f t="shared" si="14"/>
        <v>5</v>
      </c>
      <c r="AU24" s="72">
        <f t="shared" si="14"/>
        <v>5</v>
      </c>
      <c r="AV24" s="72">
        <f t="shared" si="14"/>
        <v>4</v>
      </c>
      <c r="AW24" s="72">
        <f t="shared" si="14"/>
        <v>4</v>
      </c>
      <c r="AX24" s="72">
        <f t="shared" si="14"/>
        <v>4</v>
      </c>
      <c r="AY24" s="72">
        <f t="shared" si="14"/>
        <v>4</v>
      </c>
      <c r="AZ24" s="72">
        <f t="shared" si="14"/>
        <v>4</v>
      </c>
      <c r="BA24" s="72">
        <f t="shared" si="14"/>
        <v>4</v>
      </c>
      <c r="BB24" s="72">
        <f t="shared" si="14"/>
        <v>4</v>
      </c>
      <c r="BC24" s="72" t="str">
        <f>VLOOKUP(C24,StaffSpec!$C$12:$D$20,2,FALSE)</f>
        <v>Yes</v>
      </c>
      <c r="BD24" s="72" t="str">
        <f t="shared" si="3"/>
        <v>Wednesday</v>
      </c>
      <c r="BK24" s="3" t="s">
        <v>5</v>
      </c>
      <c r="BL24" s="4">
        <f t="shared" si="16"/>
        <v>5.2989293691750747</v>
      </c>
      <c r="BM24" s="4">
        <f t="shared" si="16"/>
        <v>1.4941076792728953</v>
      </c>
      <c r="BN24" s="4">
        <f t="shared" si="16"/>
        <v>2.2104290225679732</v>
      </c>
      <c r="BO24" s="4">
        <f t="shared" si="16"/>
        <v>2.5108218439497807</v>
      </c>
      <c r="BP24" s="4">
        <f t="shared" si="16"/>
        <v>2.3721790033120231</v>
      </c>
      <c r="BQ24" s="4">
        <f t="shared" si="16"/>
        <v>3.2271431872448586</v>
      </c>
      <c r="BR24" s="4">
        <f t="shared" si="16"/>
        <v>3.2502503273511509</v>
      </c>
      <c r="BS24" s="4">
        <f t="shared" si="16"/>
        <v>2.523607794808596</v>
      </c>
      <c r="BT24" s="4">
        <f t="shared" si="16"/>
        <v>1.1196795809905247</v>
      </c>
      <c r="BU24" s="4">
        <f t="shared" si="16"/>
        <v>-6.9765693599322187</v>
      </c>
      <c r="BV24" s="4">
        <f t="shared" si="16"/>
        <v>-5.7391049834398817</v>
      </c>
      <c r="BW24" s="4">
        <f t="shared" si="16"/>
        <v>-6.0793191096048691</v>
      </c>
      <c r="BX24" s="4">
        <f t="shared" si="16"/>
        <v>-0.60281907109296995</v>
      </c>
      <c r="BY24" s="4">
        <f t="shared" si="16"/>
        <v>0.78360933528460208</v>
      </c>
      <c r="BZ24" s="4">
        <f t="shared" si="16"/>
        <v>2.2162520218747588</v>
      </c>
      <c r="CA24" s="4">
        <f t="shared" si="16"/>
        <v>2.5628591234691491</v>
      </c>
      <c r="CB24" s="4">
        <f t="shared" si="16"/>
        <v>3.8218593545405533</v>
      </c>
      <c r="CC24" s="4">
        <f t="shared" si="16"/>
        <v>-1.1629977663097897</v>
      </c>
      <c r="CD24" s="4">
        <f t="shared" si="16"/>
        <v>-2.1566047908803796</v>
      </c>
      <c r="CE24" s="4">
        <f t="shared" si="16"/>
        <v>-4.7047831780020033</v>
      </c>
      <c r="CF24" s="4">
        <f t="shared" si="16"/>
        <v>-3.0387121620580757</v>
      </c>
      <c r="CG24" s="4">
        <f t="shared" si="16"/>
        <v>2.2592158977123944</v>
      </c>
      <c r="CH24" s="4">
        <f t="shared" si="16"/>
        <v>2.414572903027036</v>
      </c>
      <c r="CI24" s="4">
        <f t="shared" si="16"/>
        <v>4.395393976738811</v>
      </c>
      <c r="CK24" s="18">
        <f t="shared" ref="CK24:CK29" si="18">SUM(BL24:CI24)</f>
        <v>11.999999999999998</v>
      </c>
      <c r="CN24" s="4" t="str">
        <f>StaffSpec!D22</f>
        <v>Monday</v>
      </c>
      <c r="CO24" s="4" t="s">
        <v>200</v>
      </c>
      <c r="CP24" s="4">
        <f>VLOOKUP($CN24,$CO$7:$DM$13,CP$23,FALSE)</f>
        <v>5.906192141534663</v>
      </c>
      <c r="CQ24" s="4">
        <f>VLOOKUP($CN24,$CO$7:$DM$13,CQ$23,FALSE)</f>
        <v>4.3093327847493645</v>
      </c>
      <c r="CR24" s="4">
        <f t="shared" ref="CR24:DM24" si="19">VLOOKUP($CN24,$CO$7:$DM$13,CR$23,FALSE)</f>
        <v>4.0468353562367136</v>
      </c>
      <c r="CS24" s="4">
        <f t="shared" si="19"/>
        <v>3.8062127134334496</v>
      </c>
      <c r="CT24" s="4">
        <f t="shared" si="19"/>
        <v>2.8655969279297806</v>
      </c>
      <c r="CU24" s="4">
        <f t="shared" si="19"/>
        <v>3.4343413563738592</v>
      </c>
      <c r="CV24" s="4">
        <f t="shared" si="19"/>
        <v>3.1280943564424328</v>
      </c>
      <c r="CW24" s="4">
        <f t="shared" si="19"/>
        <v>5.2280737845436454</v>
      </c>
      <c r="CX24" s="4">
        <f t="shared" si="19"/>
        <v>9.7124048549681117</v>
      </c>
      <c r="CY24" s="4">
        <f t="shared" si="19"/>
        <v>17.937324281697865</v>
      </c>
      <c r="CZ24" s="4">
        <f t="shared" si="19"/>
        <v>22.509154494959883</v>
      </c>
      <c r="DA24" s="4">
        <f t="shared" si="19"/>
        <v>21.502914352328048</v>
      </c>
      <c r="DB24" s="4">
        <f t="shared" si="19"/>
        <v>22.552904066378655</v>
      </c>
      <c r="DC24" s="4">
        <f t="shared" si="19"/>
        <v>20.01542892408969</v>
      </c>
      <c r="DD24" s="4">
        <f t="shared" si="19"/>
        <v>19.621682781320711</v>
      </c>
      <c r="DE24" s="4">
        <f t="shared" si="19"/>
        <v>18.177946924501128</v>
      </c>
      <c r="DF24" s="4">
        <f t="shared" si="19"/>
        <v>18.790440924363981</v>
      </c>
      <c r="DG24" s="4">
        <f t="shared" si="19"/>
        <v>21.043543852430911</v>
      </c>
      <c r="DH24" s="4">
        <f t="shared" si="19"/>
        <v>21.852910923678248</v>
      </c>
      <c r="DI24" s="4">
        <f t="shared" si="19"/>
        <v>20.759171638208869</v>
      </c>
      <c r="DJ24" s="4">
        <f t="shared" si="19"/>
        <v>17.5217033532195</v>
      </c>
      <c r="DK24" s="4">
        <f t="shared" si="19"/>
        <v>14.765480353836656</v>
      </c>
      <c r="DL24" s="4">
        <f t="shared" si="19"/>
        <v>10.915518068984433</v>
      </c>
      <c r="DM24" s="4">
        <f t="shared" si="19"/>
        <v>8.5967907837893414</v>
      </c>
    </row>
    <row r="25" spans="2:117">
      <c r="B25" s="3" t="str">
        <f t="shared" ref="B25:B31" si="20">B24</f>
        <v>Wednesday</v>
      </c>
      <c r="C25" s="14" t="str">
        <f>'Rota (planned)'!C25</f>
        <v>SHO</v>
      </c>
      <c r="D25" s="30">
        <v>8</v>
      </c>
      <c r="E25" s="30">
        <v>4</v>
      </c>
      <c r="F25" s="30">
        <v>4</v>
      </c>
      <c r="G25" s="30">
        <v>4</v>
      </c>
      <c r="H25" s="30">
        <v>4</v>
      </c>
      <c r="I25" s="30">
        <v>4</v>
      </c>
      <c r="J25" s="30">
        <v>4</v>
      </c>
      <c r="K25" s="30">
        <v>4</v>
      </c>
      <c r="L25" s="30">
        <v>3</v>
      </c>
      <c r="M25" s="30">
        <v>3</v>
      </c>
      <c r="N25" s="30">
        <v>3</v>
      </c>
      <c r="O25" s="30">
        <v>3</v>
      </c>
      <c r="P25" s="30">
        <v>6</v>
      </c>
      <c r="Q25" s="30">
        <v>6</v>
      </c>
      <c r="R25" s="30">
        <v>6</v>
      </c>
      <c r="S25" s="30">
        <v>6</v>
      </c>
      <c r="T25" s="30">
        <v>10</v>
      </c>
      <c r="U25" s="30">
        <v>7</v>
      </c>
      <c r="V25" s="30">
        <v>7</v>
      </c>
      <c r="W25" s="30">
        <v>7</v>
      </c>
      <c r="X25" s="30">
        <v>7</v>
      </c>
      <c r="Y25" s="30">
        <v>8</v>
      </c>
      <c r="Z25" s="30">
        <v>8</v>
      </c>
      <c r="AA25" s="30">
        <v>8</v>
      </c>
      <c r="AC25" s="71">
        <f>IF(ISNA(VLOOKUP(C25,Functional!$C$7:$D$15,2,FALSE)),0,VLOOKUP(C25,Functional!$C$7:$D$15,2,FALSE))</f>
        <v>1</v>
      </c>
      <c r="AE25" s="72">
        <f t="shared" si="15"/>
        <v>8</v>
      </c>
      <c r="AF25" s="72">
        <f t="shared" si="15"/>
        <v>4</v>
      </c>
      <c r="AG25" s="72">
        <f t="shared" si="15"/>
        <v>4</v>
      </c>
      <c r="AH25" s="72">
        <f t="shared" si="15"/>
        <v>4</v>
      </c>
      <c r="AI25" s="72">
        <f t="shared" si="15"/>
        <v>4</v>
      </c>
      <c r="AJ25" s="72">
        <f t="shared" si="15"/>
        <v>4</v>
      </c>
      <c r="AK25" s="72">
        <f t="shared" si="15"/>
        <v>4</v>
      </c>
      <c r="AL25" s="72">
        <f t="shared" si="15"/>
        <v>4</v>
      </c>
      <c r="AM25" s="72">
        <f t="shared" si="15"/>
        <v>3</v>
      </c>
      <c r="AN25" s="72">
        <f t="shared" si="15"/>
        <v>3</v>
      </c>
      <c r="AO25" s="72">
        <f t="shared" si="15"/>
        <v>3</v>
      </c>
      <c r="AP25" s="72">
        <f t="shared" si="15"/>
        <v>3</v>
      </c>
      <c r="AQ25" s="72">
        <f t="shared" si="15"/>
        <v>6</v>
      </c>
      <c r="AR25" s="72">
        <f t="shared" si="15"/>
        <v>6</v>
      </c>
      <c r="AS25" s="72">
        <f t="shared" si="15"/>
        <v>6</v>
      </c>
      <c r="AT25" s="72">
        <f t="shared" si="14"/>
        <v>6</v>
      </c>
      <c r="AU25" s="72">
        <f t="shared" si="14"/>
        <v>10</v>
      </c>
      <c r="AV25" s="72">
        <f t="shared" si="14"/>
        <v>7</v>
      </c>
      <c r="AW25" s="72">
        <f t="shared" si="14"/>
        <v>7</v>
      </c>
      <c r="AX25" s="72">
        <f t="shared" si="14"/>
        <v>7</v>
      </c>
      <c r="AY25" s="72">
        <f t="shared" si="14"/>
        <v>7</v>
      </c>
      <c r="AZ25" s="72">
        <f t="shared" si="14"/>
        <v>8</v>
      </c>
      <c r="BA25" s="72">
        <f t="shared" si="14"/>
        <v>8</v>
      </c>
      <c r="BB25" s="72">
        <f t="shared" si="14"/>
        <v>8</v>
      </c>
      <c r="BC25" s="72" t="str">
        <f>VLOOKUP(C25,StaffSpec!$C$12:$D$20,2,FALSE)</f>
        <v>Yes</v>
      </c>
      <c r="BD25" s="72" t="str">
        <f t="shared" si="3"/>
        <v>Wednesday</v>
      </c>
      <c r="BK25" s="3" t="s">
        <v>6</v>
      </c>
      <c r="BL25" s="4">
        <f t="shared" si="16"/>
        <v>5.8334080382489155</v>
      </c>
      <c r="BM25" s="4">
        <f t="shared" si="16"/>
        <v>2.1041386523233219</v>
      </c>
      <c r="BN25" s="4">
        <f t="shared" si="16"/>
        <v>2.0373524577917217</v>
      </c>
      <c r="BO25" s="4">
        <f t="shared" si="16"/>
        <v>2.5048558195129229</v>
      </c>
      <c r="BP25" s="4">
        <f t="shared" si="16"/>
        <v>2.8387867921709238</v>
      </c>
      <c r="BQ25" s="4">
        <f t="shared" si="16"/>
        <v>2.9946212460779909</v>
      </c>
      <c r="BR25" s="4">
        <f t="shared" si="16"/>
        <v>2.9278350515463907</v>
      </c>
      <c r="BS25" s="4">
        <f t="shared" si="16"/>
        <v>3.7034214851337204</v>
      </c>
      <c r="BT25" s="4">
        <f t="shared" si="16"/>
        <v>0.78422232182877316</v>
      </c>
      <c r="BU25" s="4">
        <f t="shared" si="16"/>
        <v>-6.1184521141491164</v>
      </c>
      <c r="BV25" s="4">
        <f t="shared" si="16"/>
        <v>-8.3482444344837941</v>
      </c>
      <c r="BW25" s="4">
        <f t="shared" si="16"/>
        <v>-8.3722994173016634</v>
      </c>
      <c r="BX25" s="4">
        <f t="shared" si="16"/>
        <v>0.1436724936500795</v>
      </c>
      <c r="BY25" s="4">
        <f t="shared" si="16"/>
        <v>1.8578514866278155</v>
      </c>
      <c r="BZ25" s="4">
        <f t="shared" si="16"/>
        <v>3.2603615717914192</v>
      </c>
      <c r="CA25" s="4">
        <f t="shared" si="16"/>
        <v>-0.23478260869566014</v>
      </c>
      <c r="CB25" s="4">
        <f t="shared" si="16"/>
        <v>1.8743762139548714</v>
      </c>
      <c r="CC25" s="4">
        <f t="shared" si="16"/>
        <v>0.14654116240848225</v>
      </c>
      <c r="CD25" s="4">
        <f t="shared" si="16"/>
        <v>-2.1687135813536571</v>
      </c>
      <c r="CE25" s="4">
        <f t="shared" si="16"/>
        <v>-3.7475272672941919</v>
      </c>
      <c r="CF25" s="4">
        <f t="shared" si="16"/>
        <v>-1.2286866875840481</v>
      </c>
      <c r="CG25" s="4">
        <f t="shared" si="16"/>
        <v>2.6431196772747629</v>
      </c>
      <c r="CH25" s="4">
        <f t="shared" si="16"/>
        <v>3.4240848647840991</v>
      </c>
      <c r="CI25" s="4">
        <f t="shared" si="16"/>
        <v>5.1400567757358413</v>
      </c>
      <c r="CK25" s="18">
        <f t="shared" si="18"/>
        <v>13.999999999999924</v>
      </c>
      <c r="CO25" s="4" t="s">
        <v>201</v>
      </c>
      <c r="CP25" s="4">
        <f>VLOOKUP($CN24,$CO$16:$DM$22,CP$23,FALSE)</f>
        <v>12</v>
      </c>
      <c r="CQ25" s="4">
        <f>VLOOKUP($CN24,$CO$16:$DM$22,CQ$23,FALSE)</f>
        <v>6</v>
      </c>
      <c r="CR25" s="4">
        <f t="shared" ref="CR25:DM25" si="21">VLOOKUP($CN24,$CO$16:$DM$22,CR$23,FALSE)</f>
        <v>6</v>
      </c>
      <c r="CS25" s="4">
        <f t="shared" si="21"/>
        <v>6</v>
      </c>
      <c r="CT25" s="4">
        <f t="shared" si="21"/>
        <v>6</v>
      </c>
      <c r="CU25" s="4">
        <f t="shared" si="21"/>
        <v>6</v>
      </c>
      <c r="CV25" s="4">
        <f t="shared" si="21"/>
        <v>6</v>
      </c>
      <c r="CW25" s="4">
        <f t="shared" si="21"/>
        <v>8</v>
      </c>
      <c r="CX25" s="4">
        <f t="shared" si="21"/>
        <v>9.6</v>
      </c>
      <c r="CY25" s="4">
        <f t="shared" si="21"/>
        <v>10.4</v>
      </c>
      <c r="CZ25" s="4">
        <f t="shared" si="21"/>
        <v>12.4</v>
      </c>
      <c r="DA25" s="4">
        <f t="shared" si="21"/>
        <v>13.4</v>
      </c>
      <c r="DB25" s="4">
        <f t="shared" si="21"/>
        <v>19.2</v>
      </c>
      <c r="DC25" s="4">
        <f t="shared" si="21"/>
        <v>19.2</v>
      </c>
      <c r="DD25" s="4">
        <f t="shared" si="21"/>
        <v>19.2</v>
      </c>
      <c r="DE25" s="4">
        <f t="shared" si="21"/>
        <v>19.2</v>
      </c>
      <c r="DF25" s="4">
        <f t="shared" si="21"/>
        <v>22.4</v>
      </c>
      <c r="DG25" s="4">
        <f t="shared" si="21"/>
        <v>17.600000000000001</v>
      </c>
      <c r="DH25" s="4">
        <f t="shared" si="21"/>
        <v>17.600000000000001</v>
      </c>
      <c r="DI25" s="4">
        <f t="shared" si="21"/>
        <v>16.600000000000001</v>
      </c>
      <c r="DJ25" s="4">
        <f t="shared" si="21"/>
        <v>14.8</v>
      </c>
      <c r="DK25" s="4">
        <f t="shared" si="21"/>
        <v>15.8</v>
      </c>
      <c r="DL25" s="4">
        <f t="shared" si="21"/>
        <v>14.8</v>
      </c>
      <c r="DM25" s="4">
        <f t="shared" si="21"/>
        <v>13.8</v>
      </c>
    </row>
    <row r="26" spans="2:117">
      <c r="B26" s="3" t="str">
        <f t="shared" si="20"/>
        <v>Wednesday</v>
      </c>
      <c r="C26" s="14" t="str">
        <f>'Rota (planned)'!C26</f>
        <v>F1</v>
      </c>
      <c r="D26" s="30"/>
      <c r="E26" s="30"/>
      <c r="F26" s="30"/>
      <c r="G26" s="30"/>
      <c r="H26" s="30"/>
      <c r="I26" s="30"/>
      <c r="J26" s="30"/>
      <c r="K26" s="30"/>
      <c r="L26" s="30"/>
      <c r="M26" s="30"/>
      <c r="N26" s="30"/>
      <c r="O26" s="30"/>
      <c r="P26" s="30"/>
      <c r="Q26" s="30"/>
      <c r="R26" s="30"/>
      <c r="S26" s="30"/>
      <c r="T26" s="30"/>
      <c r="U26" s="30"/>
      <c r="V26" s="30"/>
      <c r="W26" s="30"/>
      <c r="X26" s="30"/>
      <c r="Y26" s="30"/>
      <c r="Z26" s="30"/>
      <c r="AA26" s="30"/>
      <c r="AC26" s="71">
        <f>IF(ISNA(VLOOKUP(C26,Functional!$C$7:$D$15,2,FALSE)),0,VLOOKUP(C26,Functional!$C$7:$D$15,2,FALSE))</f>
        <v>2</v>
      </c>
      <c r="AE26" s="72">
        <f t="shared" si="15"/>
        <v>0</v>
      </c>
      <c r="AF26" s="72">
        <f t="shared" si="15"/>
        <v>0</v>
      </c>
      <c r="AG26" s="72">
        <f t="shared" si="15"/>
        <v>0</v>
      </c>
      <c r="AH26" s="72">
        <f t="shared" si="15"/>
        <v>0</v>
      </c>
      <c r="AI26" s="72">
        <f t="shared" si="15"/>
        <v>0</v>
      </c>
      <c r="AJ26" s="72">
        <f t="shared" si="15"/>
        <v>0</v>
      </c>
      <c r="AK26" s="72">
        <f t="shared" si="15"/>
        <v>0</v>
      </c>
      <c r="AL26" s="72">
        <f t="shared" si="15"/>
        <v>0</v>
      </c>
      <c r="AM26" s="72">
        <f t="shared" si="15"/>
        <v>0</v>
      </c>
      <c r="AN26" s="72">
        <f t="shared" si="15"/>
        <v>0</v>
      </c>
      <c r="AO26" s="72">
        <f t="shared" si="15"/>
        <v>0</v>
      </c>
      <c r="AP26" s="72">
        <f t="shared" si="15"/>
        <v>0</v>
      </c>
      <c r="AQ26" s="72">
        <f t="shared" si="15"/>
        <v>0</v>
      </c>
      <c r="AR26" s="72">
        <f t="shared" si="15"/>
        <v>0</v>
      </c>
      <c r="AS26" s="72">
        <f t="shared" si="15"/>
        <v>0</v>
      </c>
      <c r="AT26" s="72">
        <f t="shared" si="14"/>
        <v>0</v>
      </c>
      <c r="AU26" s="72">
        <f t="shared" si="14"/>
        <v>0</v>
      </c>
      <c r="AV26" s="72">
        <f t="shared" si="14"/>
        <v>0</v>
      </c>
      <c r="AW26" s="72">
        <f t="shared" si="14"/>
        <v>0</v>
      </c>
      <c r="AX26" s="72">
        <f t="shared" si="14"/>
        <v>0</v>
      </c>
      <c r="AY26" s="72">
        <f t="shared" si="14"/>
        <v>0</v>
      </c>
      <c r="AZ26" s="72">
        <f t="shared" si="14"/>
        <v>0</v>
      </c>
      <c r="BA26" s="72">
        <f t="shared" si="14"/>
        <v>0</v>
      </c>
      <c r="BB26" s="72">
        <f t="shared" si="14"/>
        <v>0</v>
      </c>
      <c r="BC26" s="72" t="str">
        <f>VLOOKUP(C26,StaffSpec!$C$12:$D$20,2,FALSE)</f>
        <v>Yes</v>
      </c>
      <c r="BD26" s="72" t="str">
        <f t="shared" si="3"/>
        <v>Wednesday</v>
      </c>
      <c r="BK26" s="3" t="s">
        <v>7</v>
      </c>
      <c r="BL26" s="4">
        <f t="shared" si="16"/>
        <v>5.2829525483304041</v>
      </c>
      <c r="BM26" s="4">
        <f t="shared" si="16"/>
        <v>1.702029078127496</v>
      </c>
      <c r="BN26" s="4">
        <f t="shared" si="16"/>
        <v>2.2187250359482342</v>
      </c>
      <c r="BO26" s="4">
        <f t="shared" si="16"/>
        <v>2.5475315545614317</v>
      </c>
      <c r="BP26" s="4">
        <f t="shared" si="16"/>
        <v>2.9937689726793413</v>
      </c>
      <c r="BQ26" s="4">
        <f t="shared" si="16"/>
        <v>3.0407413324812271</v>
      </c>
      <c r="BR26" s="4">
        <f t="shared" si="16"/>
        <v>3.0877136922831125</v>
      </c>
      <c r="BS26" s="4">
        <f t="shared" si="16"/>
        <v>3.3967087394152422</v>
      </c>
      <c r="BT26" s="4">
        <f t="shared" si="16"/>
        <v>1.356350854769131</v>
      </c>
      <c r="BU26" s="4">
        <f t="shared" si="16"/>
        <v>-6.3221600894711596</v>
      </c>
      <c r="BV26" s="4">
        <f t="shared" si="16"/>
        <v>-6.2715130212494028</v>
      </c>
      <c r="BW26" s="4">
        <f t="shared" si="16"/>
        <v>-6.257932577088992</v>
      </c>
      <c r="BX26" s="4">
        <f t="shared" si="16"/>
        <v>-0.50490493689087401</v>
      </c>
      <c r="BY26" s="4">
        <f t="shared" si="16"/>
        <v>0.71637641795814133</v>
      </c>
      <c r="BZ26" s="4">
        <f t="shared" si="16"/>
        <v>2.6892155296373197</v>
      </c>
      <c r="CA26" s="4">
        <f t="shared" si="16"/>
        <v>2.6422431698354352</v>
      </c>
      <c r="CB26" s="4">
        <f t="shared" si="16"/>
        <v>4.1747243968685055</v>
      </c>
      <c r="CC26" s="4">
        <f t="shared" si="16"/>
        <v>-0.69573414283431845</v>
      </c>
      <c r="CD26" s="4">
        <f t="shared" si="16"/>
        <v>-2.8094903339191539</v>
      </c>
      <c r="CE26" s="4">
        <f t="shared" si="16"/>
        <v>-2.9170154976833338</v>
      </c>
      <c r="CF26" s="4">
        <f t="shared" si="16"/>
        <v>-0.7008787346221439</v>
      </c>
      <c r="CG26" s="4">
        <f t="shared" si="16"/>
        <v>0.53398306438728227</v>
      </c>
      <c r="CH26" s="4">
        <f t="shared" si="16"/>
        <v>3.7849816264579008</v>
      </c>
      <c r="CI26" s="4">
        <f t="shared" si="16"/>
        <v>4.3115833200191727</v>
      </c>
      <c r="CK26" s="18">
        <f t="shared" si="18"/>
        <v>17.999999999999996</v>
      </c>
      <c r="CO26" s="4" t="s">
        <v>202</v>
      </c>
      <c r="CP26" s="4">
        <f>VLOOKUP($CN24,$CO$29:$DM$35,CP$23,FALSE)</f>
        <v>12</v>
      </c>
      <c r="CQ26" s="4">
        <f t="shared" ref="CQ26:DM26" si="22">VLOOKUP($CN24,$CO$29:$DM$35,CQ$23,FALSE)</f>
        <v>6</v>
      </c>
      <c r="CR26" s="4">
        <f t="shared" si="22"/>
        <v>6</v>
      </c>
      <c r="CS26" s="4">
        <f t="shared" si="22"/>
        <v>6</v>
      </c>
      <c r="CT26" s="4">
        <f t="shared" si="22"/>
        <v>6</v>
      </c>
      <c r="CU26" s="4">
        <f t="shared" si="22"/>
        <v>6</v>
      </c>
      <c r="CV26" s="4">
        <f t="shared" si="22"/>
        <v>6</v>
      </c>
      <c r="CW26" s="4">
        <f t="shared" si="22"/>
        <v>8</v>
      </c>
      <c r="CX26" s="4">
        <f t="shared" si="22"/>
        <v>10</v>
      </c>
      <c r="CY26" s="4">
        <f t="shared" si="22"/>
        <v>11</v>
      </c>
      <c r="CZ26" s="4">
        <f t="shared" si="22"/>
        <v>13</v>
      </c>
      <c r="DA26" s="4">
        <f t="shared" si="22"/>
        <v>14</v>
      </c>
      <c r="DB26" s="4">
        <f t="shared" si="22"/>
        <v>20</v>
      </c>
      <c r="DC26" s="4">
        <f t="shared" si="22"/>
        <v>20</v>
      </c>
      <c r="DD26" s="4">
        <f t="shared" si="22"/>
        <v>20</v>
      </c>
      <c r="DE26" s="4">
        <f t="shared" si="22"/>
        <v>20</v>
      </c>
      <c r="DF26" s="4">
        <f t="shared" si="22"/>
        <v>23</v>
      </c>
      <c r="DG26" s="4">
        <f t="shared" si="22"/>
        <v>18</v>
      </c>
      <c r="DH26" s="4">
        <f t="shared" si="22"/>
        <v>18</v>
      </c>
      <c r="DI26" s="4">
        <f t="shared" si="22"/>
        <v>17</v>
      </c>
      <c r="DJ26" s="4">
        <f t="shared" si="22"/>
        <v>15</v>
      </c>
      <c r="DK26" s="4">
        <f t="shared" si="22"/>
        <v>16</v>
      </c>
      <c r="DL26" s="4">
        <f t="shared" si="22"/>
        <v>15</v>
      </c>
      <c r="DM26" s="4">
        <f t="shared" si="22"/>
        <v>14</v>
      </c>
    </row>
    <row r="27" spans="2:117">
      <c r="B27" s="3" t="str">
        <f t="shared" si="20"/>
        <v>Wednesday</v>
      </c>
      <c r="C27" s="14">
        <f>'Rota (planned)'!C27</f>
        <v>0</v>
      </c>
      <c r="D27" s="29"/>
      <c r="E27" s="29"/>
      <c r="F27" s="29"/>
      <c r="G27" s="29"/>
      <c r="H27" s="29"/>
      <c r="I27" s="29"/>
      <c r="J27" s="29"/>
      <c r="K27" s="29"/>
      <c r="L27" s="29"/>
      <c r="M27" s="29"/>
      <c r="N27" s="29"/>
      <c r="O27" s="29"/>
      <c r="P27" s="29"/>
      <c r="Q27" s="29"/>
      <c r="R27" s="29"/>
      <c r="S27" s="29"/>
      <c r="T27" s="29"/>
      <c r="U27" s="29"/>
      <c r="V27" s="29"/>
      <c r="W27" s="29"/>
      <c r="X27" s="29"/>
      <c r="Y27" s="29"/>
      <c r="Z27" s="29"/>
      <c r="AA27" s="29"/>
      <c r="AC27" s="71">
        <f>IF(ISNA(VLOOKUP(C27,Functional!$C$7:$D$15,2,FALSE)),0,VLOOKUP(C27,Functional!$C$7:$D$15,2,FALSE))</f>
        <v>0</v>
      </c>
      <c r="AE27" s="72">
        <f t="shared" si="15"/>
        <v>0</v>
      </c>
      <c r="AF27" s="72">
        <f t="shared" si="15"/>
        <v>0</v>
      </c>
      <c r="AG27" s="72">
        <f t="shared" si="15"/>
        <v>0</v>
      </c>
      <c r="AH27" s="72">
        <f t="shared" si="15"/>
        <v>0</v>
      </c>
      <c r="AI27" s="72">
        <f t="shared" si="15"/>
        <v>0</v>
      </c>
      <c r="AJ27" s="72">
        <f t="shared" si="15"/>
        <v>0</v>
      </c>
      <c r="AK27" s="72">
        <f t="shared" si="15"/>
        <v>0</v>
      </c>
      <c r="AL27" s="72">
        <f t="shared" si="15"/>
        <v>0</v>
      </c>
      <c r="AM27" s="72">
        <f t="shared" si="15"/>
        <v>0</v>
      </c>
      <c r="AN27" s="72">
        <f t="shared" si="15"/>
        <v>0</v>
      </c>
      <c r="AO27" s="72">
        <f t="shared" si="15"/>
        <v>0</v>
      </c>
      <c r="AP27" s="72">
        <f t="shared" si="15"/>
        <v>0</v>
      </c>
      <c r="AQ27" s="72">
        <f t="shared" si="15"/>
        <v>0</v>
      </c>
      <c r="AR27" s="72">
        <f t="shared" si="15"/>
        <v>0</v>
      </c>
      <c r="AS27" s="72">
        <f t="shared" si="15"/>
        <v>0</v>
      </c>
      <c r="AT27" s="72">
        <f t="shared" si="14"/>
        <v>0</v>
      </c>
      <c r="AU27" s="72">
        <f t="shared" si="14"/>
        <v>0</v>
      </c>
      <c r="AV27" s="72">
        <f t="shared" si="14"/>
        <v>0</v>
      </c>
      <c r="AW27" s="72">
        <f t="shared" si="14"/>
        <v>0</v>
      </c>
      <c r="AX27" s="72">
        <f t="shared" si="14"/>
        <v>0</v>
      </c>
      <c r="AY27" s="72">
        <f t="shared" si="14"/>
        <v>0</v>
      </c>
      <c r="AZ27" s="72">
        <f t="shared" si="14"/>
        <v>0</v>
      </c>
      <c r="BA27" s="72">
        <f t="shared" si="14"/>
        <v>0</v>
      </c>
      <c r="BB27" s="72">
        <f t="shared" si="14"/>
        <v>0</v>
      </c>
      <c r="BC27" s="72" t="str">
        <f>VLOOKUP(C27,StaffSpec!$C$12:$D$20,2,FALSE)</f>
        <v>Yes</v>
      </c>
      <c r="BD27" s="72" t="str">
        <f t="shared" si="3"/>
        <v>Wednesday</v>
      </c>
      <c r="BK27" s="3" t="s">
        <v>8</v>
      </c>
      <c r="BL27" s="4">
        <f t="shared" si="16"/>
        <v>4.687608524072612</v>
      </c>
      <c r="BM27" s="4">
        <f t="shared" si="16"/>
        <v>1.1406471981057615</v>
      </c>
      <c r="BN27" s="4">
        <f t="shared" si="16"/>
        <v>1.8181531176006311</v>
      </c>
      <c r="BO27" s="4">
        <f t="shared" si="16"/>
        <v>2.2153117600631407</v>
      </c>
      <c r="BP27" s="4">
        <f t="shared" si="16"/>
        <v>2.8227308602999206</v>
      </c>
      <c r="BQ27" s="4">
        <f t="shared" si="16"/>
        <v>3.0797158642462508</v>
      </c>
      <c r="BR27" s="4">
        <f t="shared" si="16"/>
        <v>2.4956590370955007</v>
      </c>
      <c r="BS27" s="4">
        <f t="shared" si="16"/>
        <v>3.6779794790844518</v>
      </c>
      <c r="BT27" s="4">
        <f t="shared" si="16"/>
        <v>0.72233622730860247</v>
      </c>
      <c r="BU27" s="4">
        <f t="shared" si="16"/>
        <v>-4.4817679558011072</v>
      </c>
      <c r="BV27" s="4">
        <f t="shared" si="16"/>
        <v>-6.3131807419100223</v>
      </c>
      <c r="BW27" s="4">
        <f t="shared" si="16"/>
        <v>-6.2243093922651926</v>
      </c>
      <c r="BX27" s="4">
        <f t="shared" si="16"/>
        <v>-5.051302288871895E-2</v>
      </c>
      <c r="BY27" s="4">
        <f t="shared" si="16"/>
        <v>0.60363062352012165</v>
      </c>
      <c r="BZ27" s="4">
        <f t="shared" si="16"/>
        <v>1.6549329123914731</v>
      </c>
      <c r="CA27" s="4">
        <f t="shared" si="16"/>
        <v>1.7483820047355962</v>
      </c>
      <c r="CB27" s="4">
        <f t="shared" si="16"/>
        <v>1.9112865035516933</v>
      </c>
      <c r="CC27" s="4">
        <f t="shared" si="16"/>
        <v>-1.6271507498026807</v>
      </c>
      <c r="CD27" s="4">
        <f t="shared" si="16"/>
        <v>-2.6083662194159416</v>
      </c>
      <c r="CE27" s="4">
        <f t="shared" si="16"/>
        <v>-1.7393843725335429</v>
      </c>
      <c r="CF27" s="4">
        <f t="shared" si="16"/>
        <v>0.38547750591949459</v>
      </c>
      <c r="CG27" s="4">
        <f t="shared" si="16"/>
        <v>2.7404893449092356</v>
      </c>
      <c r="CH27" s="4">
        <f t="shared" si="16"/>
        <v>3.4926598263614821</v>
      </c>
      <c r="CI27" s="4">
        <f t="shared" si="16"/>
        <v>3.8476716653512248</v>
      </c>
      <c r="CK27" s="18">
        <f t="shared" si="18"/>
        <v>15.999999999999988</v>
      </c>
    </row>
    <row r="28" spans="2:117">
      <c r="B28" s="3" t="str">
        <f t="shared" si="20"/>
        <v>Wednesday</v>
      </c>
      <c r="C28" s="14">
        <f>'Rota (planned)'!C28</f>
        <v>0</v>
      </c>
      <c r="D28" s="31"/>
      <c r="E28" s="31"/>
      <c r="F28" s="31"/>
      <c r="G28" s="31"/>
      <c r="H28" s="31"/>
      <c r="I28" s="31"/>
      <c r="J28" s="31"/>
      <c r="K28" s="31"/>
      <c r="L28" s="31"/>
      <c r="M28" s="31"/>
      <c r="N28" s="31"/>
      <c r="O28" s="31"/>
      <c r="P28" s="31"/>
      <c r="Q28" s="31"/>
      <c r="R28" s="31"/>
      <c r="S28" s="31"/>
      <c r="T28" s="31"/>
      <c r="U28" s="31"/>
      <c r="V28" s="31"/>
      <c r="W28" s="31"/>
      <c r="X28" s="31"/>
      <c r="Y28" s="31"/>
      <c r="Z28" s="31"/>
      <c r="AA28" s="31"/>
      <c r="AC28" s="71">
        <f>IF(ISNA(VLOOKUP(C28,Functional!$C$7:$D$15,2,FALSE)),0,VLOOKUP(C28,Functional!$C$7:$D$15,2,FALSE))</f>
        <v>0</v>
      </c>
      <c r="AE28" s="72">
        <f t="shared" si="15"/>
        <v>0</v>
      </c>
      <c r="AF28" s="72">
        <f t="shared" si="15"/>
        <v>0</v>
      </c>
      <c r="AG28" s="72">
        <f t="shared" si="15"/>
        <v>0</v>
      </c>
      <c r="AH28" s="72">
        <f t="shared" si="15"/>
        <v>0</v>
      </c>
      <c r="AI28" s="72">
        <f t="shared" si="15"/>
        <v>0</v>
      </c>
      <c r="AJ28" s="72">
        <f t="shared" si="15"/>
        <v>0</v>
      </c>
      <c r="AK28" s="72">
        <f t="shared" si="15"/>
        <v>0</v>
      </c>
      <c r="AL28" s="72">
        <f t="shared" si="15"/>
        <v>0</v>
      </c>
      <c r="AM28" s="72">
        <f t="shared" si="15"/>
        <v>0</v>
      </c>
      <c r="AN28" s="72">
        <f t="shared" si="15"/>
        <v>0</v>
      </c>
      <c r="AO28" s="72">
        <f t="shared" si="15"/>
        <v>0</v>
      </c>
      <c r="AP28" s="72">
        <f t="shared" si="15"/>
        <v>0</v>
      </c>
      <c r="AQ28" s="72">
        <f t="shared" si="15"/>
        <v>0</v>
      </c>
      <c r="AR28" s="72">
        <f t="shared" si="15"/>
        <v>0</v>
      </c>
      <c r="AS28" s="72">
        <f t="shared" si="15"/>
        <v>0</v>
      </c>
      <c r="AT28" s="72">
        <f t="shared" si="14"/>
        <v>0</v>
      </c>
      <c r="AU28" s="72">
        <f t="shared" si="14"/>
        <v>0</v>
      </c>
      <c r="AV28" s="72">
        <f t="shared" si="14"/>
        <v>0</v>
      </c>
      <c r="AW28" s="72">
        <f t="shared" si="14"/>
        <v>0</v>
      </c>
      <c r="AX28" s="72">
        <f t="shared" si="14"/>
        <v>0</v>
      </c>
      <c r="AY28" s="72">
        <f t="shared" si="14"/>
        <v>0</v>
      </c>
      <c r="AZ28" s="72">
        <f t="shared" si="14"/>
        <v>0</v>
      </c>
      <c r="BA28" s="72">
        <f t="shared" si="14"/>
        <v>0</v>
      </c>
      <c r="BB28" s="72">
        <f t="shared" si="14"/>
        <v>0</v>
      </c>
      <c r="BC28" s="72" t="str">
        <f>VLOOKUP(C28,StaffSpec!$C$12:$D$20,2,FALSE)</f>
        <v>Yes</v>
      </c>
      <c r="BD28" s="72" t="str">
        <f t="shared" si="3"/>
        <v>Wednesday</v>
      </c>
      <c r="BK28" s="3" t="s">
        <v>9</v>
      </c>
      <c r="BL28" s="4">
        <f t="shared" si="16"/>
        <v>3.8792074282871809</v>
      </c>
      <c r="BM28" s="4">
        <f t="shared" si="16"/>
        <v>5.4717293981090265E-3</v>
      </c>
      <c r="BN28" s="4">
        <f t="shared" si="16"/>
        <v>0.90208920577018681</v>
      </c>
      <c r="BO28" s="4">
        <f t="shared" si="16"/>
        <v>1.3632067650472548</v>
      </c>
      <c r="BP28" s="4">
        <f t="shared" si="16"/>
        <v>1.8499419665063828</v>
      </c>
      <c r="BQ28" s="4">
        <f t="shared" si="16"/>
        <v>1.6706184712319674</v>
      </c>
      <c r="BR28" s="4">
        <f t="shared" si="16"/>
        <v>1.8243243243243237</v>
      </c>
      <c r="BS28" s="4">
        <f t="shared" si="16"/>
        <v>2.1079422981263454</v>
      </c>
      <c r="BT28" s="4">
        <f t="shared" si="16"/>
        <v>-0.51896866191344948</v>
      </c>
      <c r="BU28" s="4">
        <f t="shared" si="16"/>
        <v>-5.2779970154203326</v>
      </c>
      <c r="BV28" s="4">
        <f t="shared" si="16"/>
        <v>-6.5570552147239294</v>
      </c>
      <c r="BW28" s="4">
        <f t="shared" si="16"/>
        <v>-6.581760902006307</v>
      </c>
      <c r="BX28" s="4">
        <f t="shared" si="16"/>
        <v>-0.85861382855248536</v>
      </c>
      <c r="BY28" s="4">
        <f t="shared" si="16"/>
        <v>0.21732714309401047</v>
      </c>
      <c r="BZ28" s="4">
        <f t="shared" si="16"/>
        <v>0.88338583982755381</v>
      </c>
      <c r="CA28" s="4">
        <f t="shared" si="16"/>
        <v>-1.1147902503730762</v>
      </c>
      <c r="CB28" s="4">
        <f t="shared" si="16"/>
        <v>2.3157685292654584</v>
      </c>
      <c r="CC28" s="4">
        <f t="shared" si="16"/>
        <v>-0.8190847289006804</v>
      </c>
      <c r="CD28" s="4">
        <f t="shared" si="16"/>
        <v>0.6667385176587608</v>
      </c>
      <c r="CE28" s="4">
        <f t="shared" si="16"/>
        <v>0.38403249875642231</v>
      </c>
      <c r="CF28" s="4">
        <f t="shared" si="16"/>
        <v>-1.3134969325153385</v>
      </c>
      <c r="CG28" s="4">
        <f t="shared" si="16"/>
        <v>2.6325319184214866</v>
      </c>
      <c r="CH28" s="4">
        <f t="shared" si="16"/>
        <v>2.1705024042447363</v>
      </c>
      <c r="CI28" s="4">
        <f t="shared" si="16"/>
        <v>3.1686784944453645</v>
      </c>
      <c r="CK28" s="18">
        <f t="shared" si="18"/>
        <v>2.9999999999999449</v>
      </c>
    </row>
    <row r="29" spans="2:117">
      <c r="B29" s="3" t="str">
        <f t="shared" si="20"/>
        <v>Wednesday</v>
      </c>
      <c r="C29" s="14" t="str">
        <f>'Rota (planned)'!C29</f>
        <v>ENP</v>
      </c>
      <c r="D29" s="27"/>
      <c r="E29" s="27"/>
      <c r="F29" s="27"/>
      <c r="G29" s="27"/>
      <c r="H29" s="27"/>
      <c r="I29" s="27"/>
      <c r="J29" s="27"/>
      <c r="K29" s="27">
        <v>1</v>
      </c>
      <c r="L29" s="27">
        <v>1</v>
      </c>
      <c r="M29" s="27">
        <v>1</v>
      </c>
      <c r="N29" s="27">
        <v>2</v>
      </c>
      <c r="O29" s="27">
        <v>2</v>
      </c>
      <c r="P29" s="27">
        <v>2</v>
      </c>
      <c r="Q29" s="27">
        <v>2</v>
      </c>
      <c r="R29" s="27">
        <v>2</v>
      </c>
      <c r="S29" s="27">
        <v>2</v>
      </c>
      <c r="T29" s="27">
        <v>2</v>
      </c>
      <c r="U29" s="27">
        <v>2</v>
      </c>
      <c r="V29" s="27">
        <v>2</v>
      </c>
      <c r="W29" s="27">
        <v>2</v>
      </c>
      <c r="X29" s="27">
        <v>1</v>
      </c>
      <c r="Y29" s="27">
        <v>1</v>
      </c>
      <c r="Z29" s="27">
        <v>1</v>
      </c>
      <c r="AA29" s="27"/>
      <c r="AC29" s="71">
        <f>IF(ISNA(VLOOKUP(C29,Functional!$C$7:$D$15,2,FALSE)),0,VLOOKUP(C29,Functional!$C$7:$D$15,2,FALSE))</f>
        <v>1</v>
      </c>
      <c r="AE29" s="72">
        <f t="shared" si="15"/>
        <v>0</v>
      </c>
      <c r="AF29" s="72">
        <f t="shared" si="15"/>
        <v>0</v>
      </c>
      <c r="AG29" s="72">
        <f t="shared" si="15"/>
        <v>0</v>
      </c>
      <c r="AH29" s="72">
        <f t="shared" si="15"/>
        <v>0</v>
      </c>
      <c r="AI29" s="72">
        <f t="shared" si="15"/>
        <v>0</v>
      </c>
      <c r="AJ29" s="72">
        <f t="shared" si="15"/>
        <v>0</v>
      </c>
      <c r="AK29" s="72">
        <f t="shared" si="15"/>
        <v>0</v>
      </c>
      <c r="AL29" s="72">
        <f t="shared" si="15"/>
        <v>1</v>
      </c>
      <c r="AM29" s="72">
        <f t="shared" si="15"/>
        <v>1</v>
      </c>
      <c r="AN29" s="72">
        <f t="shared" si="15"/>
        <v>1</v>
      </c>
      <c r="AO29" s="72">
        <f t="shared" si="15"/>
        <v>2</v>
      </c>
      <c r="AP29" s="72">
        <f t="shared" si="15"/>
        <v>2</v>
      </c>
      <c r="AQ29" s="72">
        <f t="shared" si="15"/>
        <v>2</v>
      </c>
      <c r="AR29" s="72">
        <f t="shared" si="15"/>
        <v>2</v>
      </c>
      <c r="AS29" s="72">
        <f t="shared" si="15"/>
        <v>2</v>
      </c>
      <c r="AT29" s="72">
        <f t="shared" si="14"/>
        <v>2</v>
      </c>
      <c r="AU29" s="72">
        <f t="shared" si="14"/>
        <v>2</v>
      </c>
      <c r="AV29" s="72">
        <f t="shared" si="14"/>
        <v>2</v>
      </c>
      <c r="AW29" s="72">
        <f t="shared" si="14"/>
        <v>2</v>
      </c>
      <c r="AX29" s="72">
        <f t="shared" si="14"/>
        <v>2</v>
      </c>
      <c r="AY29" s="72">
        <f t="shared" si="14"/>
        <v>1</v>
      </c>
      <c r="AZ29" s="72">
        <f t="shared" si="14"/>
        <v>1</v>
      </c>
      <c r="BA29" s="72">
        <f t="shared" si="14"/>
        <v>1</v>
      </c>
      <c r="BB29" s="72">
        <f t="shared" si="14"/>
        <v>0</v>
      </c>
      <c r="BC29" s="72" t="str">
        <f>VLOOKUP(C29,StaffSpec!$C$12:$D$20,2,FALSE)</f>
        <v>Yes</v>
      </c>
      <c r="BD29" s="72" t="str">
        <f t="shared" si="3"/>
        <v>Wednesday</v>
      </c>
      <c r="BK29" s="3" t="s">
        <v>4</v>
      </c>
      <c r="BL29" s="4">
        <f t="shared" si="16"/>
        <v>4.7800280417510503</v>
      </c>
      <c r="BM29" s="4">
        <f t="shared" si="16"/>
        <v>-0.3582333696837523</v>
      </c>
      <c r="BN29" s="4">
        <f t="shared" si="16"/>
        <v>0.41034429038791043</v>
      </c>
      <c r="BO29" s="4">
        <f t="shared" si="16"/>
        <v>1.8543386820377004</v>
      </c>
      <c r="BP29" s="4">
        <f t="shared" si="16"/>
        <v>1.714597289297398</v>
      </c>
      <c r="BQ29" s="4">
        <f t="shared" si="16"/>
        <v>2.0639507711481535</v>
      </c>
      <c r="BR29" s="4">
        <f t="shared" si="16"/>
        <v>2.1338214675183043</v>
      </c>
      <c r="BS29" s="4">
        <f t="shared" si="16"/>
        <v>2.1774419691540743</v>
      </c>
      <c r="BT29" s="4">
        <f t="shared" si="16"/>
        <v>0.19074622215298298</v>
      </c>
      <c r="BU29" s="4">
        <f t="shared" si="16"/>
        <v>-6.6251596821934893</v>
      </c>
      <c r="BV29" s="4">
        <f t="shared" si="16"/>
        <v>-5.9992833774731249</v>
      </c>
      <c r="BW29" s="4">
        <f t="shared" si="16"/>
        <v>-6.8625019473438211</v>
      </c>
      <c r="BX29" s="4">
        <f t="shared" si="16"/>
        <v>-0.71314846549307376</v>
      </c>
      <c r="BY29" s="4">
        <f t="shared" si="16"/>
        <v>0.24175105156566445</v>
      </c>
      <c r="BZ29" s="4">
        <f t="shared" si="16"/>
        <v>1.2665212649945445</v>
      </c>
      <c r="CA29" s="4">
        <f t="shared" si="16"/>
        <v>1.2665212649945445</v>
      </c>
      <c r="CB29" s="4">
        <f t="shared" si="16"/>
        <v>5.351550085683126</v>
      </c>
      <c r="CC29" s="4">
        <f t="shared" si="16"/>
        <v>-0.51980059199252437</v>
      </c>
      <c r="CD29" s="4">
        <f t="shared" si="16"/>
        <v>1.7393519239756969</v>
      </c>
      <c r="CE29" s="4">
        <f t="shared" si="16"/>
        <v>0.27354728150802288</v>
      </c>
      <c r="CF29" s="4">
        <f t="shared" si="16"/>
        <v>-1.4798722542452083</v>
      </c>
      <c r="CG29" s="4">
        <f t="shared" si="16"/>
        <v>2.641018850288205</v>
      </c>
      <c r="CH29" s="4">
        <f t="shared" si="16"/>
        <v>3.5741081165290538</v>
      </c>
      <c r="CI29" s="4">
        <f t="shared" si="16"/>
        <v>3.878361115438544</v>
      </c>
      <c r="CK29" s="18">
        <f t="shared" si="18"/>
        <v>12.999999999999982</v>
      </c>
      <c r="CO29" s="4" t="s">
        <v>3</v>
      </c>
      <c r="CP29" s="4">
        <f>SUMIF($BD:$BD,$BJ15,D:D)</f>
        <v>12</v>
      </c>
      <c r="CQ29" s="4">
        <f t="shared" ref="CQ29:DM35" si="23">SUMIF($BD:$BD,$BJ15,E:E)</f>
        <v>6</v>
      </c>
      <c r="CR29" s="4">
        <f t="shared" si="23"/>
        <v>6</v>
      </c>
      <c r="CS29" s="4">
        <f t="shared" si="23"/>
        <v>6</v>
      </c>
      <c r="CT29" s="4">
        <f t="shared" si="23"/>
        <v>6</v>
      </c>
      <c r="CU29" s="4">
        <f t="shared" si="23"/>
        <v>6</v>
      </c>
      <c r="CV29" s="4">
        <f t="shared" si="23"/>
        <v>6</v>
      </c>
      <c r="CW29" s="4">
        <f t="shared" si="23"/>
        <v>8</v>
      </c>
      <c r="CX29" s="4">
        <f t="shared" si="23"/>
        <v>10</v>
      </c>
      <c r="CY29" s="4">
        <f t="shared" si="23"/>
        <v>11</v>
      </c>
      <c r="CZ29" s="4">
        <f t="shared" si="23"/>
        <v>13</v>
      </c>
      <c r="DA29" s="4">
        <f t="shared" si="23"/>
        <v>14</v>
      </c>
      <c r="DB29" s="4">
        <f t="shared" si="23"/>
        <v>20</v>
      </c>
      <c r="DC29" s="4">
        <f t="shared" si="23"/>
        <v>20</v>
      </c>
      <c r="DD29" s="4">
        <f t="shared" si="23"/>
        <v>20</v>
      </c>
      <c r="DE29" s="4">
        <f t="shared" si="23"/>
        <v>20</v>
      </c>
      <c r="DF29" s="4">
        <f t="shared" si="23"/>
        <v>23</v>
      </c>
      <c r="DG29" s="4">
        <f t="shared" si="23"/>
        <v>18</v>
      </c>
      <c r="DH29" s="4">
        <f t="shared" si="23"/>
        <v>18</v>
      </c>
      <c r="DI29" s="4">
        <f t="shared" si="23"/>
        <v>17</v>
      </c>
      <c r="DJ29" s="4">
        <f t="shared" si="23"/>
        <v>15</v>
      </c>
      <c r="DK29" s="4">
        <f t="shared" si="23"/>
        <v>16</v>
      </c>
      <c r="DL29" s="4">
        <f t="shared" si="23"/>
        <v>15</v>
      </c>
      <c r="DM29" s="4">
        <f t="shared" si="23"/>
        <v>14</v>
      </c>
    </row>
    <row r="30" spans="2:117">
      <c r="B30" s="3" t="str">
        <f t="shared" si="20"/>
        <v>Wednesday</v>
      </c>
      <c r="C30" s="14" t="str">
        <f>'Rota (planned)'!C30</f>
        <v>ANP</v>
      </c>
      <c r="D30" s="27"/>
      <c r="E30" s="27"/>
      <c r="F30" s="27"/>
      <c r="G30" s="27"/>
      <c r="H30" s="27"/>
      <c r="I30" s="27"/>
      <c r="J30" s="27"/>
      <c r="K30" s="27">
        <v>1</v>
      </c>
      <c r="L30" s="27">
        <v>1</v>
      </c>
      <c r="M30" s="27">
        <v>1</v>
      </c>
      <c r="N30" s="27">
        <v>2</v>
      </c>
      <c r="O30" s="27">
        <v>3</v>
      </c>
      <c r="P30" s="27">
        <v>3</v>
      </c>
      <c r="Q30" s="27">
        <v>3</v>
      </c>
      <c r="R30" s="27">
        <v>3</v>
      </c>
      <c r="S30" s="27">
        <v>3</v>
      </c>
      <c r="T30" s="27">
        <v>3</v>
      </c>
      <c r="U30" s="27">
        <v>3</v>
      </c>
      <c r="V30" s="27">
        <v>3</v>
      </c>
      <c r="W30" s="27">
        <v>2</v>
      </c>
      <c r="X30" s="27">
        <v>2</v>
      </c>
      <c r="Y30" s="27">
        <v>2</v>
      </c>
      <c r="Z30" s="27">
        <v>1</v>
      </c>
      <c r="AA30" s="27">
        <v>1</v>
      </c>
      <c r="AC30" s="71">
        <f>IF(ISNA(VLOOKUP(C30,Functional!$C$7:$D$15,2,FALSE)),0,VLOOKUP(C30,Functional!$C$7:$D$15,2,FALSE))</f>
        <v>1</v>
      </c>
      <c r="AE30" s="72">
        <f t="shared" si="15"/>
        <v>0</v>
      </c>
      <c r="AF30" s="72">
        <f t="shared" si="15"/>
        <v>0</v>
      </c>
      <c r="AG30" s="72">
        <f t="shared" si="15"/>
        <v>0</v>
      </c>
      <c r="AH30" s="72">
        <f t="shared" si="15"/>
        <v>0</v>
      </c>
      <c r="AI30" s="72">
        <f t="shared" si="15"/>
        <v>0</v>
      </c>
      <c r="AJ30" s="72">
        <f t="shared" si="15"/>
        <v>0</v>
      </c>
      <c r="AK30" s="72">
        <f t="shared" si="15"/>
        <v>0</v>
      </c>
      <c r="AL30" s="72">
        <f t="shared" si="15"/>
        <v>1</v>
      </c>
      <c r="AM30" s="72">
        <f t="shared" si="15"/>
        <v>1</v>
      </c>
      <c r="AN30" s="72">
        <f t="shared" si="15"/>
        <v>1</v>
      </c>
      <c r="AO30" s="72">
        <f t="shared" si="15"/>
        <v>2</v>
      </c>
      <c r="AP30" s="72">
        <f t="shared" si="15"/>
        <v>3</v>
      </c>
      <c r="AQ30" s="72">
        <f t="shared" si="15"/>
        <v>3</v>
      </c>
      <c r="AR30" s="72">
        <f t="shared" si="15"/>
        <v>3</v>
      </c>
      <c r="AS30" s="72">
        <f t="shared" si="15"/>
        <v>3</v>
      </c>
      <c r="AT30" s="72">
        <f t="shared" si="14"/>
        <v>3</v>
      </c>
      <c r="AU30" s="72">
        <f t="shared" si="14"/>
        <v>3</v>
      </c>
      <c r="AV30" s="72">
        <f t="shared" si="14"/>
        <v>3</v>
      </c>
      <c r="AW30" s="72">
        <f t="shared" si="14"/>
        <v>3</v>
      </c>
      <c r="AX30" s="72">
        <f t="shared" si="14"/>
        <v>2</v>
      </c>
      <c r="AY30" s="72">
        <f t="shared" si="14"/>
        <v>2</v>
      </c>
      <c r="AZ30" s="72">
        <f t="shared" si="14"/>
        <v>2</v>
      </c>
      <c r="BA30" s="72">
        <f t="shared" si="14"/>
        <v>1</v>
      </c>
      <c r="BB30" s="72">
        <f t="shared" si="14"/>
        <v>1</v>
      </c>
      <c r="BC30" s="72" t="str">
        <f>VLOOKUP(C30,StaffSpec!$C$12:$D$20,2,FALSE)</f>
        <v>Yes</v>
      </c>
      <c r="BD30" s="72" t="str">
        <f t="shared" si="3"/>
        <v>Wednesday</v>
      </c>
      <c r="CO30" s="4" t="s">
        <v>5</v>
      </c>
      <c r="CP30" s="4">
        <f t="shared" ref="CP30:CP35" si="24">SUMIF($BD:$BD,$BJ16,D:D)</f>
        <v>12</v>
      </c>
      <c r="CQ30" s="4">
        <f t="shared" si="23"/>
        <v>6</v>
      </c>
      <c r="CR30" s="4">
        <f t="shared" si="23"/>
        <v>6</v>
      </c>
      <c r="CS30" s="4">
        <f t="shared" si="23"/>
        <v>6</v>
      </c>
      <c r="CT30" s="4">
        <f t="shared" si="23"/>
        <v>6</v>
      </c>
      <c r="CU30" s="4">
        <f t="shared" si="23"/>
        <v>6</v>
      </c>
      <c r="CV30" s="4">
        <f t="shared" si="23"/>
        <v>6</v>
      </c>
      <c r="CW30" s="4">
        <f t="shared" si="23"/>
        <v>8</v>
      </c>
      <c r="CX30" s="4">
        <f t="shared" si="23"/>
        <v>10</v>
      </c>
      <c r="CY30" s="4">
        <f t="shared" si="23"/>
        <v>11</v>
      </c>
      <c r="CZ30" s="4">
        <f t="shared" si="23"/>
        <v>13</v>
      </c>
      <c r="DA30" s="4">
        <f t="shared" si="23"/>
        <v>14</v>
      </c>
      <c r="DB30" s="4">
        <f t="shared" si="23"/>
        <v>20</v>
      </c>
      <c r="DC30" s="4">
        <f t="shared" si="23"/>
        <v>20</v>
      </c>
      <c r="DD30" s="4">
        <f t="shared" si="23"/>
        <v>20</v>
      </c>
      <c r="DE30" s="4">
        <f t="shared" si="23"/>
        <v>20</v>
      </c>
      <c r="DF30" s="4">
        <f t="shared" si="23"/>
        <v>23</v>
      </c>
      <c r="DG30" s="4">
        <f t="shared" si="23"/>
        <v>18</v>
      </c>
      <c r="DH30" s="4">
        <f t="shared" si="23"/>
        <v>18</v>
      </c>
      <c r="DI30" s="4">
        <f t="shared" si="23"/>
        <v>17</v>
      </c>
      <c r="DJ30" s="4">
        <f t="shared" si="23"/>
        <v>15</v>
      </c>
      <c r="DK30" s="4">
        <f t="shared" si="23"/>
        <v>16</v>
      </c>
      <c r="DL30" s="4">
        <f t="shared" si="23"/>
        <v>15</v>
      </c>
      <c r="DM30" s="4">
        <f t="shared" si="23"/>
        <v>14</v>
      </c>
    </row>
    <row r="31" spans="2:117">
      <c r="B31" s="3" t="str">
        <f t="shared" si="20"/>
        <v>Wednesday</v>
      </c>
      <c r="C31" s="14" t="str">
        <f>'Rota (planned)'!C31</f>
        <v>GP</v>
      </c>
      <c r="D31" s="14"/>
      <c r="E31" s="14"/>
      <c r="F31" s="14"/>
      <c r="G31" s="14"/>
      <c r="H31" s="14"/>
      <c r="I31" s="14"/>
      <c r="J31" s="14"/>
      <c r="K31" s="14"/>
      <c r="L31" s="14"/>
      <c r="M31" s="14"/>
      <c r="N31" s="14"/>
      <c r="O31" s="14"/>
      <c r="P31" s="14"/>
      <c r="Q31" s="14"/>
      <c r="R31" s="14"/>
      <c r="S31" s="14"/>
      <c r="T31" s="14"/>
      <c r="U31" s="14"/>
      <c r="V31" s="14"/>
      <c r="W31" s="14"/>
      <c r="X31" s="14"/>
      <c r="Y31" s="14"/>
      <c r="Z31" s="14"/>
      <c r="AA31" s="14"/>
      <c r="AC31" s="71">
        <f>IF(ISNA(VLOOKUP(C31,Functional!$C$7:$D$15,2,FALSE)),0,VLOOKUP(C31,Functional!$C$7:$D$15,2,FALSE))</f>
        <v>2</v>
      </c>
      <c r="AE31" s="72">
        <f t="shared" si="15"/>
        <v>0</v>
      </c>
      <c r="AF31" s="72">
        <f t="shared" si="15"/>
        <v>0</v>
      </c>
      <c r="AG31" s="72">
        <f t="shared" si="15"/>
        <v>0</v>
      </c>
      <c r="AH31" s="72">
        <f t="shared" si="15"/>
        <v>0</v>
      </c>
      <c r="AI31" s="72">
        <f t="shared" si="15"/>
        <v>0</v>
      </c>
      <c r="AJ31" s="72">
        <f t="shared" si="15"/>
        <v>0</v>
      </c>
      <c r="AK31" s="72">
        <f t="shared" si="15"/>
        <v>0</v>
      </c>
      <c r="AL31" s="72">
        <f t="shared" si="15"/>
        <v>0</v>
      </c>
      <c r="AM31" s="72">
        <f t="shared" si="15"/>
        <v>0</v>
      </c>
      <c r="AN31" s="72">
        <f t="shared" si="15"/>
        <v>0</v>
      </c>
      <c r="AO31" s="72">
        <f t="shared" si="15"/>
        <v>0</v>
      </c>
      <c r="AP31" s="72">
        <f t="shared" si="15"/>
        <v>0</v>
      </c>
      <c r="AQ31" s="72">
        <f t="shared" si="15"/>
        <v>0</v>
      </c>
      <c r="AR31" s="72">
        <f t="shared" si="15"/>
        <v>0</v>
      </c>
      <c r="AS31" s="72">
        <f t="shared" si="15"/>
        <v>0</v>
      </c>
      <c r="AT31" s="72">
        <f t="shared" si="14"/>
        <v>0</v>
      </c>
      <c r="AU31" s="72">
        <f t="shared" si="14"/>
        <v>0</v>
      </c>
      <c r="AV31" s="72">
        <f t="shared" si="14"/>
        <v>0</v>
      </c>
      <c r="AW31" s="72">
        <f t="shared" si="14"/>
        <v>0</v>
      </c>
      <c r="AX31" s="72">
        <f t="shared" si="14"/>
        <v>0</v>
      </c>
      <c r="AY31" s="72">
        <f t="shared" si="14"/>
        <v>0</v>
      </c>
      <c r="AZ31" s="72">
        <f t="shared" si="14"/>
        <v>0</v>
      </c>
      <c r="BA31" s="72">
        <f t="shared" si="14"/>
        <v>0</v>
      </c>
      <c r="BB31" s="72">
        <f t="shared" si="14"/>
        <v>0</v>
      </c>
      <c r="BC31" s="72" t="str">
        <f>VLOOKUP(C31,StaffSpec!$C$12:$D$20,2,FALSE)</f>
        <v>Yes</v>
      </c>
      <c r="BD31" s="72" t="str">
        <f t="shared" si="3"/>
        <v>Wednesday</v>
      </c>
      <c r="CO31" s="4" t="s">
        <v>6</v>
      </c>
      <c r="CP31" s="4">
        <f t="shared" si="24"/>
        <v>12</v>
      </c>
      <c r="CQ31" s="4">
        <f t="shared" si="23"/>
        <v>6</v>
      </c>
      <c r="CR31" s="4">
        <f t="shared" si="23"/>
        <v>6</v>
      </c>
      <c r="CS31" s="4">
        <f t="shared" si="23"/>
        <v>6</v>
      </c>
      <c r="CT31" s="4">
        <f t="shared" si="23"/>
        <v>6</v>
      </c>
      <c r="CU31" s="4">
        <f t="shared" si="23"/>
        <v>6</v>
      </c>
      <c r="CV31" s="4">
        <f t="shared" si="23"/>
        <v>6</v>
      </c>
      <c r="CW31" s="4">
        <f t="shared" si="23"/>
        <v>8</v>
      </c>
      <c r="CX31" s="4">
        <f t="shared" si="23"/>
        <v>10</v>
      </c>
      <c r="CY31" s="4">
        <f t="shared" si="23"/>
        <v>11</v>
      </c>
      <c r="CZ31" s="4">
        <f t="shared" si="23"/>
        <v>13</v>
      </c>
      <c r="DA31" s="4">
        <f t="shared" si="23"/>
        <v>14</v>
      </c>
      <c r="DB31" s="4">
        <f t="shared" si="23"/>
        <v>20</v>
      </c>
      <c r="DC31" s="4">
        <f t="shared" si="23"/>
        <v>20</v>
      </c>
      <c r="DD31" s="4">
        <f t="shared" si="23"/>
        <v>20</v>
      </c>
      <c r="DE31" s="4">
        <f t="shared" si="23"/>
        <v>20</v>
      </c>
      <c r="DF31" s="4">
        <f t="shared" si="23"/>
        <v>23</v>
      </c>
      <c r="DG31" s="4">
        <f t="shared" si="23"/>
        <v>18</v>
      </c>
      <c r="DH31" s="4">
        <f t="shared" si="23"/>
        <v>18</v>
      </c>
      <c r="DI31" s="4">
        <f t="shared" si="23"/>
        <v>17</v>
      </c>
      <c r="DJ31" s="4">
        <f t="shared" si="23"/>
        <v>15</v>
      </c>
      <c r="DK31" s="4">
        <f t="shared" si="23"/>
        <v>16</v>
      </c>
      <c r="DL31" s="4">
        <f t="shared" si="23"/>
        <v>15</v>
      </c>
      <c r="DM31" s="4">
        <f t="shared" si="23"/>
        <v>14</v>
      </c>
    </row>
    <row r="32" spans="2:117">
      <c r="B32" s="3" t="s">
        <v>7</v>
      </c>
      <c r="C32" s="14" t="str">
        <f>'Rota (planned)'!C32</f>
        <v>Con</v>
      </c>
      <c r="D32" s="29"/>
      <c r="E32" s="29"/>
      <c r="F32" s="29"/>
      <c r="G32" s="29"/>
      <c r="H32" s="29"/>
      <c r="I32" s="29"/>
      <c r="J32" s="29"/>
      <c r="K32" s="29"/>
      <c r="L32" s="28">
        <v>2</v>
      </c>
      <c r="M32" s="28">
        <v>3</v>
      </c>
      <c r="N32" s="28">
        <v>3</v>
      </c>
      <c r="O32" s="28">
        <v>3</v>
      </c>
      <c r="P32" s="28">
        <v>4</v>
      </c>
      <c r="Q32" s="28">
        <v>4</v>
      </c>
      <c r="R32" s="28">
        <v>4</v>
      </c>
      <c r="S32" s="28">
        <v>4</v>
      </c>
      <c r="T32" s="28">
        <v>3</v>
      </c>
      <c r="U32" s="28">
        <v>2</v>
      </c>
      <c r="V32" s="28">
        <v>2</v>
      </c>
      <c r="W32" s="28">
        <v>2</v>
      </c>
      <c r="X32" s="28">
        <v>1</v>
      </c>
      <c r="Y32" s="28">
        <v>1</v>
      </c>
      <c r="Z32" s="28">
        <v>1</v>
      </c>
      <c r="AA32" s="28">
        <v>1</v>
      </c>
      <c r="AC32" s="71">
        <f>IF(ISNA(VLOOKUP(C32,Functional!$C$7:$D$15,2,FALSE)),0,VLOOKUP(C32,Functional!$C$7:$D$15,2,FALSE))</f>
        <v>0.8</v>
      </c>
      <c r="AE32" s="72">
        <f t="shared" si="15"/>
        <v>0</v>
      </c>
      <c r="AF32" s="72">
        <f t="shared" si="15"/>
        <v>0</v>
      </c>
      <c r="AG32" s="72">
        <f t="shared" si="15"/>
        <v>0</v>
      </c>
      <c r="AH32" s="72">
        <f t="shared" si="15"/>
        <v>0</v>
      </c>
      <c r="AI32" s="72">
        <f t="shared" si="15"/>
        <v>0</v>
      </c>
      <c r="AJ32" s="72">
        <f t="shared" si="15"/>
        <v>0</v>
      </c>
      <c r="AK32" s="72">
        <f t="shared" si="15"/>
        <v>0</v>
      </c>
      <c r="AL32" s="72">
        <f t="shared" si="15"/>
        <v>0</v>
      </c>
      <c r="AM32" s="72">
        <f t="shared" si="15"/>
        <v>1.6</v>
      </c>
      <c r="AN32" s="72">
        <f t="shared" si="15"/>
        <v>2.4000000000000004</v>
      </c>
      <c r="AO32" s="72">
        <f t="shared" si="15"/>
        <v>2.4000000000000004</v>
      </c>
      <c r="AP32" s="72">
        <f t="shared" si="15"/>
        <v>2.4000000000000004</v>
      </c>
      <c r="AQ32" s="72">
        <f t="shared" si="15"/>
        <v>3.2</v>
      </c>
      <c r="AR32" s="72">
        <f t="shared" si="15"/>
        <v>3.2</v>
      </c>
      <c r="AS32" s="72">
        <f t="shared" si="15"/>
        <v>3.2</v>
      </c>
      <c r="AT32" s="72">
        <f t="shared" si="14"/>
        <v>3.2</v>
      </c>
      <c r="AU32" s="72">
        <f t="shared" si="14"/>
        <v>2.4000000000000004</v>
      </c>
      <c r="AV32" s="72">
        <f t="shared" si="14"/>
        <v>1.6</v>
      </c>
      <c r="AW32" s="72">
        <f t="shared" si="14"/>
        <v>1.6</v>
      </c>
      <c r="AX32" s="72">
        <f t="shared" si="14"/>
        <v>1.6</v>
      </c>
      <c r="AY32" s="72">
        <f t="shared" si="14"/>
        <v>0.8</v>
      </c>
      <c r="AZ32" s="72">
        <f t="shared" si="14"/>
        <v>0.8</v>
      </c>
      <c r="BA32" s="72">
        <f t="shared" si="14"/>
        <v>0.8</v>
      </c>
      <c r="BB32" s="72">
        <f t="shared" si="14"/>
        <v>0.8</v>
      </c>
      <c r="BC32" s="72" t="str">
        <f>VLOOKUP(C32,StaffSpec!$C$12:$D$20,2,FALSE)</f>
        <v>Yes</v>
      </c>
      <c r="BD32" s="72" t="str">
        <f t="shared" si="3"/>
        <v>Thursday</v>
      </c>
      <c r="CO32" s="4" t="s">
        <v>7</v>
      </c>
      <c r="CP32" s="4">
        <f t="shared" si="24"/>
        <v>12</v>
      </c>
      <c r="CQ32" s="4">
        <f t="shared" si="23"/>
        <v>6</v>
      </c>
      <c r="CR32" s="4">
        <f t="shared" si="23"/>
        <v>6</v>
      </c>
      <c r="CS32" s="4">
        <f t="shared" si="23"/>
        <v>6</v>
      </c>
      <c r="CT32" s="4">
        <f t="shared" si="23"/>
        <v>6</v>
      </c>
      <c r="CU32" s="4">
        <f t="shared" si="23"/>
        <v>6</v>
      </c>
      <c r="CV32" s="4">
        <f t="shared" si="23"/>
        <v>6</v>
      </c>
      <c r="CW32" s="4">
        <f t="shared" si="23"/>
        <v>8</v>
      </c>
      <c r="CX32" s="4">
        <f t="shared" si="23"/>
        <v>10</v>
      </c>
      <c r="CY32" s="4">
        <f t="shared" si="23"/>
        <v>11</v>
      </c>
      <c r="CZ32" s="4">
        <f t="shared" si="23"/>
        <v>13</v>
      </c>
      <c r="DA32" s="4">
        <f t="shared" si="23"/>
        <v>14</v>
      </c>
      <c r="DB32" s="4">
        <f t="shared" si="23"/>
        <v>20</v>
      </c>
      <c r="DC32" s="4">
        <f t="shared" si="23"/>
        <v>20</v>
      </c>
      <c r="DD32" s="4">
        <f t="shared" si="23"/>
        <v>20</v>
      </c>
      <c r="DE32" s="4">
        <f t="shared" si="23"/>
        <v>20</v>
      </c>
      <c r="DF32" s="4">
        <f t="shared" si="23"/>
        <v>23</v>
      </c>
      <c r="DG32" s="4">
        <f t="shared" si="23"/>
        <v>18</v>
      </c>
      <c r="DH32" s="4">
        <f t="shared" si="23"/>
        <v>18</v>
      </c>
      <c r="DI32" s="4">
        <f t="shared" si="23"/>
        <v>17</v>
      </c>
      <c r="DJ32" s="4">
        <f t="shared" si="23"/>
        <v>15</v>
      </c>
      <c r="DK32" s="4">
        <f t="shared" si="23"/>
        <v>16</v>
      </c>
      <c r="DL32" s="4">
        <f t="shared" si="23"/>
        <v>15</v>
      </c>
      <c r="DM32" s="4">
        <f t="shared" si="23"/>
        <v>14</v>
      </c>
    </row>
    <row r="33" spans="2:117">
      <c r="B33" s="3" t="str">
        <f>B32</f>
        <v>Thursday</v>
      </c>
      <c r="C33" s="14" t="str">
        <f>'Rota (planned)'!C33</f>
        <v>MG</v>
      </c>
      <c r="D33" s="28">
        <v>4</v>
      </c>
      <c r="E33" s="29">
        <v>2</v>
      </c>
      <c r="F33" s="29">
        <v>2</v>
      </c>
      <c r="G33" s="29">
        <v>2</v>
      </c>
      <c r="H33" s="29">
        <v>2</v>
      </c>
      <c r="I33" s="29">
        <v>2</v>
      </c>
      <c r="J33" s="29">
        <v>2</v>
      </c>
      <c r="K33" s="29">
        <v>2</v>
      </c>
      <c r="L33" s="28">
        <v>3</v>
      </c>
      <c r="M33" s="28">
        <v>3</v>
      </c>
      <c r="N33" s="28">
        <v>3</v>
      </c>
      <c r="O33" s="28">
        <v>3</v>
      </c>
      <c r="P33" s="28">
        <v>5</v>
      </c>
      <c r="Q33" s="28">
        <v>5</v>
      </c>
      <c r="R33" s="28">
        <v>5</v>
      </c>
      <c r="S33" s="28">
        <v>5</v>
      </c>
      <c r="T33" s="28">
        <v>5</v>
      </c>
      <c r="U33" s="28">
        <v>4</v>
      </c>
      <c r="V33" s="28">
        <v>4</v>
      </c>
      <c r="W33" s="28">
        <v>4</v>
      </c>
      <c r="X33" s="28">
        <v>4</v>
      </c>
      <c r="Y33" s="28">
        <v>4</v>
      </c>
      <c r="Z33" s="28">
        <v>4</v>
      </c>
      <c r="AA33" s="28">
        <v>4</v>
      </c>
      <c r="AC33" s="71">
        <f>IF(ISNA(VLOOKUP(C33,Functional!$C$7:$D$15,2,FALSE)),0,VLOOKUP(C33,Functional!$C$7:$D$15,2,FALSE))</f>
        <v>1</v>
      </c>
      <c r="AE33" s="72">
        <f t="shared" si="15"/>
        <v>4</v>
      </c>
      <c r="AF33" s="72">
        <f t="shared" si="15"/>
        <v>2</v>
      </c>
      <c r="AG33" s="72">
        <f t="shared" si="15"/>
        <v>2</v>
      </c>
      <c r="AH33" s="72">
        <f t="shared" si="15"/>
        <v>2</v>
      </c>
      <c r="AI33" s="72">
        <f t="shared" si="15"/>
        <v>2</v>
      </c>
      <c r="AJ33" s="72">
        <f t="shared" si="15"/>
        <v>2</v>
      </c>
      <c r="AK33" s="72">
        <f t="shared" si="15"/>
        <v>2</v>
      </c>
      <c r="AL33" s="72">
        <f t="shared" si="15"/>
        <v>2</v>
      </c>
      <c r="AM33" s="72">
        <f t="shared" si="15"/>
        <v>3</v>
      </c>
      <c r="AN33" s="72">
        <f t="shared" si="15"/>
        <v>3</v>
      </c>
      <c r="AO33" s="72">
        <f t="shared" si="15"/>
        <v>3</v>
      </c>
      <c r="AP33" s="72">
        <f t="shared" si="15"/>
        <v>3</v>
      </c>
      <c r="AQ33" s="72">
        <f t="shared" si="15"/>
        <v>5</v>
      </c>
      <c r="AR33" s="72">
        <f t="shared" si="15"/>
        <v>5</v>
      </c>
      <c r="AS33" s="72">
        <f t="shared" si="15"/>
        <v>5</v>
      </c>
      <c r="AT33" s="72">
        <f t="shared" si="14"/>
        <v>5</v>
      </c>
      <c r="AU33" s="72">
        <f t="shared" si="14"/>
        <v>5</v>
      </c>
      <c r="AV33" s="72">
        <f t="shared" si="14"/>
        <v>4</v>
      </c>
      <c r="AW33" s="72">
        <f t="shared" si="14"/>
        <v>4</v>
      </c>
      <c r="AX33" s="72">
        <f t="shared" si="14"/>
        <v>4</v>
      </c>
      <c r="AY33" s="72">
        <f t="shared" si="14"/>
        <v>4</v>
      </c>
      <c r="AZ33" s="72">
        <f t="shared" si="14"/>
        <v>4</v>
      </c>
      <c r="BA33" s="72">
        <f t="shared" si="14"/>
        <v>4</v>
      </c>
      <c r="BB33" s="72">
        <f t="shared" si="14"/>
        <v>4</v>
      </c>
      <c r="BC33" s="72" t="str">
        <f>VLOOKUP(C33,StaffSpec!$C$12:$D$20,2,FALSE)</f>
        <v>Yes</v>
      </c>
      <c r="BD33" s="72" t="str">
        <f t="shared" si="3"/>
        <v>Thursday</v>
      </c>
      <c r="CO33" s="4" t="s">
        <v>8</v>
      </c>
      <c r="CP33" s="4">
        <f t="shared" si="24"/>
        <v>12</v>
      </c>
      <c r="CQ33" s="4">
        <f t="shared" si="23"/>
        <v>6</v>
      </c>
      <c r="CR33" s="4">
        <f t="shared" si="23"/>
        <v>6</v>
      </c>
      <c r="CS33" s="4">
        <f t="shared" si="23"/>
        <v>6</v>
      </c>
      <c r="CT33" s="4">
        <f t="shared" si="23"/>
        <v>6</v>
      </c>
      <c r="CU33" s="4">
        <f t="shared" si="23"/>
        <v>6</v>
      </c>
      <c r="CV33" s="4">
        <f t="shared" si="23"/>
        <v>6</v>
      </c>
      <c r="CW33" s="4">
        <f t="shared" si="23"/>
        <v>8</v>
      </c>
      <c r="CX33" s="4">
        <f t="shared" si="23"/>
        <v>10</v>
      </c>
      <c r="CY33" s="4">
        <f t="shared" si="23"/>
        <v>11</v>
      </c>
      <c r="CZ33" s="4">
        <f t="shared" si="23"/>
        <v>13</v>
      </c>
      <c r="DA33" s="4">
        <f t="shared" si="23"/>
        <v>14</v>
      </c>
      <c r="DB33" s="4">
        <f t="shared" si="23"/>
        <v>20</v>
      </c>
      <c r="DC33" s="4">
        <f t="shared" si="23"/>
        <v>20</v>
      </c>
      <c r="DD33" s="4">
        <f t="shared" si="23"/>
        <v>20</v>
      </c>
      <c r="DE33" s="4">
        <f t="shared" si="23"/>
        <v>20</v>
      </c>
      <c r="DF33" s="4">
        <f t="shared" si="23"/>
        <v>23</v>
      </c>
      <c r="DG33" s="4">
        <f t="shared" si="23"/>
        <v>18</v>
      </c>
      <c r="DH33" s="4">
        <f t="shared" si="23"/>
        <v>18</v>
      </c>
      <c r="DI33" s="4">
        <f t="shared" si="23"/>
        <v>17</v>
      </c>
      <c r="DJ33" s="4">
        <f t="shared" si="23"/>
        <v>15</v>
      </c>
      <c r="DK33" s="4">
        <f t="shared" si="23"/>
        <v>16</v>
      </c>
      <c r="DL33" s="4">
        <f t="shared" si="23"/>
        <v>15</v>
      </c>
      <c r="DM33" s="4">
        <f t="shared" si="23"/>
        <v>14</v>
      </c>
    </row>
    <row r="34" spans="2:117">
      <c r="B34" s="3" t="str">
        <f t="shared" ref="B34:B40" si="25">B33</f>
        <v>Thursday</v>
      </c>
      <c r="C34" s="14" t="str">
        <f>'Rota (planned)'!C34</f>
        <v>SHO</v>
      </c>
      <c r="D34" s="30">
        <v>8</v>
      </c>
      <c r="E34" s="30">
        <v>4</v>
      </c>
      <c r="F34" s="30">
        <v>4</v>
      </c>
      <c r="G34" s="30">
        <v>4</v>
      </c>
      <c r="H34" s="30">
        <v>4</v>
      </c>
      <c r="I34" s="30">
        <v>4</v>
      </c>
      <c r="J34" s="30">
        <v>4</v>
      </c>
      <c r="K34" s="30">
        <v>4</v>
      </c>
      <c r="L34" s="30">
        <v>3</v>
      </c>
      <c r="M34" s="30">
        <v>3</v>
      </c>
      <c r="N34" s="30">
        <v>3</v>
      </c>
      <c r="O34" s="30">
        <v>3</v>
      </c>
      <c r="P34" s="30">
        <v>6</v>
      </c>
      <c r="Q34" s="30">
        <v>6</v>
      </c>
      <c r="R34" s="30">
        <v>6</v>
      </c>
      <c r="S34" s="30">
        <v>6</v>
      </c>
      <c r="T34" s="30">
        <v>10</v>
      </c>
      <c r="U34" s="30">
        <v>7</v>
      </c>
      <c r="V34" s="30">
        <v>7</v>
      </c>
      <c r="W34" s="30">
        <v>7</v>
      </c>
      <c r="X34" s="30">
        <v>7</v>
      </c>
      <c r="Y34" s="30">
        <v>8</v>
      </c>
      <c r="Z34" s="30">
        <v>8</v>
      </c>
      <c r="AA34" s="30">
        <v>8</v>
      </c>
      <c r="AC34" s="71">
        <f>IF(ISNA(VLOOKUP(C34,Functional!$C$7:$D$15,2,FALSE)),0,VLOOKUP(C34,Functional!$C$7:$D$15,2,FALSE))</f>
        <v>1</v>
      </c>
      <c r="AE34" s="72">
        <f t="shared" si="15"/>
        <v>8</v>
      </c>
      <c r="AF34" s="72">
        <f t="shared" si="15"/>
        <v>4</v>
      </c>
      <c r="AG34" s="72">
        <f t="shared" si="15"/>
        <v>4</v>
      </c>
      <c r="AH34" s="72">
        <f t="shared" si="15"/>
        <v>4</v>
      </c>
      <c r="AI34" s="72">
        <f t="shared" si="15"/>
        <v>4</v>
      </c>
      <c r="AJ34" s="72">
        <f t="shared" si="15"/>
        <v>4</v>
      </c>
      <c r="AK34" s="72">
        <f t="shared" si="15"/>
        <v>4</v>
      </c>
      <c r="AL34" s="72">
        <f t="shared" si="15"/>
        <v>4</v>
      </c>
      <c r="AM34" s="72">
        <f t="shared" si="15"/>
        <v>3</v>
      </c>
      <c r="AN34" s="72">
        <f t="shared" si="15"/>
        <v>3</v>
      </c>
      <c r="AO34" s="72">
        <f t="shared" si="15"/>
        <v>3</v>
      </c>
      <c r="AP34" s="72">
        <f t="shared" si="15"/>
        <v>3</v>
      </c>
      <c r="AQ34" s="72">
        <f t="shared" si="15"/>
        <v>6</v>
      </c>
      <c r="AR34" s="72">
        <f t="shared" si="15"/>
        <v>6</v>
      </c>
      <c r="AS34" s="72">
        <f t="shared" si="15"/>
        <v>6</v>
      </c>
      <c r="AT34" s="72">
        <f t="shared" si="14"/>
        <v>6</v>
      </c>
      <c r="AU34" s="72">
        <f t="shared" si="14"/>
        <v>10</v>
      </c>
      <c r="AV34" s="72">
        <f t="shared" si="14"/>
        <v>7</v>
      </c>
      <c r="AW34" s="72">
        <f t="shared" si="14"/>
        <v>7</v>
      </c>
      <c r="AX34" s="72">
        <f t="shared" si="14"/>
        <v>7</v>
      </c>
      <c r="AY34" s="72">
        <f t="shared" si="14"/>
        <v>7</v>
      </c>
      <c r="AZ34" s="72">
        <f t="shared" si="14"/>
        <v>8</v>
      </c>
      <c r="BA34" s="72">
        <f t="shared" si="14"/>
        <v>8</v>
      </c>
      <c r="BB34" s="72">
        <f t="shared" si="14"/>
        <v>8</v>
      </c>
      <c r="BC34" s="72" t="str">
        <f>VLOOKUP(C34,StaffSpec!$C$12:$D$20,2,FALSE)</f>
        <v>Yes</v>
      </c>
      <c r="BD34" s="72" t="str">
        <f t="shared" si="3"/>
        <v>Thursday</v>
      </c>
      <c r="CO34" s="4" t="s">
        <v>9</v>
      </c>
      <c r="CP34" s="4">
        <f t="shared" si="24"/>
        <v>12</v>
      </c>
      <c r="CQ34" s="4">
        <f t="shared" si="23"/>
        <v>6</v>
      </c>
      <c r="CR34" s="4">
        <f t="shared" si="23"/>
        <v>6</v>
      </c>
      <c r="CS34" s="4">
        <f t="shared" si="23"/>
        <v>6</v>
      </c>
      <c r="CT34" s="4">
        <f t="shared" si="23"/>
        <v>6</v>
      </c>
      <c r="CU34" s="4">
        <f t="shared" si="23"/>
        <v>6</v>
      </c>
      <c r="CV34" s="4">
        <f t="shared" si="23"/>
        <v>6</v>
      </c>
      <c r="CW34" s="4">
        <f t="shared" si="23"/>
        <v>8</v>
      </c>
      <c r="CX34" s="4">
        <f t="shared" si="23"/>
        <v>10</v>
      </c>
      <c r="CY34" s="4">
        <f t="shared" si="23"/>
        <v>11</v>
      </c>
      <c r="CZ34" s="4">
        <f t="shared" si="23"/>
        <v>13</v>
      </c>
      <c r="DA34" s="4">
        <f t="shared" si="23"/>
        <v>14</v>
      </c>
      <c r="DB34" s="4">
        <f t="shared" si="23"/>
        <v>20</v>
      </c>
      <c r="DC34" s="4">
        <f t="shared" si="23"/>
        <v>20</v>
      </c>
      <c r="DD34" s="4">
        <f t="shared" si="23"/>
        <v>20</v>
      </c>
      <c r="DE34" s="4">
        <f t="shared" si="23"/>
        <v>20</v>
      </c>
      <c r="DF34" s="4">
        <f t="shared" si="23"/>
        <v>23</v>
      </c>
      <c r="DG34" s="4">
        <f t="shared" si="23"/>
        <v>18</v>
      </c>
      <c r="DH34" s="4">
        <f t="shared" si="23"/>
        <v>18</v>
      </c>
      <c r="DI34" s="4">
        <f t="shared" si="23"/>
        <v>17</v>
      </c>
      <c r="DJ34" s="4">
        <f t="shared" si="23"/>
        <v>15</v>
      </c>
      <c r="DK34" s="4">
        <f t="shared" si="23"/>
        <v>16</v>
      </c>
      <c r="DL34" s="4">
        <f t="shared" si="23"/>
        <v>15</v>
      </c>
      <c r="DM34" s="4">
        <f t="shared" si="23"/>
        <v>14</v>
      </c>
    </row>
    <row r="35" spans="2:117">
      <c r="B35" s="3" t="str">
        <f t="shared" si="25"/>
        <v>Thursday</v>
      </c>
      <c r="C35" s="14" t="str">
        <f>'Rota (planned)'!C35</f>
        <v>F1</v>
      </c>
      <c r="D35" s="30"/>
      <c r="E35" s="30"/>
      <c r="F35" s="30"/>
      <c r="G35" s="30"/>
      <c r="H35" s="30"/>
      <c r="I35" s="30"/>
      <c r="J35" s="30"/>
      <c r="K35" s="30"/>
      <c r="L35" s="30"/>
      <c r="M35" s="30"/>
      <c r="N35" s="30"/>
      <c r="O35" s="30"/>
      <c r="P35" s="30"/>
      <c r="Q35" s="30"/>
      <c r="R35" s="30"/>
      <c r="S35" s="30"/>
      <c r="T35" s="30"/>
      <c r="U35" s="30"/>
      <c r="V35" s="30"/>
      <c r="W35" s="30"/>
      <c r="X35" s="30"/>
      <c r="Y35" s="30"/>
      <c r="Z35" s="30"/>
      <c r="AA35" s="30"/>
      <c r="AC35" s="71">
        <f>IF(ISNA(VLOOKUP(C35,Functional!$C$7:$D$15,2,FALSE)),0,VLOOKUP(C35,Functional!$C$7:$D$15,2,FALSE))</f>
        <v>2</v>
      </c>
      <c r="AE35" s="72">
        <f t="shared" si="15"/>
        <v>0</v>
      </c>
      <c r="AF35" s="72">
        <f t="shared" si="15"/>
        <v>0</v>
      </c>
      <c r="AG35" s="72">
        <f t="shared" si="15"/>
        <v>0</v>
      </c>
      <c r="AH35" s="72">
        <f t="shared" si="15"/>
        <v>0</v>
      </c>
      <c r="AI35" s="72">
        <f t="shared" si="15"/>
        <v>0</v>
      </c>
      <c r="AJ35" s="72">
        <f t="shared" si="15"/>
        <v>0</v>
      </c>
      <c r="AK35" s="72">
        <f t="shared" si="15"/>
        <v>0</v>
      </c>
      <c r="AL35" s="72">
        <f t="shared" si="15"/>
        <v>0</v>
      </c>
      <c r="AM35" s="72">
        <f t="shared" si="15"/>
        <v>0</v>
      </c>
      <c r="AN35" s="72">
        <f t="shared" si="15"/>
        <v>0</v>
      </c>
      <c r="AO35" s="72">
        <f t="shared" si="15"/>
        <v>0</v>
      </c>
      <c r="AP35" s="72">
        <f t="shared" si="15"/>
        <v>0</v>
      </c>
      <c r="AQ35" s="72">
        <f t="shared" si="15"/>
        <v>0</v>
      </c>
      <c r="AR35" s="72">
        <f t="shared" si="15"/>
        <v>0</v>
      </c>
      <c r="AS35" s="72">
        <f t="shared" si="15"/>
        <v>0</v>
      </c>
      <c r="AT35" s="72">
        <f t="shared" si="14"/>
        <v>0</v>
      </c>
      <c r="AU35" s="72">
        <f t="shared" si="14"/>
        <v>0</v>
      </c>
      <c r="AV35" s="72">
        <f t="shared" si="14"/>
        <v>0</v>
      </c>
      <c r="AW35" s="72">
        <f t="shared" si="14"/>
        <v>0</v>
      </c>
      <c r="AX35" s="72">
        <f t="shared" si="14"/>
        <v>0</v>
      </c>
      <c r="AY35" s="72">
        <f t="shared" si="14"/>
        <v>0</v>
      </c>
      <c r="AZ35" s="72">
        <f t="shared" si="14"/>
        <v>0</v>
      </c>
      <c r="BA35" s="72">
        <f t="shared" si="14"/>
        <v>0</v>
      </c>
      <c r="BB35" s="72">
        <f t="shared" si="14"/>
        <v>0</v>
      </c>
      <c r="BC35" s="72" t="str">
        <f>VLOOKUP(C35,StaffSpec!$C$12:$D$20,2,FALSE)</f>
        <v>Yes</v>
      </c>
      <c r="BD35" s="72" t="str">
        <f t="shared" si="3"/>
        <v>Thursday</v>
      </c>
      <c r="CO35" s="4" t="s">
        <v>4</v>
      </c>
      <c r="CP35" s="4">
        <f t="shared" si="24"/>
        <v>12</v>
      </c>
      <c r="CQ35" s="4">
        <f t="shared" si="23"/>
        <v>6</v>
      </c>
      <c r="CR35" s="4">
        <f t="shared" si="23"/>
        <v>6</v>
      </c>
      <c r="CS35" s="4">
        <f t="shared" si="23"/>
        <v>6</v>
      </c>
      <c r="CT35" s="4">
        <f t="shared" si="23"/>
        <v>6</v>
      </c>
      <c r="CU35" s="4">
        <f t="shared" si="23"/>
        <v>6</v>
      </c>
      <c r="CV35" s="4">
        <f t="shared" si="23"/>
        <v>6</v>
      </c>
      <c r="CW35" s="4">
        <f t="shared" si="23"/>
        <v>8</v>
      </c>
      <c r="CX35" s="4">
        <f t="shared" si="23"/>
        <v>10</v>
      </c>
      <c r="CY35" s="4">
        <f t="shared" si="23"/>
        <v>11</v>
      </c>
      <c r="CZ35" s="4">
        <f t="shared" si="23"/>
        <v>13</v>
      </c>
      <c r="DA35" s="4">
        <f t="shared" si="23"/>
        <v>14</v>
      </c>
      <c r="DB35" s="4">
        <f t="shared" si="23"/>
        <v>20</v>
      </c>
      <c r="DC35" s="4">
        <f t="shared" si="23"/>
        <v>20</v>
      </c>
      <c r="DD35" s="4">
        <f t="shared" si="23"/>
        <v>20</v>
      </c>
      <c r="DE35" s="4">
        <f t="shared" si="23"/>
        <v>20</v>
      </c>
      <c r="DF35" s="4">
        <f t="shared" si="23"/>
        <v>23</v>
      </c>
      <c r="DG35" s="4">
        <f t="shared" si="23"/>
        <v>18</v>
      </c>
      <c r="DH35" s="4">
        <f t="shared" si="23"/>
        <v>18</v>
      </c>
      <c r="DI35" s="4">
        <f t="shared" si="23"/>
        <v>17</v>
      </c>
      <c r="DJ35" s="4">
        <f t="shared" si="23"/>
        <v>15</v>
      </c>
      <c r="DK35" s="4">
        <f t="shared" si="23"/>
        <v>16</v>
      </c>
      <c r="DL35" s="4">
        <f t="shared" si="23"/>
        <v>15</v>
      </c>
      <c r="DM35" s="4">
        <f t="shared" si="23"/>
        <v>14</v>
      </c>
    </row>
    <row r="36" spans="2:117">
      <c r="B36" s="3" t="str">
        <f t="shared" si="25"/>
        <v>Thursday</v>
      </c>
      <c r="C36" s="14">
        <f>'Rota (planned)'!C36</f>
        <v>0</v>
      </c>
      <c r="D36" s="29"/>
      <c r="E36" s="29"/>
      <c r="F36" s="29"/>
      <c r="G36" s="29"/>
      <c r="H36" s="29"/>
      <c r="I36" s="29"/>
      <c r="J36" s="29"/>
      <c r="K36" s="29"/>
      <c r="L36" s="29"/>
      <c r="M36" s="29"/>
      <c r="N36" s="29"/>
      <c r="O36" s="29"/>
      <c r="P36" s="29"/>
      <c r="Q36" s="29"/>
      <c r="R36" s="29"/>
      <c r="S36" s="29"/>
      <c r="T36" s="29"/>
      <c r="U36" s="29"/>
      <c r="V36" s="29"/>
      <c r="W36" s="29"/>
      <c r="X36" s="29"/>
      <c r="Y36" s="29"/>
      <c r="Z36" s="29"/>
      <c r="AA36" s="29"/>
      <c r="AC36" s="71">
        <f>IF(ISNA(VLOOKUP(C36,Functional!$C$7:$D$15,2,FALSE)),0,VLOOKUP(C36,Functional!$C$7:$D$15,2,FALSE))</f>
        <v>0</v>
      </c>
      <c r="AE36" s="72">
        <f t="shared" si="15"/>
        <v>0</v>
      </c>
      <c r="AF36" s="72">
        <f t="shared" si="15"/>
        <v>0</v>
      </c>
      <c r="AG36" s="72">
        <f t="shared" si="15"/>
        <v>0</v>
      </c>
      <c r="AH36" s="72">
        <f t="shared" si="15"/>
        <v>0</v>
      </c>
      <c r="AI36" s="72">
        <f t="shared" si="15"/>
        <v>0</v>
      </c>
      <c r="AJ36" s="72">
        <f t="shared" si="15"/>
        <v>0</v>
      </c>
      <c r="AK36" s="72">
        <f t="shared" si="15"/>
        <v>0</v>
      </c>
      <c r="AL36" s="72">
        <f t="shared" si="15"/>
        <v>0</v>
      </c>
      <c r="AM36" s="72">
        <f t="shared" si="15"/>
        <v>0</v>
      </c>
      <c r="AN36" s="72">
        <f t="shared" si="15"/>
        <v>0</v>
      </c>
      <c r="AO36" s="72">
        <f t="shared" si="15"/>
        <v>0</v>
      </c>
      <c r="AP36" s="72">
        <f t="shared" si="15"/>
        <v>0</v>
      </c>
      <c r="AQ36" s="72">
        <f t="shared" si="15"/>
        <v>0</v>
      </c>
      <c r="AR36" s="72">
        <f t="shared" si="15"/>
        <v>0</v>
      </c>
      <c r="AS36" s="72">
        <f t="shared" si="15"/>
        <v>0</v>
      </c>
      <c r="AT36" s="72">
        <f t="shared" si="15"/>
        <v>0</v>
      </c>
      <c r="AU36" s="72">
        <f t="shared" ref="AU36:BB67" si="26">T36*$AC36</f>
        <v>0</v>
      </c>
      <c r="AV36" s="72">
        <f t="shared" si="26"/>
        <v>0</v>
      </c>
      <c r="AW36" s="72">
        <f t="shared" si="26"/>
        <v>0</v>
      </c>
      <c r="AX36" s="72">
        <f t="shared" si="26"/>
        <v>0</v>
      </c>
      <c r="AY36" s="72">
        <f t="shared" si="26"/>
        <v>0</v>
      </c>
      <c r="AZ36" s="72">
        <f t="shared" si="26"/>
        <v>0</v>
      </c>
      <c r="BA36" s="72">
        <f t="shared" si="26"/>
        <v>0</v>
      </c>
      <c r="BB36" s="72">
        <f t="shared" si="26"/>
        <v>0</v>
      </c>
      <c r="BC36" s="72" t="str">
        <f>VLOOKUP(C36,StaffSpec!$C$12:$D$20,2,FALSE)</f>
        <v>Yes</v>
      </c>
      <c r="BD36" s="72" t="str">
        <f t="shared" si="3"/>
        <v>Thursday</v>
      </c>
    </row>
    <row r="37" spans="2:117">
      <c r="B37" s="3" t="str">
        <f t="shared" si="25"/>
        <v>Thursday</v>
      </c>
      <c r="C37" s="14">
        <f>'Rota (planned)'!C37</f>
        <v>0</v>
      </c>
      <c r="D37" s="31"/>
      <c r="E37" s="31"/>
      <c r="F37" s="31"/>
      <c r="G37" s="31"/>
      <c r="H37" s="31"/>
      <c r="I37" s="31"/>
      <c r="J37" s="31"/>
      <c r="K37" s="31"/>
      <c r="L37" s="31"/>
      <c r="M37" s="31"/>
      <c r="N37" s="31"/>
      <c r="O37" s="31"/>
      <c r="P37" s="31"/>
      <c r="Q37" s="31"/>
      <c r="R37" s="31"/>
      <c r="S37" s="31"/>
      <c r="T37" s="31"/>
      <c r="U37" s="31"/>
      <c r="V37" s="31"/>
      <c r="W37" s="31"/>
      <c r="X37" s="31"/>
      <c r="Y37" s="31"/>
      <c r="Z37" s="31"/>
      <c r="AA37" s="31"/>
      <c r="AC37" s="71">
        <f>IF(ISNA(VLOOKUP(C37,Functional!$C$7:$D$15,2,FALSE)),0,VLOOKUP(C37,Functional!$C$7:$D$15,2,FALSE))</f>
        <v>0</v>
      </c>
      <c r="AE37" s="72">
        <f t="shared" si="15"/>
        <v>0</v>
      </c>
      <c r="AF37" s="72">
        <f t="shared" si="15"/>
        <v>0</v>
      </c>
      <c r="AG37" s="72">
        <f t="shared" si="15"/>
        <v>0</v>
      </c>
      <c r="AH37" s="72">
        <f t="shared" si="15"/>
        <v>0</v>
      </c>
      <c r="AI37" s="72">
        <f t="shared" si="15"/>
        <v>0</v>
      </c>
      <c r="AJ37" s="72">
        <f t="shared" si="15"/>
        <v>0</v>
      </c>
      <c r="AK37" s="72">
        <f t="shared" si="15"/>
        <v>0</v>
      </c>
      <c r="AL37" s="72">
        <f t="shared" si="15"/>
        <v>0</v>
      </c>
      <c r="AM37" s="72">
        <f t="shared" si="15"/>
        <v>0</v>
      </c>
      <c r="AN37" s="72">
        <f t="shared" si="15"/>
        <v>0</v>
      </c>
      <c r="AO37" s="72">
        <f t="shared" si="15"/>
        <v>0</v>
      </c>
      <c r="AP37" s="72">
        <f t="shared" si="15"/>
        <v>0</v>
      </c>
      <c r="AQ37" s="72">
        <f t="shared" si="15"/>
        <v>0</v>
      </c>
      <c r="AR37" s="72">
        <f t="shared" si="15"/>
        <v>0</v>
      </c>
      <c r="AS37" s="72">
        <f t="shared" ref="AS37:AT67" si="27">R37*$AC37</f>
        <v>0</v>
      </c>
      <c r="AT37" s="72">
        <f t="shared" si="27"/>
        <v>0</v>
      </c>
      <c r="AU37" s="72">
        <f t="shared" si="26"/>
        <v>0</v>
      </c>
      <c r="AV37" s="72">
        <f t="shared" si="26"/>
        <v>0</v>
      </c>
      <c r="AW37" s="72">
        <f t="shared" si="26"/>
        <v>0</v>
      </c>
      <c r="AX37" s="72">
        <f t="shared" si="26"/>
        <v>0</v>
      </c>
      <c r="AY37" s="72">
        <f t="shared" si="26"/>
        <v>0</v>
      </c>
      <c r="AZ37" s="72">
        <f t="shared" si="26"/>
        <v>0</v>
      </c>
      <c r="BA37" s="72">
        <f t="shared" si="26"/>
        <v>0</v>
      </c>
      <c r="BB37" s="72">
        <f t="shared" si="26"/>
        <v>0</v>
      </c>
      <c r="BC37" s="72" t="str">
        <f>VLOOKUP(C37,StaffSpec!$C$12:$D$20,2,FALSE)</f>
        <v>Yes</v>
      </c>
      <c r="BD37" s="72" t="str">
        <f t="shared" si="3"/>
        <v>Thursday</v>
      </c>
    </row>
    <row r="38" spans="2:117">
      <c r="B38" s="3" t="str">
        <f t="shared" si="25"/>
        <v>Thursday</v>
      </c>
      <c r="C38" s="14" t="str">
        <f>'Rota (planned)'!C38</f>
        <v>ENP</v>
      </c>
      <c r="D38" s="27"/>
      <c r="E38" s="27"/>
      <c r="F38" s="27"/>
      <c r="G38" s="27"/>
      <c r="H38" s="27"/>
      <c r="I38" s="27"/>
      <c r="J38" s="27"/>
      <c r="K38" s="27">
        <v>1</v>
      </c>
      <c r="L38" s="27">
        <v>1</v>
      </c>
      <c r="M38" s="27">
        <v>1</v>
      </c>
      <c r="N38" s="27">
        <v>2</v>
      </c>
      <c r="O38" s="27">
        <v>2</v>
      </c>
      <c r="P38" s="27">
        <v>2</v>
      </c>
      <c r="Q38" s="27">
        <v>2</v>
      </c>
      <c r="R38" s="27">
        <v>2</v>
      </c>
      <c r="S38" s="27">
        <v>2</v>
      </c>
      <c r="T38" s="27">
        <v>2</v>
      </c>
      <c r="U38" s="27">
        <v>2</v>
      </c>
      <c r="V38" s="27">
        <v>2</v>
      </c>
      <c r="W38" s="27">
        <v>2</v>
      </c>
      <c r="X38" s="27">
        <v>1</v>
      </c>
      <c r="Y38" s="27">
        <v>1</v>
      </c>
      <c r="Z38" s="27">
        <v>1</v>
      </c>
      <c r="AA38" s="27"/>
      <c r="AC38" s="71">
        <f>IF(ISNA(VLOOKUP(C38,Functional!$C$7:$D$15,2,FALSE)),0,VLOOKUP(C38,Functional!$C$7:$D$15,2,FALSE))</f>
        <v>1</v>
      </c>
      <c r="AE38" s="72">
        <f t="shared" ref="AE38:AR56" si="28">D38*$AC38</f>
        <v>0</v>
      </c>
      <c r="AF38" s="72">
        <f t="shared" si="28"/>
        <v>0</v>
      </c>
      <c r="AG38" s="72">
        <f t="shared" si="28"/>
        <v>0</v>
      </c>
      <c r="AH38" s="72">
        <f t="shared" si="28"/>
        <v>0</v>
      </c>
      <c r="AI38" s="72">
        <f t="shared" si="28"/>
        <v>0</v>
      </c>
      <c r="AJ38" s="72">
        <f t="shared" si="28"/>
        <v>0</v>
      </c>
      <c r="AK38" s="72">
        <f t="shared" si="28"/>
        <v>0</v>
      </c>
      <c r="AL38" s="72">
        <f t="shared" si="28"/>
        <v>1</v>
      </c>
      <c r="AM38" s="72">
        <f t="shared" si="28"/>
        <v>1</v>
      </c>
      <c r="AN38" s="72">
        <f t="shared" si="28"/>
        <v>1</v>
      </c>
      <c r="AO38" s="72">
        <f t="shared" si="28"/>
        <v>2</v>
      </c>
      <c r="AP38" s="72">
        <f t="shared" si="28"/>
        <v>2</v>
      </c>
      <c r="AQ38" s="72">
        <f t="shared" si="28"/>
        <v>2</v>
      </c>
      <c r="AR38" s="72">
        <f t="shared" si="28"/>
        <v>2</v>
      </c>
      <c r="AS38" s="72">
        <f t="shared" si="27"/>
        <v>2</v>
      </c>
      <c r="AT38" s="72">
        <f t="shared" si="27"/>
        <v>2</v>
      </c>
      <c r="AU38" s="72">
        <f t="shared" si="26"/>
        <v>2</v>
      </c>
      <c r="AV38" s="72">
        <f t="shared" si="26"/>
        <v>2</v>
      </c>
      <c r="AW38" s="72">
        <f t="shared" si="26"/>
        <v>2</v>
      </c>
      <c r="AX38" s="72">
        <f t="shared" si="26"/>
        <v>2</v>
      </c>
      <c r="AY38" s="72">
        <f t="shared" si="26"/>
        <v>1</v>
      </c>
      <c r="AZ38" s="72">
        <f t="shared" si="26"/>
        <v>1</v>
      </c>
      <c r="BA38" s="72">
        <f t="shared" si="26"/>
        <v>1</v>
      </c>
      <c r="BB38" s="72">
        <f t="shared" si="26"/>
        <v>0</v>
      </c>
      <c r="BC38" s="72" t="str">
        <f>VLOOKUP(C38,StaffSpec!$C$12:$D$20,2,FALSE)</f>
        <v>Yes</v>
      </c>
      <c r="BD38" s="72" t="str">
        <f t="shared" si="3"/>
        <v>Thursday</v>
      </c>
    </row>
    <row r="39" spans="2:117">
      <c r="B39" s="3" t="str">
        <f t="shared" si="25"/>
        <v>Thursday</v>
      </c>
      <c r="C39" s="14" t="str">
        <f>'Rota (planned)'!C39</f>
        <v>ANP</v>
      </c>
      <c r="D39" s="27"/>
      <c r="E39" s="27"/>
      <c r="F39" s="27"/>
      <c r="G39" s="27"/>
      <c r="H39" s="27"/>
      <c r="I39" s="27"/>
      <c r="J39" s="27"/>
      <c r="K39" s="27">
        <v>1</v>
      </c>
      <c r="L39" s="27">
        <v>1</v>
      </c>
      <c r="M39" s="27">
        <v>1</v>
      </c>
      <c r="N39" s="27">
        <v>2</v>
      </c>
      <c r="O39" s="27">
        <v>3</v>
      </c>
      <c r="P39" s="27">
        <v>3</v>
      </c>
      <c r="Q39" s="27">
        <v>3</v>
      </c>
      <c r="R39" s="27">
        <v>3</v>
      </c>
      <c r="S39" s="27">
        <v>3</v>
      </c>
      <c r="T39" s="27">
        <v>3</v>
      </c>
      <c r="U39" s="27">
        <v>3</v>
      </c>
      <c r="V39" s="27">
        <v>3</v>
      </c>
      <c r="W39" s="27">
        <v>2</v>
      </c>
      <c r="X39" s="27">
        <v>2</v>
      </c>
      <c r="Y39" s="27">
        <v>2</v>
      </c>
      <c r="Z39" s="27">
        <v>1</v>
      </c>
      <c r="AA39" s="27">
        <v>1</v>
      </c>
      <c r="AC39" s="71">
        <f>IF(ISNA(VLOOKUP(C39,Functional!$C$7:$D$15,2,FALSE)),0,VLOOKUP(C39,Functional!$C$7:$D$15,2,FALSE))</f>
        <v>1</v>
      </c>
      <c r="AE39" s="72">
        <f t="shared" si="28"/>
        <v>0</v>
      </c>
      <c r="AF39" s="72">
        <f t="shared" si="28"/>
        <v>0</v>
      </c>
      <c r="AG39" s="72">
        <f t="shared" si="28"/>
        <v>0</v>
      </c>
      <c r="AH39" s="72">
        <f t="shared" si="28"/>
        <v>0</v>
      </c>
      <c r="AI39" s="72">
        <f t="shared" si="28"/>
        <v>0</v>
      </c>
      <c r="AJ39" s="72">
        <f t="shared" si="28"/>
        <v>0</v>
      </c>
      <c r="AK39" s="72">
        <f t="shared" si="28"/>
        <v>0</v>
      </c>
      <c r="AL39" s="72">
        <f t="shared" si="28"/>
        <v>1</v>
      </c>
      <c r="AM39" s="72">
        <f t="shared" si="28"/>
        <v>1</v>
      </c>
      <c r="AN39" s="72">
        <f t="shared" si="28"/>
        <v>1</v>
      </c>
      <c r="AO39" s="72">
        <f t="shared" si="28"/>
        <v>2</v>
      </c>
      <c r="AP39" s="72">
        <f t="shared" si="28"/>
        <v>3</v>
      </c>
      <c r="AQ39" s="72">
        <f t="shared" si="28"/>
        <v>3</v>
      </c>
      <c r="AR39" s="72">
        <f t="shared" si="28"/>
        <v>3</v>
      </c>
      <c r="AS39" s="72">
        <f t="shared" si="27"/>
        <v>3</v>
      </c>
      <c r="AT39" s="72">
        <f t="shared" si="27"/>
        <v>3</v>
      </c>
      <c r="AU39" s="72">
        <f t="shared" si="26"/>
        <v>3</v>
      </c>
      <c r="AV39" s="72">
        <f t="shared" si="26"/>
        <v>3</v>
      </c>
      <c r="AW39" s="72">
        <f t="shared" si="26"/>
        <v>3</v>
      </c>
      <c r="AX39" s="72">
        <f t="shared" si="26"/>
        <v>2</v>
      </c>
      <c r="AY39" s="72">
        <f t="shared" si="26"/>
        <v>2</v>
      </c>
      <c r="AZ39" s="72">
        <f t="shared" si="26"/>
        <v>2</v>
      </c>
      <c r="BA39" s="72">
        <f t="shared" si="26"/>
        <v>1</v>
      </c>
      <c r="BB39" s="72">
        <f t="shared" si="26"/>
        <v>1</v>
      </c>
      <c r="BC39" s="72" t="str">
        <f>VLOOKUP(C39,StaffSpec!$C$12:$D$20,2,FALSE)</f>
        <v>Yes</v>
      </c>
      <c r="BD39" s="72" t="str">
        <f t="shared" si="3"/>
        <v>Thursday</v>
      </c>
    </row>
    <row r="40" spans="2:117">
      <c r="B40" s="3" t="str">
        <f t="shared" si="25"/>
        <v>Thursday</v>
      </c>
      <c r="C40" s="14" t="str">
        <f>'Rota (planned)'!C40</f>
        <v>GP</v>
      </c>
      <c r="D40" s="14"/>
      <c r="E40" s="14"/>
      <c r="F40" s="14"/>
      <c r="G40" s="14"/>
      <c r="H40" s="14"/>
      <c r="I40" s="14"/>
      <c r="J40" s="14"/>
      <c r="K40" s="14"/>
      <c r="L40" s="14"/>
      <c r="M40" s="14"/>
      <c r="N40" s="14"/>
      <c r="O40" s="14"/>
      <c r="P40" s="14"/>
      <c r="Q40" s="14"/>
      <c r="R40" s="14"/>
      <c r="S40" s="14"/>
      <c r="T40" s="14"/>
      <c r="U40" s="14"/>
      <c r="V40" s="14"/>
      <c r="W40" s="14"/>
      <c r="X40" s="14"/>
      <c r="Y40" s="14"/>
      <c r="Z40" s="14"/>
      <c r="AA40" s="14"/>
      <c r="AC40" s="71">
        <f>IF(ISNA(VLOOKUP(C40,Functional!$C$7:$D$15,2,FALSE)),0,VLOOKUP(C40,Functional!$C$7:$D$15,2,FALSE))</f>
        <v>2</v>
      </c>
      <c r="AE40" s="72">
        <f t="shared" si="28"/>
        <v>0</v>
      </c>
      <c r="AF40" s="72">
        <f t="shared" si="28"/>
        <v>0</v>
      </c>
      <c r="AG40" s="72">
        <f t="shared" si="28"/>
        <v>0</v>
      </c>
      <c r="AH40" s="72">
        <f t="shared" si="28"/>
        <v>0</v>
      </c>
      <c r="AI40" s="72">
        <f t="shared" si="28"/>
        <v>0</v>
      </c>
      <c r="AJ40" s="72">
        <f t="shared" si="28"/>
        <v>0</v>
      </c>
      <c r="AK40" s="72">
        <f t="shared" si="28"/>
        <v>0</v>
      </c>
      <c r="AL40" s="72">
        <f t="shared" si="28"/>
        <v>0</v>
      </c>
      <c r="AM40" s="72">
        <f t="shared" si="28"/>
        <v>0</v>
      </c>
      <c r="AN40" s="72">
        <f t="shared" si="28"/>
        <v>0</v>
      </c>
      <c r="AO40" s="72">
        <f t="shared" si="28"/>
        <v>0</v>
      </c>
      <c r="AP40" s="72">
        <f t="shared" si="28"/>
        <v>0</v>
      </c>
      <c r="AQ40" s="72">
        <f t="shared" si="28"/>
        <v>0</v>
      </c>
      <c r="AR40" s="72">
        <f t="shared" si="28"/>
        <v>0</v>
      </c>
      <c r="AS40" s="72">
        <f t="shared" si="27"/>
        <v>0</v>
      </c>
      <c r="AT40" s="72">
        <f t="shared" si="27"/>
        <v>0</v>
      </c>
      <c r="AU40" s="72">
        <f t="shared" si="26"/>
        <v>0</v>
      </c>
      <c r="AV40" s="72">
        <f t="shared" si="26"/>
        <v>0</v>
      </c>
      <c r="AW40" s="72">
        <f t="shared" si="26"/>
        <v>0</v>
      </c>
      <c r="AX40" s="72">
        <f t="shared" si="26"/>
        <v>0</v>
      </c>
      <c r="AY40" s="72">
        <f t="shared" si="26"/>
        <v>0</v>
      </c>
      <c r="AZ40" s="72">
        <f t="shared" si="26"/>
        <v>0</v>
      </c>
      <c r="BA40" s="72">
        <f t="shared" si="26"/>
        <v>0</v>
      </c>
      <c r="BB40" s="72">
        <f t="shared" si="26"/>
        <v>0</v>
      </c>
      <c r="BC40" s="72" t="str">
        <f>VLOOKUP(C40,StaffSpec!$C$12:$D$20,2,FALSE)</f>
        <v>Yes</v>
      </c>
      <c r="BD40" s="72" t="str">
        <f t="shared" si="3"/>
        <v>Thursday</v>
      </c>
    </row>
    <row r="41" spans="2:117">
      <c r="B41" s="3" t="s">
        <v>8</v>
      </c>
      <c r="C41" s="14" t="str">
        <f>'Rota (planned)'!C41</f>
        <v>Con</v>
      </c>
      <c r="D41" s="29"/>
      <c r="E41" s="29"/>
      <c r="F41" s="29"/>
      <c r="G41" s="29"/>
      <c r="H41" s="29"/>
      <c r="I41" s="29"/>
      <c r="J41" s="29"/>
      <c r="K41" s="29"/>
      <c r="L41" s="28">
        <v>2</v>
      </c>
      <c r="M41" s="28">
        <v>3</v>
      </c>
      <c r="N41" s="28">
        <v>3</v>
      </c>
      <c r="O41" s="28">
        <v>3</v>
      </c>
      <c r="P41" s="28">
        <v>4</v>
      </c>
      <c r="Q41" s="28">
        <v>4</v>
      </c>
      <c r="R41" s="28">
        <v>4</v>
      </c>
      <c r="S41" s="28">
        <v>4</v>
      </c>
      <c r="T41" s="28">
        <v>3</v>
      </c>
      <c r="U41" s="28">
        <v>2</v>
      </c>
      <c r="V41" s="28">
        <v>2</v>
      </c>
      <c r="W41" s="28">
        <v>2</v>
      </c>
      <c r="X41" s="28">
        <v>1</v>
      </c>
      <c r="Y41" s="28">
        <v>1</v>
      </c>
      <c r="Z41" s="28">
        <v>1</v>
      </c>
      <c r="AA41" s="28">
        <v>1</v>
      </c>
      <c r="AC41" s="71">
        <f>IF(ISNA(VLOOKUP(C41,Functional!$C$7:$D$15,2,FALSE)),0,VLOOKUP(C41,Functional!$C$7:$D$15,2,FALSE))</f>
        <v>0.8</v>
      </c>
      <c r="AE41" s="72">
        <f t="shared" si="28"/>
        <v>0</v>
      </c>
      <c r="AF41" s="72">
        <f t="shared" si="28"/>
        <v>0</v>
      </c>
      <c r="AG41" s="72">
        <f t="shared" si="28"/>
        <v>0</v>
      </c>
      <c r="AH41" s="72">
        <f t="shared" si="28"/>
        <v>0</v>
      </c>
      <c r="AI41" s="72">
        <f t="shared" si="28"/>
        <v>0</v>
      </c>
      <c r="AJ41" s="72">
        <f t="shared" si="28"/>
        <v>0</v>
      </c>
      <c r="AK41" s="72">
        <f t="shared" si="28"/>
        <v>0</v>
      </c>
      <c r="AL41" s="72">
        <f t="shared" si="28"/>
        <v>0</v>
      </c>
      <c r="AM41" s="72">
        <f t="shared" si="28"/>
        <v>1.6</v>
      </c>
      <c r="AN41" s="72">
        <f t="shared" si="28"/>
        <v>2.4000000000000004</v>
      </c>
      <c r="AO41" s="72">
        <f t="shared" si="28"/>
        <v>2.4000000000000004</v>
      </c>
      <c r="AP41" s="72">
        <f t="shared" si="28"/>
        <v>2.4000000000000004</v>
      </c>
      <c r="AQ41" s="72">
        <f t="shared" si="28"/>
        <v>3.2</v>
      </c>
      <c r="AR41" s="72">
        <f t="shared" si="28"/>
        <v>3.2</v>
      </c>
      <c r="AS41" s="72">
        <f t="shared" si="27"/>
        <v>3.2</v>
      </c>
      <c r="AT41" s="72">
        <f t="shared" si="27"/>
        <v>3.2</v>
      </c>
      <c r="AU41" s="72">
        <f t="shared" si="26"/>
        <v>2.4000000000000004</v>
      </c>
      <c r="AV41" s="72">
        <f t="shared" si="26"/>
        <v>1.6</v>
      </c>
      <c r="AW41" s="72">
        <f t="shared" si="26"/>
        <v>1.6</v>
      </c>
      <c r="AX41" s="72">
        <f t="shared" si="26"/>
        <v>1.6</v>
      </c>
      <c r="AY41" s="72">
        <f t="shared" si="26"/>
        <v>0.8</v>
      </c>
      <c r="AZ41" s="72">
        <f t="shared" si="26"/>
        <v>0.8</v>
      </c>
      <c r="BA41" s="72">
        <f t="shared" si="26"/>
        <v>0.8</v>
      </c>
      <c r="BB41" s="72">
        <f t="shared" si="26"/>
        <v>0.8</v>
      </c>
      <c r="BC41" s="72" t="str">
        <f>VLOOKUP(C41,StaffSpec!$C$12:$D$20,2,FALSE)</f>
        <v>Yes</v>
      </c>
      <c r="BD41" s="72" t="str">
        <f t="shared" si="3"/>
        <v>Friday</v>
      </c>
    </row>
    <row r="42" spans="2:117">
      <c r="B42" s="3" t="str">
        <f>B41</f>
        <v>Friday</v>
      </c>
      <c r="C42" s="14" t="str">
        <f>'Rota (planned)'!C42</f>
        <v>MG</v>
      </c>
      <c r="D42" s="28">
        <v>4</v>
      </c>
      <c r="E42" s="29">
        <v>2</v>
      </c>
      <c r="F42" s="29">
        <v>2</v>
      </c>
      <c r="G42" s="29">
        <v>2</v>
      </c>
      <c r="H42" s="29">
        <v>2</v>
      </c>
      <c r="I42" s="29">
        <v>2</v>
      </c>
      <c r="J42" s="29">
        <v>2</v>
      </c>
      <c r="K42" s="29">
        <v>2</v>
      </c>
      <c r="L42" s="28">
        <v>3</v>
      </c>
      <c r="M42" s="28">
        <v>3</v>
      </c>
      <c r="N42" s="28">
        <v>3</v>
      </c>
      <c r="O42" s="28">
        <v>3</v>
      </c>
      <c r="P42" s="28">
        <v>5</v>
      </c>
      <c r="Q42" s="28">
        <v>5</v>
      </c>
      <c r="R42" s="28">
        <v>5</v>
      </c>
      <c r="S42" s="28">
        <v>5</v>
      </c>
      <c r="T42" s="28">
        <v>5</v>
      </c>
      <c r="U42" s="28">
        <v>4</v>
      </c>
      <c r="V42" s="28">
        <v>4</v>
      </c>
      <c r="W42" s="28">
        <v>4</v>
      </c>
      <c r="X42" s="28">
        <v>4</v>
      </c>
      <c r="Y42" s="28">
        <v>4</v>
      </c>
      <c r="Z42" s="28">
        <v>4</v>
      </c>
      <c r="AA42" s="28">
        <v>4</v>
      </c>
      <c r="AC42" s="71">
        <f>IF(ISNA(VLOOKUP(C42,Functional!$C$7:$D$15,2,FALSE)),0,VLOOKUP(C42,Functional!$C$7:$D$15,2,FALSE))</f>
        <v>1</v>
      </c>
      <c r="AE42" s="72">
        <f t="shared" si="28"/>
        <v>4</v>
      </c>
      <c r="AF42" s="72">
        <f t="shared" si="28"/>
        <v>2</v>
      </c>
      <c r="AG42" s="72">
        <f t="shared" si="28"/>
        <v>2</v>
      </c>
      <c r="AH42" s="72">
        <f t="shared" si="28"/>
        <v>2</v>
      </c>
      <c r="AI42" s="72">
        <f t="shared" si="28"/>
        <v>2</v>
      </c>
      <c r="AJ42" s="72">
        <f t="shared" si="28"/>
        <v>2</v>
      </c>
      <c r="AK42" s="72">
        <f t="shared" si="28"/>
        <v>2</v>
      </c>
      <c r="AL42" s="72">
        <f t="shared" si="28"/>
        <v>2</v>
      </c>
      <c r="AM42" s="72">
        <f t="shared" si="28"/>
        <v>3</v>
      </c>
      <c r="AN42" s="72">
        <f t="shared" si="28"/>
        <v>3</v>
      </c>
      <c r="AO42" s="72">
        <f t="shared" si="28"/>
        <v>3</v>
      </c>
      <c r="AP42" s="72">
        <f t="shared" si="28"/>
        <v>3</v>
      </c>
      <c r="AQ42" s="72">
        <f t="shared" si="28"/>
        <v>5</v>
      </c>
      <c r="AR42" s="72">
        <f t="shared" si="28"/>
        <v>5</v>
      </c>
      <c r="AS42" s="72">
        <f t="shared" si="27"/>
        <v>5</v>
      </c>
      <c r="AT42" s="72">
        <f t="shared" si="27"/>
        <v>5</v>
      </c>
      <c r="AU42" s="72">
        <f t="shared" si="26"/>
        <v>5</v>
      </c>
      <c r="AV42" s="72">
        <f t="shared" si="26"/>
        <v>4</v>
      </c>
      <c r="AW42" s="72">
        <f t="shared" si="26"/>
        <v>4</v>
      </c>
      <c r="AX42" s="72">
        <f t="shared" si="26"/>
        <v>4</v>
      </c>
      <c r="AY42" s="72">
        <f t="shared" si="26"/>
        <v>4</v>
      </c>
      <c r="AZ42" s="72">
        <f t="shared" si="26"/>
        <v>4</v>
      </c>
      <c r="BA42" s="72">
        <f t="shared" si="26"/>
        <v>4</v>
      </c>
      <c r="BB42" s="72">
        <f t="shared" si="26"/>
        <v>4</v>
      </c>
      <c r="BC42" s="72" t="str">
        <f>VLOOKUP(C42,StaffSpec!$C$12:$D$20,2,FALSE)</f>
        <v>Yes</v>
      </c>
      <c r="BD42" s="72" t="str">
        <f t="shared" si="3"/>
        <v>Friday</v>
      </c>
    </row>
    <row r="43" spans="2:117">
      <c r="B43" s="3" t="str">
        <f t="shared" ref="B43:B49" si="29">B42</f>
        <v>Friday</v>
      </c>
      <c r="C43" s="14" t="str">
        <f>'Rota (planned)'!C43</f>
        <v>SHO</v>
      </c>
      <c r="D43" s="30">
        <v>8</v>
      </c>
      <c r="E43" s="30">
        <v>4</v>
      </c>
      <c r="F43" s="30">
        <v>4</v>
      </c>
      <c r="G43" s="30">
        <v>4</v>
      </c>
      <c r="H43" s="30">
        <v>4</v>
      </c>
      <c r="I43" s="30">
        <v>4</v>
      </c>
      <c r="J43" s="30">
        <v>4</v>
      </c>
      <c r="K43" s="30">
        <v>4</v>
      </c>
      <c r="L43" s="30">
        <v>3</v>
      </c>
      <c r="M43" s="30">
        <v>3</v>
      </c>
      <c r="N43" s="30">
        <v>3</v>
      </c>
      <c r="O43" s="30">
        <v>3</v>
      </c>
      <c r="P43" s="30">
        <v>6</v>
      </c>
      <c r="Q43" s="30">
        <v>6</v>
      </c>
      <c r="R43" s="30">
        <v>6</v>
      </c>
      <c r="S43" s="30">
        <v>6</v>
      </c>
      <c r="T43" s="30">
        <v>10</v>
      </c>
      <c r="U43" s="30">
        <v>7</v>
      </c>
      <c r="V43" s="30">
        <v>7</v>
      </c>
      <c r="W43" s="30">
        <v>7</v>
      </c>
      <c r="X43" s="30">
        <v>7</v>
      </c>
      <c r="Y43" s="30">
        <v>8</v>
      </c>
      <c r="Z43" s="30">
        <v>8</v>
      </c>
      <c r="AA43" s="30">
        <v>8</v>
      </c>
      <c r="AC43" s="71">
        <f>IF(ISNA(VLOOKUP(C43,Functional!$C$7:$D$15,2,FALSE)),0,VLOOKUP(C43,Functional!$C$7:$D$15,2,FALSE))</f>
        <v>1</v>
      </c>
      <c r="AE43" s="72">
        <f t="shared" si="28"/>
        <v>8</v>
      </c>
      <c r="AF43" s="72">
        <f t="shared" si="28"/>
        <v>4</v>
      </c>
      <c r="AG43" s="72">
        <f t="shared" si="28"/>
        <v>4</v>
      </c>
      <c r="AH43" s="72">
        <f t="shared" si="28"/>
        <v>4</v>
      </c>
      <c r="AI43" s="72">
        <f t="shared" si="28"/>
        <v>4</v>
      </c>
      <c r="AJ43" s="72">
        <f t="shared" si="28"/>
        <v>4</v>
      </c>
      <c r="AK43" s="72">
        <f t="shared" si="28"/>
        <v>4</v>
      </c>
      <c r="AL43" s="72">
        <f t="shared" si="28"/>
        <v>4</v>
      </c>
      <c r="AM43" s="72">
        <f t="shared" si="28"/>
        <v>3</v>
      </c>
      <c r="AN43" s="72">
        <f t="shared" si="28"/>
        <v>3</v>
      </c>
      <c r="AO43" s="72">
        <f t="shared" si="28"/>
        <v>3</v>
      </c>
      <c r="AP43" s="72">
        <f t="shared" si="28"/>
        <v>3</v>
      </c>
      <c r="AQ43" s="72">
        <f t="shared" si="28"/>
        <v>6</v>
      </c>
      <c r="AR43" s="72">
        <f t="shared" si="28"/>
        <v>6</v>
      </c>
      <c r="AS43" s="72">
        <f t="shared" si="27"/>
        <v>6</v>
      </c>
      <c r="AT43" s="72">
        <f t="shared" si="27"/>
        <v>6</v>
      </c>
      <c r="AU43" s="72">
        <f t="shared" si="26"/>
        <v>10</v>
      </c>
      <c r="AV43" s="72">
        <f t="shared" si="26"/>
        <v>7</v>
      </c>
      <c r="AW43" s="72">
        <f t="shared" si="26"/>
        <v>7</v>
      </c>
      <c r="AX43" s="72">
        <f t="shared" si="26"/>
        <v>7</v>
      </c>
      <c r="AY43" s="72">
        <f t="shared" si="26"/>
        <v>7</v>
      </c>
      <c r="AZ43" s="72">
        <f t="shared" si="26"/>
        <v>8</v>
      </c>
      <c r="BA43" s="72">
        <f t="shared" si="26"/>
        <v>8</v>
      </c>
      <c r="BB43" s="72">
        <f t="shared" si="26"/>
        <v>8</v>
      </c>
      <c r="BC43" s="72" t="str">
        <f>VLOOKUP(C43,StaffSpec!$C$12:$D$20,2,FALSE)</f>
        <v>Yes</v>
      </c>
      <c r="BD43" s="72" t="str">
        <f t="shared" si="3"/>
        <v>Friday</v>
      </c>
    </row>
    <row r="44" spans="2:117">
      <c r="B44" s="3" t="str">
        <f t="shared" si="29"/>
        <v>Friday</v>
      </c>
      <c r="C44" s="14" t="str">
        <f>'Rota (planned)'!C44</f>
        <v>F1</v>
      </c>
      <c r="D44" s="30"/>
      <c r="E44" s="30"/>
      <c r="F44" s="30"/>
      <c r="G44" s="30"/>
      <c r="H44" s="30"/>
      <c r="I44" s="30"/>
      <c r="J44" s="30"/>
      <c r="K44" s="30"/>
      <c r="L44" s="30"/>
      <c r="M44" s="30"/>
      <c r="N44" s="30"/>
      <c r="O44" s="30"/>
      <c r="P44" s="30"/>
      <c r="Q44" s="30"/>
      <c r="R44" s="30"/>
      <c r="S44" s="30"/>
      <c r="T44" s="30"/>
      <c r="U44" s="30"/>
      <c r="V44" s="30"/>
      <c r="W44" s="30"/>
      <c r="X44" s="30"/>
      <c r="Y44" s="30"/>
      <c r="Z44" s="30"/>
      <c r="AA44" s="30"/>
      <c r="AC44" s="71">
        <f>IF(ISNA(VLOOKUP(C44,Functional!$C$7:$D$15,2,FALSE)),0,VLOOKUP(C44,Functional!$C$7:$D$15,2,FALSE))</f>
        <v>2</v>
      </c>
      <c r="AE44" s="72">
        <f t="shared" si="28"/>
        <v>0</v>
      </c>
      <c r="AF44" s="72">
        <f t="shared" si="28"/>
        <v>0</v>
      </c>
      <c r="AG44" s="72">
        <f t="shared" si="28"/>
        <v>0</v>
      </c>
      <c r="AH44" s="72">
        <f t="shared" si="28"/>
        <v>0</v>
      </c>
      <c r="AI44" s="72">
        <f t="shared" si="28"/>
        <v>0</v>
      </c>
      <c r="AJ44" s="72">
        <f t="shared" si="28"/>
        <v>0</v>
      </c>
      <c r="AK44" s="72">
        <f t="shared" si="28"/>
        <v>0</v>
      </c>
      <c r="AL44" s="72">
        <f t="shared" si="28"/>
        <v>0</v>
      </c>
      <c r="AM44" s="72">
        <f t="shared" si="28"/>
        <v>0</v>
      </c>
      <c r="AN44" s="72">
        <f t="shared" si="28"/>
        <v>0</v>
      </c>
      <c r="AO44" s="72">
        <f t="shared" si="28"/>
        <v>0</v>
      </c>
      <c r="AP44" s="72">
        <f t="shared" si="28"/>
        <v>0</v>
      </c>
      <c r="AQ44" s="72">
        <f t="shared" si="28"/>
        <v>0</v>
      </c>
      <c r="AR44" s="72">
        <f t="shared" si="28"/>
        <v>0</v>
      </c>
      <c r="AS44" s="72">
        <f t="shared" si="27"/>
        <v>0</v>
      </c>
      <c r="AT44" s="72">
        <f t="shared" si="27"/>
        <v>0</v>
      </c>
      <c r="AU44" s="72">
        <f t="shared" si="26"/>
        <v>0</v>
      </c>
      <c r="AV44" s="72">
        <f t="shared" si="26"/>
        <v>0</v>
      </c>
      <c r="AW44" s="72">
        <f t="shared" si="26"/>
        <v>0</v>
      </c>
      <c r="AX44" s="72">
        <f t="shared" si="26"/>
        <v>0</v>
      </c>
      <c r="AY44" s="72">
        <f t="shared" si="26"/>
        <v>0</v>
      </c>
      <c r="AZ44" s="72">
        <f t="shared" si="26"/>
        <v>0</v>
      </c>
      <c r="BA44" s="72">
        <f t="shared" si="26"/>
        <v>0</v>
      </c>
      <c r="BB44" s="72">
        <f t="shared" si="26"/>
        <v>0</v>
      </c>
      <c r="BC44" s="72" t="str">
        <f>VLOOKUP(C44,StaffSpec!$C$12:$D$20,2,FALSE)</f>
        <v>Yes</v>
      </c>
      <c r="BD44" s="72" t="str">
        <f t="shared" si="3"/>
        <v>Friday</v>
      </c>
    </row>
    <row r="45" spans="2:117">
      <c r="B45" s="3" t="str">
        <f t="shared" si="29"/>
        <v>Friday</v>
      </c>
      <c r="C45" s="14">
        <f>'Rota (planned)'!C45</f>
        <v>0</v>
      </c>
      <c r="D45" s="29"/>
      <c r="E45" s="29"/>
      <c r="F45" s="29"/>
      <c r="G45" s="29"/>
      <c r="H45" s="29"/>
      <c r="I45" s="29"/>
      <c r="J45" s="29"/>
      <c r="K45" s="29"/>
      <c r="L45" s="29"/>
      <c r="M45" s="29"/>
      <c r="N45" s="29"/>
      <c r="O45" s="29"/>
      <c r="P45" s="29"/>
      <c r="Q45" s="29"/>
      <c r="R45" s="29"/>
      <c r="S45" s="29"/>
      <c r="T45" s="29"/>
      <c r="U45" s="29"/>
      <c r="V45" s="29"/>
      <c r="W45" s="29"/>
      <c r="X45" s="29"/>
      <c r="Y45" s="29"/>
      <c r="Z45" s="29"/>
      <c r="AA45" s="29"/>
      <c r="AC45" s="71">
        <f>IF(ISNA(VLOOKUP(C45,Functional!$C$7:$D$15,2,FALSE)),0,VLOOKUP(C45,Functional!$C$7:$D$15,2,FALSE))</f>
        <v>0</v>
      </c>
      <c r="AE45" s="72">
        <f t="shared" si="28"/>
        <v>0</v>
      </c>
      <c r="AF45" s="72">
        <f t="shared" si="28"/>
        <v>0</v>
      </c>
      <c r="AG45" s="72">
        <f t="shared" si="28"/>
        <v>0</v>
      </c>
      <c r="AH45" s="72">
        <f t="shared" si="28"/>
        <v>0</v>
      </c>
      <c r="AI45" s="72">
        <f t="shared" si="28"/>
        <v>0</v>
      </c>
      <c r="AJ45" s="72">
        <f t="shared" si="28"/>
        <v>0</v>
      </c>
      <c r="AK45" s="72">
        <f t="shared" si="28"/>
        <v>0</v>
      </c>
      <c r="AL45" s="72">
        <f t="shared" si="28"/>
        <v>0</v>
      </c>
      <c r="AM45" s="72">
        <f t="shared" si="28"/>
        <v>0</v>
      </c>
      <c r="AN45" s="72">
        <f t="shared" si="28"/>
        <v>0</v>
      </c>
      <c r="AO45" s="72">
        <f t="shared" si="28"/>
        <v>0</v>
      </c>
      <c r="AP45" s="72">
        <f t="shared" si="28"/>
        <v>0</v>
      </c>
      <c r="AQ45" s="72">
        <f t="shared" si="28"/>
        <v>0</v>
      </c>
      <c r="AR45" s="72">
        <f t="shared" si="28"/>
        <v>0</v>
      </c>
      <c r="AS45" s="72">
        <f t="shared" si="27"/>
        <v>0</v>
      </c>
      <c r="AT45" s="72">
        <f t="shared" si="27"/>
        <v>0</v>
      </c>
      <c r="AU45" s="72">
        <f t="shared" si="26"/>
        <v>0</v>
      </c>
      <c r="AV45" s="72">
        <f t="shared" si="26"/>
        <v>0</v>
      </c>
      <c r="AW45" s="72">
        <f t="shared" si="26"/>
        <v>0</v>
      </c>
      <c r="AX45" s="72">
        <f t="shared" si="26"/>
        <v>0</v>
      </c>
      <c r="AY45" s="72">
        <f t="shared" si="26"/>
        <v>0</v>
      </c>
      <c r="AZ45" s="72">
        <f t="shared" si="26"/>
        <v>0</v>
      </c>
      <c r="BA45" s="72">
        <f t="shared" si="26"/>
        <v>0</v>
      </c>
      <c r="BB45" s="72">
        <f t="shared" si="26"/>
        <v>0</v>
      </c>
      <c r="BC45" s="72" t="str">
        <f>VLOOKUP(C45,StaffSpec!$C$12:$D$20,2,FALSE)</f>
        <v>Yes</v>
      </c>
      <c r="BD45" s="72" t="str">
        <f t="shared" si="3"/>
        <v>Friday</v>
      </c>
    </row>
    <row r="46" spans="2:117">
      <c r="B46" s="3" t="str">
        <f t="shared" si="29"/>
        <v>Friday</v>
      </c>
      <c r="C46" s="14">
        <f>'Rota (planned)'!C46</f>
        <v>0</v>
      </c>
      <c r="D46" s="31"/>
      <c r="E46" s="31"/>
      <c r="F46" s="31"/>
      <c r="G46" s="31"/>
      <c r="H46" s="31"/>
      <c r="I46" s="31"/>
      <c r="J46" s="31"/>
      <c r="K46" s="31"/>
      <c r="L46" s="31"/>
      <c r="M46" s="31"/>
      <c r="N46" s="31"/>
      <c r="O46" s="31"/>
      <c r="P46" s="31"/>
      <c r="Q46" s="31"/>
      <c r="R46" s="31"/>
      <c r="S46" s="31"/>
      <c r="T46" s="31"/>
      <c r="U46" s="31"/>
      <c r="V46" s="31"/>
      <c r="W46" s="31"/>
      <c r="X46" s="31"/>
      <c r="Y46" s="31"/>
      <c r="Z46" s="31"/>
      <c r="AA46" s="31"/>
      <c r="AC46" s="71">
        <f>IF(ISNA(VLOOKUP(C46,Functional!$C$7:$D$15,2,FALSE)),0,VLOOKUP(C46,Functional!$C$7:$D$15,2,FALSE))</f>
        <v>0</v>
      </c>
      <c r="AE46" s="72">
        <f t="shared" si="28"/>
        <v>0</v>
      </c>
      <c r="AF46" s="72">
        <f t="shared" si="28"/>
        <v>0</v>
      </c>
      <c r="AG46" s="72">
        <f t="shared" si="28"/>
        <v>0</v>
      </c>
      <c r="AH46" s="72">
        <f t="shared" si="28"/>
        <v>0</v>
      </c>
      <c r="AI46" s="72">
        <f t="shared" si="28"/>
        <v>0</v>
      </c>
      <c r="AJ46" s="72">
        <f t="shared" si="28"/>
        <v>0</v>
      </c>
      <c r="AK46" s="72">
        <f t="shared" si="28"/>
        <v>0</v>
      </c>
      <c r="AL46" s="72">
        <f t="shared" si="28"/>
        <v>0</v>
      </c>
      <c r="AM46" s="72">
        <f t="shared" si="28"/>
        <v>0</v>
      </c>
      <c r="AN46" s="72">
        <f t="shared" si="28"/>
        <v>0</v>
      </c>
      <c r="AO46" s="72">
        <f t="shared" si="28"/>
        <v>0</v>
      </c>
      <c r="AP46" s="72">
        <f t="shared" si="28"/>
        <v>0</v>
      </c>
      <c r="AQ46" s="72">
        <f t="shared" si="28"/>
        <v>0</v>
      </c>
      <c r="AR46" s="72">
        <f t="shared" si="28"/>
        <v>0</v>
      </c>
      <c r="AS46" s="72">
        <f t="shared" si="27"/>
        <v>0</v>
      </c>
      <c r="AT46" s="72">
        <f t="shared" si="27"/>
        <v>0</v>
      </c>
      <c r="AU46" s="72">
        <f t="shared" si="26"/>
        <v>0</v>
      </c>
      <c r="AV46" s="72">
        <f t="shared" si="26"/>
        <v>0</v>
      </c>
      <c r="AW46" s="72">
        <f t="shared" si="26"/>
        <v>0</v>
      </c>
      <c r="AX46" s="72">
        <f t="shared" si="26"/>
        <v>0</v>
      </c>
      <c r="AY46" s="72">
        <f t="shared" si="26"/>
        <v>0</v>
      </c>
      <c r="AZ46" s="72">
        <f t="shared" si="26"/>
        <v>0</v>
      </c>
      <c r="BA46" s="72">
        <f t="shared" si="26"/>
        <v>0</v>
      </c>
      <c r="BB46" s="72">
        <f t="shared" si="26"/>
        <v>0</v>
      </c>
      <c r="BC46" s="72" t="str">
        <f>VLOOKUP(C46,StaffSpec!$C$12:$D$20,2,FALSE)</f>
        <v>Yes</v>
      </c>
      <c r="BD46" s="72" t="str">
        <f t="shared" si="3"/>
        <v>Friday</v>
      </c>
    </row>
    <row r="47" spans="2:117">
      <c r="B47" s="3" t="str">
        <f t="shared" si="29"/>
        <v>Friday</v>
      </c>
      <c r="C47" s="14" t="str">
        <f>'Rota (planned)'!C47</f>
        <v>ENP</v>
      </c>
      <c r="D47" s="27"/>
      <c r="E47" s="27"/>
      <c r="F47" s="27"/>
      <c r="G47" s="27"/>
      <c r="H47" s="27"/>
      <c r="I47" s="27"/>
      <c r="J47" s="27"/>
      <c r="K47" s="27">
        <v>1</v>
      </c>
      <c r="L47" s="27">
        <v>1</v>
      </c>
      <c r="M47" s="27">
        <v>1</v>
      </c>
      <c r="N47" s="27">
        <v>2</v>
      </c>
      <c r="O47" s="27">
        <v>2</v>
      </c>
      <c r="P47" s="27">
        <v>2</v>
      </c>
      <c r="Q47" s="27">
        <v>2</v>
      </c>
      <c r="R47" s="27">
        <v>2</v>
      </c>
      <c r="S47" s="27">
        <v>2</v>
      </c>
      <c r="T47" s="27">
        <v>2</v>
      </c>
      <c r="U47" s="27">
        <v>2</v>
      </c>
      <c r="V47" s="27">
        <v>2</v>
      </c>
      <c r="W47" s="27">
        <v>2</v>
      </c>
      <c r="X47" s="27">
        <v>1</v>
      </c>
      <c r="Y47" s="27">
        <v>1</v>
      </c>
      <c r="Z47" s="27">
        <v>1</v>
      </c>
      <c r="AA47" s="27"/>
      <c r="AC47" s="71">
        <f>IF(ISNA(VLOOKUP(C47,Functional!$C$7:$D$15,2,FALSE)),0,VLOOKUP(C47,Functional!$C$7:$D$15,2,FALSE))</f>
        <v>1</v>
      </c>
      <c r="AE47" s="72">
        <f t="shared" si="28"/>
        <v>0</v>
      </c>
      <c r="AF47" s="72">
        <f t="shared" si="28"/>
        <v>0</v>
      </c>
      <c r="AG47" s="72">
        <f t="shared" si="28"/>
        <v>0</v>
      </c>
      <c r="AH47" s="72">
        <f t="shared" si="28"/>
        <v>0</v>
      </c>
      <c r="AI47" s="72">
        <f t="shared" si="28"/>
        <v>0</v>
      </c>
      <c r="AJ47" s="72">
        <f t="shared" si="28"/>
        <v>0</v>
      </c>
      <c r="AK47" s="72">
        <f t="shared" si="28"/>
        <v>0</v>
      </c>
      <c r="AL47" s="72">
        <f t="shared" si="28"/>
        <v>1</v>
      </c>
      <c r="AM47" s="72">
        <f t="shared" si="28"/>
        <v>1</v>
      </c>
      <c r="AN47" s="72">
        <f t="shared" si="28"/>
        <v>1</v>
      </c>
      <c r="AO47" s="72">
        <f t="shared" si="28"/>
        <v>2</v>
      </c>
      <c r="AP47" s="72">
        <f t="shared" si="28"/>
        <v>2</v>
      </c>
      <c r="AQ47" s="72">
        <f t="shared" si="28"/>
        <v>2</v>
      </c>
      <c r="AR47" s="72">
        <f t="shared" si="28"/>
        <v>2</v>
      </c>
      <c r="AS47" s="72">
        <f t="shared" si="27"/>
        <v>2</v>
      </c>
      <c r="AT47" s="72">
        <f t="shared" si="27"/>
        <v>2</v>
      </c>
      <c r="AU47" s="72">
        <f t="shared" si="26"/>
        <v>2</v>
      </c>
      <c r="AV47" s="72">
        <f t="shared" si="26"/>
        <v>2</v>
      </c>
      <c r="AW47" s="72">
        <f t="shared" si="26"/>
        <v>2</v>
      </c>
      <c r="AX47" s="72">
        <f t="shared" si="26"/>
        <v>2</v>
      </c>
      <c r="AY47" s="72">
        <f t="shared" si="26"/>
        <v>1</v>
      </c>
      <c r="AZ47" s="72">
        <f t="shared" si="26"/>
        <v>1</v>
      </c>
      <c r="BA47" s="72">
        <f t="shared" si="26"/>
        <v>1</v>
      </c>
      <c r="BB47" s="72">
        <f t="shared" si="26"/>
        <v>0</v>
      </c>
      <c r="BC47" s="72" t="str">
        <f>VLOOKUP(C47,StaffSpec!$C$12:$D$20,2,FALSE)</f>
        <v>Yes</v>
      </c>
      <c r="BD47" s="72" t="str">
        <f t="shared" si="3"/>
        <v>Friday</v>
      </c>
    </row>
    <row r="48" spans="2:117">
      <c r="B48" s="3" t="str">
        <f t="shared" si="29"/>
        <v>Friday</v>
      </c>
      <c r="C48" s="14" t="str">
        <f>'Rota (planned)'!C48</f>
        <v>ANP</v>
      </c>
      <c r="D48" s="27"/>
      <c r="E48" s="27"/>
      <c r="F48" s="27"/>
      <c r="G48" s="27"/>
      <c r="H48" s="27"/>
      <c r="I48" s="27"/>
      <c r="J48" s="27"/>
      <c r="K48" s="27">
        <v>1</v>
      </c>
      <c r="L48" s="27">
        <v>1</v>
      </c>
      <c r="M48" s="27">
        <v>1</v>
      </c>
      <c r="N48" s="27">
        <v>2</v>
      </c>
      <c r="O48" s="27">
        <v>3</v>
      </c>
      <c r="P48" s="27">
        <v>3</v>
      </c>
      <c r="Q48" s="27">
        <v>3</v>
      </c>
      <c r="R48" s="27">
        <v>3</v>
      </c>
      <c r="S48" s="27">
        <v>3</v>
      </c>
      <c r="T48" s="27">
        <v>3</v>
      </c>
      <c r="U48" s="27">
        <v>3</v>
      </c>
      <c r="V48" s="27">
        <v>3</v>
      </c>
      <c r="W48" s="27">
        <v>2</v>
      </c>
      <c r="X48" s="27">
        <v>2</v>
      </c>
      <c r="Y48" s="27">
        <v>2</v>
      </c>
      <c r="Z48" s="27">
        <v>1</v>
      </c>
      <c r="AA48" s="27">
        <v>1</v>
      </c>
      <c r="AC48" s="71">
        <f>IF(ISNA(VLOOKUP(C48,Functional!$C$7:$D$15,2,FALSE)),0,VLOOKUP(C48,Functional!$C$7:$D$15,2,FALSE))</f>
        <v>1</v>
      </c>
      <c r="AE48" s="72">
        <f t="shared" si="28"/>
        <v>0</v>
      </c>
      <c r="AF48" s="72">
        <f t="shared" si="28"/>
        <v>0</v>
      </c>
      <c r="AG48" s="72">
        <f t="shared" si="28"/>
        <v>0</v>
      </c>
      <c r="AH48" s="72">
        <f t="shared" si="28"/>
        <v>0</v>
      </c>
      <c r="AI48" s="72">
        <f t="shared" si="28"/>
        <v>0</v>
      </c>
      <c r="AJ48" s="72">
        <f t="shared" si="28"/>
        <v>0</v>
      </c>
      <c r="AK48" s="72">
        <f t="shared" si="28"/>
        <v>0</v>
      </c>
      <c r="AL48" s="72">
        <f t="shared" si="28"/>
        <v>1</v>
      </c>
      <c r="AM48" s="72">
        <f t="shared" si="28"/>
        <v>1</v>
      </c>
      <c r="AN48" s="72">
        <f t="shared" si="28"/>
        <v>1</v>
      </c>
      <c r="AO48" s="72">
        <f t="shared" si="28"/>
        <v>2</v>
      </c>
      <c r="AP48" s="72">
        <f t="shared" si="28"/>
        <v>3</v>
      </c>
      <c r="AQ48" s="72">
        <f t="shared" si="28"/>
        <v>3</v>
      </c>
      <c r="AR48" s="72">
        <f t="shared" si="28"/>
        <v>3</v>
      </c>
      <c r="AS48" s="72">
        <f t="shared" si="27"/>
        <v>3</v>
      </c>
      <c r="AT48" s="72">
        <f t="shared" si="27"/>
        <v>3</v>
      </c>
      <c r="AU48" s="72">
        <f t="shared" si="26"/>
        <v>3</v>
      </c>
      <c r="AV48" s="72">
        <f t="shared" si="26"/>
        <v>3</v>
      </c>
      <c r="AW48" s="72">
        <f t="shared" si="26"/>
        <v>3</v>
      </c>
      <c r="AX48" s="72">
        <f t="shared" si="26"/>
        <v>2</v>
      </c>
      <c r="AY48" s="72">
        <f t="shared" si="26"/>
        <v>2</v>
      </c>
      <c r="AZ48" s="72">
        <f t="shared" si="26"/>
        <v>2</v>
      </c>
      <c r="BA48" s="72">
        <f t="shared" si="26"/>
        <v>1</v>
      </c>
      <c r="BB48" s="72">
        <f t="shared" si="26"/>
        <v>1</v>
      </c>
      <c r="BC48" s="72" t="str">
        <f>VLOOKUP(C48,StaffSpec!$C$12:$D$20,2,FALSE)</f>
        <v>Yes</v>
      </c>
      <c r="BD48" s="72" t="str">
        <f t="shared" si="3"/>
        <v>Friday</v>
      </c>
    </row>
    <row r="49" spans="2:56">
      <c r="B49" s="3" t="str">
        <f t="shared" si="29"/>
        <v>Friday</v>
      </c>
      <c r="C49" s="14" t="str">
        <f>'Rota (planned)'!C49</f>
        <v>GP</v>
      </c>
      <c r="D49" s="14"/>
      <c r="E49" s="14"/>
      <c r="F49" s="14"/>
      <c r="G49" s="14"/>
      <c r="H49" s="14"/>
      <c r="I49" s="14"/>
      <c r="J49" s="14"/>
      <c r="K49" s="14"/>
      <c r="L49" s="14"/>
      <c r="M49" s="14"/>
      <c r="N49" s="14"/>
      <c r="O49" s="14"/>
      <c r="P49" s="14"/>
      <c r="Q49" s="14"/>
      <c r="R49" s="14"/>
      <c r="S49" s="14"/>
      <c r="T49" s="14"/>
      <c r="U49" s="14"/>
      <c r="V49" s="14"/>
      <c r="W49" s="14"/>
      <c r="X49" s="14"/>
      <c r="Y49" s="14"/>
      <c r="Z49" s="14"/>
      <c r="AA49" s="14"/>
      <c r="AC49" s="71">
        <f>IF(ISNA(VLOOKUP(C49,Functional!$C$7:$D$15,2,FALSE)),0,VLOOKUP(C49,Functional!$C$7:$D$15,2,FALSE))</f>
        <v>2</v>
      </c>
      <c r="AE49" s="72">
        <f t="shared" si="28"/>
        <v>0</v>
      </c>
      <c r="AF49" s="72">
        <f t="shared" si="28"/>
        <v>0</v>
      </c>
      <c r="AG49" s="72">
        <f t="shared" si="28"/>
        <v>0</v>
      </c>
      <c r="AH49" s="72">
        <f t="shared" si="28"/>
        <v>0</v>
      </c>
      <c r="AI49" s="72">
        <f t="shared" si="28"/>
        <v>0</v>
      </c>
      <c r="AJ49" s="72">
        <f t="shared" si="28"/>
        <v>0</v>
      </c>
      <c r="AK49" s="72">
        <f t="shared" si="28"/>
        <v>0</v>
      </c>
      <c r="AL49" s="72">
        <f t="shared" si="28"/>
        <v>0</v>
      </c>
      <c r="AM49" s="72">
        <f t="shared" si="28"/>
        <v>0</v>
      </c>
      <c r="AN49" s="72">
        <f t="shared" si="28"/>
        <v>0</v>
      </c>
      <c r="AO49" s="72">
        <f t="shared" si="28"/>
        <v>0</v>
      </c>
      <c r="AP49" s="72">
        <f t="shared" si="28"/>
        <v>0</v>
      </c>
      <c r="AQ49" s="72">
        <f t="shared" si="28"/>
        <v>0</v>
      </c>
      <c r="AR49" s="72">
        <f t="shared" si="28"/>
        <v>0</v>
      </c>
      <c r="AS49" s="72">
        <f t="shared" si="27"/>
        <v>0</v>
      </c>
      <c r="AT49" s="72">
        <f t="shared" si="27"/>
        <v>0</v>
      </c>
      <c r="AU49" s="72">
        <f t="shared" si="26"/>
        <v>0</v>
      </c>
      <c r="AV49" s="72">
        <f t="shared" si="26"/>
        <v>0</v>
      </c>
      <c r="AW49" s="72">
        <f t="shared" si="26"/>
        <v>0</v>
      </c>
      <c r="AX49" s="72">
        <f t="shared" si="26"/>
        <v>0</v>
      </c>
      <c r="AY49" s="72">
        <f t="shared" si="26"/>
        <v>0</v>
      </c>
      <c r="AZ49" s="72">
        <f t="shared" si="26"/>
        <v>0</v>
      </c>
      <c r="BA49" s="72">
        <f t="shared" si="26"/>
        <v>0</v>
      </c>
      <c r="BB49" s="72">
        <f t="shared" si="26"/>
        <v>0</v>
      </c>
      <c r="BC49" s="72" t="str">
        <f>VLOOKUP(C49,StaffSpec!$C$12:$D$20,2,FALSE)</f>
        <v>Yes</v>
      </c>
      <c r="BD49" s="72" t="str">
        <f t="shared" si="3"/>
        <v>Friday</v>
      </c>
    </row>
    <row r="50" spans="2:56">
      <c r="B50" s="3" t="s">
        <v>9</v>
      </c>
      <c r="C50" s="14" t="str">
        <f>'Rota (planned)'!C50</f>
        <v>Con</v>
      </c>
      <c r="D50" s="29"/>
      <c r="E50" s="29"/>
      <c r="F50" s="29"/>
      <c r="G50" s="29"/>
      <c r="H50" s="29"/>
      <c r="I50" s="29"/>
      <c r="J50" s="29"/>
      <c r="K50" s="29"/>
      <c r="L50" s="28">
        <v>2</v>
      </c>
      <c r="M50" s="28">
        <v>3</v>
      </c>
      <c r="N50" s="28">
        <v>3</v>
      </c>
      <c r="O50" s="28">
        <v>3</v>
      </c>
      <c r="P50" s="28">
        <v>4</v>
      </c>
      <c r="Q50" s="28">
        <v>4</v>
      </c>
      <c r="R50" s="28">
        <v>4</v>
      </c>
      <c r="S50" s="28">
        <v>4</v>
      </c>
      <c r="T50" s="28">
        <v>3</v>
      </c>
      <c r="U50" s="28">
        <v>2</v>
      </c>
      <c r="V50" s="28">
        <v>2</v>
      </c>
      <c r="W50" s="28">
        <v>2</v>
      </c>
      <c r="X50" s="28">
        <v>1</v>
      </c>
      <c r="Y50" s="28">
        <v>1</v>
      </c>
      <c r="Z50" s="28">
        <v>1</v>
      </c>
      <c r="AA50" s="28">
        <v>1</v>
      </c>
      <c r="AC50" s="71">
        <f>IF(ISNA(VLOOKUP(C50,Functional!$C$7:$D$15,2,FALSE)),0,VLOOKUP(C50,Functional!$C$7:$D$15,2,FALSE))</f>
        <v>0.8</v>
      </c>
      <c r="AE50" s="72">
        <f t="shared" si="28"/>
        <v>0</v>
      </c>
      <c r="AF50" s="72">
        <f t="shared" si="28"/>
        <v>0</v>
      </c>
      <c r="AG50" s="72">
        <f t="shared" si="28"/>
        <v>0</v>
      </c>
      <c r="AH50" s="72">
        <f t="shared" si="28"/>
        <v>0</v>
      </c>
      <c r="AI50" s="72">
        <f t="shared" si="28"/>
        <v>0</v>
      </c>
      <c r="AJ50" s="72">
        <f t="shared" si="28"/>
        <v>0</v>
      </c>
      <c r="AK50" s="72">
        <f t="shared" si="28"/>
        <v>0</v>
      </c>
      <c r="AL50" s="72">
        <f t="shared" si="28"/>
        <v>0</v>
      </c>
      <c r="AM50" s="72">
        <f t="shared" si="28"/>
        <v>1.6</v>
      </c>
      <c r="AN50" s="72">
        <f t="shared" si="28"/>
        <v>2.4000000000000004</v>
      </c>
      <c r="AO50" s="72">
        <f t="shared" si="28"/>
        <v>2.4000000000000004</v>
      </c>
      <c r="AP50" s="72">
        <f t="shared" si="28"/>
        <v>2.4000000000000004</v>
      </c>
      <c r="AQ50" s="72">
        <f t="shared" si="28"/>
        <v>3.2</v>
      </c>
      <c r="AR50" s="72">
        <f t="shared" si="28"/>
        <v>3.2</v>
      </c>
      <c r="AS50" s="72">
        <f t="shared" si="27"/>
        <v>3.2</v>
      </c>
      <c r="AT50" s="72">
        <f t="shared" si="27"/>
        <v>3.2</v>
      </c>
      <c r="AU50" s="72">
        <f t="shared" si="26"/>
        <v>2.4000000000000004</v>
      </c>
      <c r="AV50" s="72">
        <f t="shared" si="26"/>
        <v>1.6</v>
      </c>
      <c r="AW50" s="72">
        <f t="shared" si="26"/>
        <v>1.6</v>
      </c>
      <c r="AX50" s="72">
        <f t="shared" si="26"/>
        <v>1.6</v>
      </c>
      <c r="AY50" s="72">
        <f t="shared" si="26"/>
        <v>0.8</v>
      </c>
      <c r="AZ50" s="72">
        <f t="shared" si="26"/>
        <v>0.8</v>
      </c>
      <c r="BA50" s="72">
        <f t="shared" si="26"/>
        <v>0.8</v>
      </c>
      <c r="BB50" s="72">
        <f t="shared" si="26"/>
        <v>0.8</v>
      </c>
      <c r="BC50" s="72" t="str">
        <f>VLOOKUP(C50,StaffSpec!$C$12:$D$20,2,FALSE)</f>
        <v>Yes</v>
      </c>
      <c r="BD50" s="72" t="str">
        <f t="shared" si="3"/>
        <v>Saturday</v>
      </c>
    </row>
    <row r="51" spans="2:56">
      <c r="B51" s="23" t="str">
        <f>B50</f>
        <v>Saturday</v>
      </c>
      <c r="C51" s="14" t="str">
        <f>'Rota (planned)'!C51</f>
        <v>MG</v>
      </c>
      <c r="D51" s="28">
        <v>4</v>
      </c>
      <c r="E51" s="29">
        <v>2</v>
      </c>
      <c r="F51" s="29">
        <v>2</v>
      </c>
      <c r="G51" s="29">
        <v>2</v>
      </c>
      <c r="H51" s="29">
        <v>2</v>
      </c>
      <c r="I51" s="29">
        <v>2</v>
      </c>
      <c r="J51" s="29">
        <v>2</v>
      </c>
      <c r="K51" s="29">
        <v>2</v>
      </c>
      <c r="L51" s="28">
        <v>3</v>
      </c>
      <c r="M51" s="28">
        <v>3</v>
      </c>
      <c r="N51" s="28">
        <v>3</v>
      </c>
      <c r="O51" s="28">
        <v>3</v>
      </c>
      <c r="P51" s="28">
        <v>5</v>
      </c>
      <c r="Q51" s="28">
        <v>5</v>
      </c>
      <c r="R51" s="28">
        <v>5</v>
      </c>
      <c r="S51" s="28">
        <v>5</v>
      </c>
      <c r="T51" s="28">
        <v>5</v>
      </c>
      <c r="U51" s="28">
        <v>4</v>
      </c>
      <c r="V51" s="28">
        <v>4</v>
      </c>
      <c r="W51" s="28">
        <v>4</v>
      </c>
      <c r="X51" s="28">
        <v>4</v>
      </c>
      <c r="Y51" s="28">
        <v>4</v>
      </c>
      <c r="Z51" s="28">
        <v>4</v>
      </c>
      <c r="AA51" s="28">
        <v>4</v>
      </c>
      <c r="AC51" s="71">
        <f>IF(ISNA(VLOOKUP(C51,Functional!$C$7:$D$15,2,FALSE)),0,VLOOKUP(C51,Functional!$C$7:$D$15,2,FALSE))</f>
        <v>1</v>
      </c>
      <c r="AE51" s="72">
        <f t="shared" si="28"/>
        <v>4</v>
      </c>
      <c r="AF51" s="72">
        <f t="shared" si="28"/>
        <v>2</v>
      </c>
      <c r="AG51" s="72">
        <f t="shared" si="28"/>
        <v>2</v>
      </c>
      <c r="AH51" s="72">
        <f t="shared" si="28"/>
        <v>2</v>
      </c>
      <c r="AI51" s="72">
        <f t="shared" si="28"/>
        <v>2</v>
      </c>
      <c r="AJ51" s="72">
        <f t="shared" si="28"/>
        <v>2</v>
      </c>
      <c r="AK51" s="72">
        <f t="shared" si="28"/>
        <v>2</v>
      </c>
      <c r="AL51" s="72">
        <f t="shared" si="28"/>
        <v>2</v>
      </c>
      <c r="AM51" s="72">
        <f t="shared" si="28"/>
        <v>3</v>
      </c>
      <c r="AN51" s="72">
        <f t="shared" si="28"/>
        <v>3</v>
      </c>
      <c r="AO51" s="72">
        <f t="shared" si="28"/>
        <v>3</v>
      </c>
      <c r="AP51" s="72">
        <f t="shared" si="28"/>
        <v>3</v>
      </c>
      <c r="AQ51" s="72">
        <f t="shared" si="28"/>
        <v>5</v>
      </c>
      <c r="AR51" s="72">
        <f t="shared" si="28"/>
        <v>5</v>
      </c>
      <c r="AS51" s="72">
        <f t="shared" si="27"/>
        <v>5</v>
      </c>
      <c r="AT51" s="72">
        <f t="shared" si="27"/>
        <v>5</v>
      </c>
      <c r="AU51" s="72">
        <f t="shared" si="26"/>
        <v>5</v>
      </c>
      <c r="AV51" s="72">
        <f t="shared" si="26"/>
        <v>4</v>
      </c>
      <c r="AW51" s="72">
        <f t="shared" si="26"/>
        <v>4</v>
      </c>
      <c r="AX51" s="72">
        <f t="shared" si="26"/>
        <v>4</v>
      </c>
      <c r="AY51" s="72">
        <f t="shared" si="26"/>
        <v>4</v>
      </c>
      <c r="AZ51" s="72">
        <f t="shared" si="26"/>
        <v>4</v>
      </c>
      <c r="BA51" s="72">
        <f t="shared" si="26"/>
        <v>4</v>
      </c>
      <c r="BB51" s="72">
        <f t="shared" si="26"/>
        <v>4</v>
      </c>
      <c r="BC51" s="72" t="str">
        <f>VLOOKUP(C51,StaffSpec!$C$12:$D$20,2,FALSE)</f>
        <v>Yes</v>
      </c>
      <c r="BD51" s="72" t="str">
        <f t="shared" si="3"/>
        <v>Saturday</v>
      </c>
    </row>
    <row r="52" spans="2:56">
      <c r="B52" s="3" t="str">
        <f t="shared" ref="B52:B58" si="30">B51</f>
        <v>Saturday</v>
      </c>
      <c r="C52" s="14" t="str">
        <f>'Rota (planned)'!C52</f>
        <v>SHO</v>
      </c>
      <c r="D52" s="30">
        <v>8</v>
      </c>
      <c r="E52" s="30">
        <v>4</v>
      </c>
      <c r="F52" s="30">
        <v>4</v>
      </c>
      <c r="G52" s="30">
        <v>4</v>
      </c>
      <c r="H52" s="30">
        <v>4</v>
      </c>
      <c r="I52" s="30">
        <v>4</v>
      </c>
      <c r="J52" s="30">
        <v>4</v>
      </c>
      <c r="K52" s="30">
        <v>4</v>
      </c>
      <c r="L52" s="30">
        <v>3</v>
      </c>
      <c r="M52" s="30">
        <v>3</v>
      </c>
      <c r="N52" s="30">
        <v>3</v>
      </c>
      <c r="O52" s="30">
        <v>3</v>
      </c>
      <c r="P52" s="30">
        <v>6</v>
      </c>
      <c r="Q52" s="30">
        <v>6</v>
      </c>
      <c r="R52" s="30">
        <v>6</v>
      </c>
      <c r="S52" s="30">
        <v>6</v>
      </c>
      <c r="T52" s="30">
        <v>10</v>
      </c>
      <c r="U52" s="30">
        <v>7</v>
      </c>
      <c r="V52" s="30">
        <v>7</v>
      </c>
      <c r="W52" s="30">
        <v>7</v>
      </c>
      <c r="X52" s="30">
        <v>7</v>
      </c>
      <c r="Y52" s="30">
        <v>8</v>
      </c>
      <c r="Z52" s="30">
        <v>8</v>
      </c>
      <c r="AA52" s="30">
        <v>8</v>
      </c>
      <c r="AC52" s="71">
        <f>IF(ISNA(VLOOKUP(C52,Functional!$C$7:$D$15,2,FALSE)),0,VLOOKUP(C52,Functional!$C$7:$D$15,2,FALSE))</f>
        <v>1</v>
      </c>
      <c r="AE52" s="72">
        <f t="shared" si="28"/>
        <v>8</v>
      </c>
      <c r="AF52" s="72">
        <f t="shared" si="28"/>
        <v>4</v>
      </c>
      <c r="AG52" s="72">
        <f t="shared" si="28"/>
        <v>4</v>
      </c>
      <c r="AH52" s="72">
        <f t="shared" si="28"/>
        <v>4</v>
      </c>
      <c r="AI52" s="72">
        <f t="shared" si="28"/>
        <v>4</v>
      </c>
      <c r="AJ52" s="72">
        <f t="shared" si="28"/>
        <v>4</v>
      </c>
      <c r="AK52" s="72">
        <f t="shared" si="28"/>
        <v>4</v>
      </c>
      <c r="AL52" s="72">
        <f t="shared" si="28"/>
        <v>4</v>
      </c>
      <c r="AM52" s="72">
        <f t="shared" si="28"/>
        <v>3</v>
      </c>
      <c r="AN52" s="72">
        <f t="shared" si="28"/>
        <v>3</v>
      </c>
      <c r="AO52" s="72">
        <f t="shared" si="28"/>
        <v>3</v>
      </c>
      <c r="AP52" s="72">
        <f t="shared" si="28"/>
        <v>3</v>
      </c>
      <c r="AQ52" s="72">
        <f t="shared" si="28"/>
        <v>6</v>
      </c>
      <c r="AR52" s="72">
        <f t="shared" si="28"/>
        <v>6</v>
      </c>
      <c r="AS52" s="72">
        <f t="shared" si="27"/>
        <v>6</v>
      </c>
      <c r="AT52" s="72">
        <f t="shared" si="27"/>
        <v>6</v>
      </c>
      <c r="AU52" s="72">
        <f t="shared" si="26"/>
        <v>10</v>
      </c>
      <c r="AV52" s="72">
        <f t="shared" si="26"/>
        <v>7</v>
      </c>
      <c r="AW52" s="72">
        <f t="shared" si="26"/>
        <v>7</v>
      </c>
      <c r="AX52" s="72">
        <f t="shared" si="26"/>
        <v>7</v>
      </c>
      <c r="AY52" s="72">
        <f t="shared" si="26"/>
        <v>7</v>
      </c>
      <c r="AZ52" s="72">
        <f t="shared" si="26"/>
        <v>8</v>
      </c>
      <c r="BA52" s="72">
        <f t="shared" si="26"/>
        <v>8</v>
      </c>
      <c r="BB52" s="72">
        <f t="shared" si="26"/>
        <v>8</v>
      </c>
      <c r="BC52" s="72" t="str">
        <f>VLOOKUP(C52,StaffSpec!$C$12:$D$20,2,FALSE)</f>
        <v>Yes</v>
      </c>
      <c r="BD52" s="72" t="str">
        <f t="shared" si="3"/>
        <v>Saturday</v>
      </c>
    </row>
    <row r="53" spans="2:56">
      <c r="B53" s="3" t="str">
        <f t="shared" si="30"/>
        <v>Saturday</v>
      </c>
      <c r="C53" s="14" t="str">
        <f>'Rota (planned)'!C53</f>
        <v>F1</v>
      </c>
      <c r="D53" s="30"/>
      <c r="E53" s="30"/>
      <c r="F53" s="30"/>
      <c r="G53" s="30"/>
      <c r="H53" s="30"/>
      <c r="I53" s="30"/>
      <c r="J53" s="30"/>
      <c r="K53" s="30"/>
      <c r="L53" s="30"/>
      <c r="M53" s="30"/>
      <c r="N53" s="30"/>
      <c r="O53" s="30"/>
      <c r="P53" s="30"/>
      <c r="Q53" s="30"/>
      <c r="R53" s="30"/>
      <c r="S53" s="30"/>
      <c r="T53" s="30"/>
      <c r="U53" s="30"/>
      <c r="V53" s="30"/>
      <c r="W53" s="30"/>
      <c r="X53" s="30"/>
      <c r="Y53" s="30"/>
      <c r="Z53" s="30"/>
      <c r="AA53" s="30"/>
      <c r="AC53" s="71">
        <f>IF(ISNA(VLOOKUP(C53,Functional!$C$7:$D$15,2,FALSE)),0,VLOOKUP(C53,Functional!$C$7:$D$15,2,FALSE))</f>
        <v>2</v>
      </c>
      <c r="AE53" s="72">
        <f t="shared" si="28"/>
        <v>0</v>
      </c>
      <c r="AF53" s="72">
        <f t="shared" si="28"/>
        <v>0</v>
      </c>
      <c r="AG53" s="72">
        <f t="shared" si="28"/>
        <v>0</v>
      </c>
      <c r="AH53" s="72">
        <f t="shared" si="28"/>
        <v>0</v>
      </c>
      <c r="AI53" s="72">
        <f t="shared" si="28"/>
        <v>0</v>
      </c>
      <c r="AJ53" s="72">
        <f t="shared" si="28"/>
        <v>0</v>
      </c>
      <c r="AK53" s="72">
        <f t="shared" si="28"/>
        <v>0</v>
      </c>
      <c r="AL53" s="72">
        <f t="shared" si="28"/>
        <v>0</v>
      </c>
      <c r="AM53" s="72">
        <f t="shared" si="28"/>
        <v>0</v>
      </c>
      <c r="AN53" s="72">
        <f t="shared" si="28"/>
        <v>0</v>
      </c>
      <c r="AO53" s="72">
        <f t="shared" si="28"/>
        <v>0</v>
      </c>
      <c r="AP53" s="72">
        <f t="shared" si="28"/>
        <v>0</v>
      </c>
      <c r="AQ53" s="72">
        <f t="shared" si="28"/>
        <v>0</v>
      </c>
      <c r="AR53" s="72">
        <f t="shared" si="28"/>
        <v>0</v>
      </c>
      <c r="AS53" s="72">
        <f t="shared" si="27"/>
        <v>0</v>
      </c>
      <c r="AT53" s="72">
        <f t="shared" si="27"/>
        <v>0</v>
      </c>
      <c r="AU53" s="72">
        <f t="shared" si="26"/>
        <v>0</v>
      </c>
      <c r="AV53" s="72">
        <f t="shared" si="26"/>
        <v>0</v>
      </c>
      <c r="AW53" s="72">
        <f t="shared" si="26"/>
        <v>0</v>
      </c>
      <c r="AX53" s="72">
        <f t="shared" si="26"/>
        <v>0</v>
      </c>
      <c r="AY53" s="72">
        <f t="shared" si="26"/>
        <v>0</v>
      </c>
      <c r="AZ53" s="72">
        <f t="shared" si="26"/>
        <v>0</v>
      </c>
      <c r="BA53" s="72">
        <f t="shared" si="26"/>
        <v>0</v>
      </c>
      <c r="BB53" s="72">
        <f t="shared" si="26"/>
        <v>0</v>
      </c>
      <c r="BC53" s="72" t="str">
        <f>VLOOKUP(C53,StaffSpec!$C$12:$D$20,2,FALSE)</f>
        <v>Yes</v>
      </c>
      <c r="BD53" s="72" t="str">
        <f t="shared" si="3"/>
        <v>Saturday</v>
      </c>
    </row>
    <row r="54" spans="2:56">
      <c r="B54" s="3" t="str">
        <f t="shared" si="30"/>
        <v>Saturday</v>
      </c>
      <c r="C54" s="14">
        <f>'Rota (planned)'!C54</f>
        <v>0</v>
      </c>
      <c r="D54" s="29"/>
      <c r="E54" s="29"/>
      <c r="F54" s="29"/>
      <c r="G54" s="29"/>
      <c r="H54" s="29"/>
      <c r="I54" s="29"/>
      <c r="J54" s="29"/>
      <c r="K54" s="29"/>
      <c r="L54" s="29"/>
      <c r="M54" s="29"/>
      <c r="N54" s="29"/>
      <c r="O54" s="29"/>
      <c r="P54" s="29"/>
      <c r="Q54" s="29"/>
      <c r="R54" s="29"/>
      <c r="S54" s="29"/>
      <c r="T54" s="29"/>
      <c r="U54" s="29"/>
      <c r="V54" s="29"/>
      <c r="W54" s="29"/>
      <c r="X54" s="29"/>
      <c r="Y54" s="29"/>
      <c r="Z54" s="29"/>
      <c r="AA54" s="29"/>
      <c r="AC54" s="71">
        <f>IF(ISNA(VLOOKUP(C54,Functional!$C$7:$D$15,2,FALSE)),0,VLOOKUP(C54,Functional!$C$7:$D$15,2,FALSE))</f>
        <v>0</v>
      </c>
      <c r="AE54" s="72">
        <f t="shared" si="28"/>
        <v>0</v>
      </c>
      <c r="AF54" s="72">
        <f t="shared" si="28"/>
        <v>0</v>
      </c>
      <c r="AG54" s="72">
        <f t="shared" si="28"/>
        <v>0</v>
      </c>
      <c r="AH54" s="72">
        <f t="shared" si="28"/>
        <v>0</v>
      </c>
      <c r="AI54" s="72">
        <f t="shared" si="28"/>
        <v>0</v>
      </c>
      <c r="AJ54" s="72">
        <f t="shared" si="28"/>
        <v>0</v>
      </c>
      <c r="AK54" s="72">
        <f t="shared" si="28"/>
        <v>0</v>
      </c>
      <c r="AL54" s="72">
        <f t="shared" si="28"/>
        <v>0</v>
      </c>
      <c r="AM54" s="72">
        <f t="shared" si="28"/>
        <v>0</v>
      </c>
      <c r="AN54" s="72">
        <f t="shared" si="28"/>
        <v>0</v>
      </c>
      <c r="AO54" s="72">
        <f t="shared" si="28"/>
        <v>0</v>
      </c>
      <c r="AP54" s="72">
        <f t="shared" si="28"/>
        <v>0</v>
      </c>
      <c r="AQ54" s="72">
        <f t="shared" si="28"/>
        <v>0</v>
      </c>
      <c r="AR54" s="72">
        <f t="shared" si="28"/>
        <v>0</v>
      </c>
      <c r="AS54" s="72">
        <f t="shared" si="27"/>
        <v>0</v>
      </c>
      <c r="AT54" s="72">
        <f t="shared" si="27"/>
        <v>0</v>
      </c>
      <c r="AU54" s="72">
        <f t="shared" si="26"/>
        <v>0</v>
      </c>
      <c r="AV54" s="72">
        <f t="shared" si="26"/>
        <v>0</v>
      </c>
      <c r="AW54" s="72">
        <f t="shared" si="26"/>
        <v>0</v>
      </c>
      <c r="AX54" s="72">
        <f t="shared" si="26"/>
        <v>0</v>
      </c>
      <c r="AY54" s="72">
        <f t="shared" si="26"/>
        <v>0</v>
      </c>
      <c r="AZ54" s="72">
        <f t="shared" si="26"/>
        <v>0</v>
      </c>
      <c r="BA54" s="72">
        <f t="shared" si="26"/>
        <v>0</v>
      </c>
      <c r="BB54" s="72">
        <f t="shared" si="26"/>
        <v>0</v>
      </c>
      <c r="BC54" s="72" t="str">
        <f>VLOOKUP(C54,StaffSpec!$C$12:$D$20,2,FALSE)</f>
        <v>Yes</v>
      </c>
      <c r="BD54" s="72" t="str">
        <f t="shared" si="3"/>
        <v>Saturday</v>
      </c>
    </row>
    <row r="55" spans="2:56">
      <c r="B55" s="3" t="str">
        <f t="shared" si="30"/>
        <v>Saturday</v>
      </c>
      <c r="C55" s="14">
        <f>'Rota (planned)'!C55</f>
        <v>0</v>
      </c>
      <c r="D55" s="31"/>
      <c r="E55" s="31"/>
      <c r="F55" s="31"/>
      <c r="G55" s="31"/>
      <c r="H55" s="31"/>
      <c r="I55" s="31"/>
      <c r="J55" s="31"/>
      <c r="K55" s="31"/>
      <c r="L55" s="31"/>
      <c r="M55" s="31"/>
      <c r="N55" s="31"/>
      <c r="O55" s="31"/>
      <c r="P55" s="31"/>
      <c r="Q55" s="31"/>
      <c r="R55" s="31"/>
      <c r="S55" s="31"/>
      <c r="T55" s="31"/>
      <c r="U55" s="31"/>
      <c r="V55" s="31"/>
      <c r="W55" s="31"/>
      <c r="X55" s="31"/>
      <c r="Y55" s="31"/>
      <c r="Z55" s="31"/>
      <c r="AA55" s="31"/>
      <c r="AC55" s="71">
        <f>IF(ISNA(VLOOKUP(C55,Functional!$C$7:$D$15,2,FALSE)),0,VLOOKUP(C55,Functional!$C$7:$D$15,2,FALSE))</f>
        <v>0</v>
      </c>
      <c r="AE55" s="72">
        <f t="shared" si="28"/>
        <v>0</v>
      </c>
      <c r="AF55" s="72">
        <f t="shared" si="28"/>
        <v>0</v>
      </c>
      <c r="AG55" s="72">
        <f t="shared" si="28"/>
        <v>0</v>
      </c>
      <c r="AH55" s="72">
        <f t="shared" si="28"/>
        <v>0</v>
      </c>
      <c r="AI55" s="72">
        <f t="shared" si="28"/>
        <v>0</v>
      </c>
      <c r="AJ55" s="72">
        <f t="shared" si="28"/>
        <v>0</v>
      </c>
      <c r="AK55" s="72">
        <f t="shared" si="28"/>
        <v>0</v>
      </c>
      <c r="AL55" s="72">
        <f t="shared" si="28"/>
        <v>0</v>
      </c>
      <c r="AM55" s="72">
        <f t="shared" si="28"/>
        <v>0</v>
      </c>
      <c r="AN55" s="72">
        <f t="shared" si="28"/>
        <v>0</v>
      </c>
      <c r="AO55" s="72">
        <f t="shared" si="28"/>
        <v>0</v>
      </c>
      <c r="AP55" s="72">
        <f t="shared" si="28"/>
        <v>0</v>
      </c>
      <c r="AQ55" s="72">
        <f t="shared" si="28"/>
        <v>0</v>
      </c>
      <c r="AR55" s="72">
        <f t="shared" si="28"/>
        <v>0</v>
      </c>
      <c r="AS55" s="72">
        <f t="shared" si="27"/>
        <v>0</v>
      </c>
      <c r="AT55" s="72">
        <f t="shared" si="27"/>
        <v>0</v>
      </c>
      <c r="AU55" s="72">
        <f t="shared" si="26"/>
        <v>0</v>
      </c>
      <c r="AV55" s="72">
        <f t="shared" si="26"/>
        <v>0</v>
      </c>
      <c r="AW55" s="72">
        <f t="shared" si="26"/>
        <v>0</v>
      </c>
      <c r="AX55" s="72">
        <f t="shared" si="26"/>
        <v>0</v>
      </c>
      <c r="AY55" s="72">
        <f t="shared" si="26"/>
        <v>0</v>
      </c>
      <c r="AZ55" s="72">
        <f t="shared" si="26"/>
        <v>0</v>
      </c>
      <c r="BA55" s="72">
        <f t="shared" si="26"/>
        <v>0</v>
      </c>
      <c r="BB55" s="72">
        <f t="shared" si="26"/>
        <v>0</v>
      </c>
      <c r="BC55" s="72" t="str">
        <f>VLOOKUP(C55,StaffSpec!$C$12:$D$20,2,FALSE)</f>
        <v>Yes</v>
      </c>
      <c r="BD55" s="72" t="str">
        <f t="shared" si="3"/>
        <v>Saturday</v>
      </c>
    </row>
    <row r="56" spans="2:56">
      <c r="B56" s="3" t="str">
        <f t="shared" si="30"/>
        <v>Saturday</v>
      </c>
      <c r="C56" s="14" t="str">
        <f>'Rota (planned)'!C56</f>
        <v>ENP</v>
      </c>
      <c r="D56" s="27"/>
      <c r="E56" s="27"/>
      <c r="F56" s="27"/>
      <c r="G56" s="27"/>
      <c r="H56" s="27"/>
      <c r="I56" s="27"/>
      <c r="J56" s="27"/>
      <c r="K56" s="27">
        <v>1</v>
      </c>
      <c r="L56" s="27">
        <v>1</v>
      </c>
      <c r="M56" s="27">
        <v>1</v>
      </c>
      <c r="N56" s="27">
        <v>2</v>
      </c>
      <c r="O56" s="27">
        <v>2</v>
      </c>
      <c r="P56" s="27">
        <v>2</v>
      </c>
      <c r="Q56" s="27">
        <v>2</v>
      </c>
      <c r="R56" s="27">
        <v>2</v>
      </c>
      <c r="S56" s="27">
        <v>2</v>
      </c>
      <c r="T56" s="27">
        <v>2</v>
      </c>
      <c r="U56" s="27">
        <v>2</v>
      </c>
      <c r="V56" s="27">
        <v>2</v>
      </c>
      <c r="W56" s="27">
        <v>2</v>
      </c>
      <c r="X56" s="27">
        <v>1</v>
      </c>
      <c r="Y56" s="27">
        <v>1</v>
      </c>
      <c r="Z56" s="27">
        <v>1</v>
      </c>
      <c r="AA56" s="27"/>
      <c r="AC56" s="71">
        <f>IF(ISNA(VLOOKUP(C56,Functional!$C$7:$D$15,2,FALSE)),0,VLOOKUP(C56,Functional!$C$7:$D$15,2,FALSE))</f>
        <v>1</v>
      </c>
      <c r="AE56" s="72">
        <f t="shared" si="28"/>
        <v>0</v>
      </c>
      <c r="AF56" s="72">
        <f t="shared" si="28"/>
        <v>0</v>
      </c>
      <c r="AG56" s="72">
        <f t="shared" si="28"/>
        <v>0</v>
      </c>
      <c r="AH56" s="72">
        <f t="shared" ref="AH56:AR67" si="31">G56*$AC56</f>
        <v>0</v>
      </c>
      <c r="AI56" s="72">
        <f t="shared" si="31"/>
        <v>0</v>
      </c>
      <c r="AJ56" s="72">
        <f t="shared" si="31"/>
        <v>0</v>
      </c>
      <c r="AK56" s="72">
        <f t="shared" si="31"/>
        <v>0</v>
      </c>
      <c r="AL56" s="72">
        <f t="shared" si="31"/>
        <v>1</v>
      </c>
      <c r="AM56" s="72">
        <f t="shared" si="31"/>
        <v>1</v>
      </c>
      <c r="AN56" s="72">
        <f t="shared" si="31"/>
        <v>1</v>
      </c>
      <c r="AO56" s="72">
        <f t="shared" si="31"/>
        <v>2</v>
      </c>
      <c r="AP56" s="72">
        <f t="shared" si="31"/>
        <v>2</v>
      </c>
      <c r="AQ56" s="72">
        <f t="shared" si="31"/>
        <v>2</v>
      </c>
      <c r="AR56" s="72">
        <f t="shared" si="31"/>
        <v>2</v>
      </c>
      <c r="AS56" s="72">
        <f t="shared" si="27"/>
        <v>2</v>
      </c>
      <c r="AT56" s="72">
        <f t="shared" si="27"/>
        <v>2</v>
      </c>
      <c r="AU56" s="72">
        <f t="shared" si="26"/>
        <v>2</v>
      </c>
      <c r="AV56" s="72">
        <f t="shared" si="26"/>
        <v>2</v>
      </c>
      <c r="AW56" s="72">
        <f t="shared" si="26"/>
        <v>2</v>
      </c>
      <c r="AX56" s="72">
        <f t="shared" si="26"/>
        <v>2</v>
      </c>
      <c r="AY56" s="72">
        <f t="shared" si="26"/>
        <v>1</v>
      </c>
      <c r="AZ56" s="72">
        <f t="shared" si="26"/>
        <v>1</v>
      </c>
      <c r="BA56" s="72">
        <f t="shared" si="26"/>
        <v>1</v>
      </c>
      <c r="BB56" s="72">
        <f t="shared" si="26"/>
        <v>0</v>
      </c>
      <c r="BC56" s="72" t="str">
        <f>VLOOKUP(C56,StaffSpec!$C$12:$D$20,2,FALSE)</f>
        <v>Yes</v>
      </c>
      <c r="BD56" s="72" t="str">
        <f t="shared" si="3"/>
        <v>Saturday</v>
      </c>
    </row>
    <row r="57" spans="2:56">
      <c r="B57" s="3" t="str">
        <f t="shared" si="30"/>
        <v>Saturday</v>
      </c>
      <c r="C57" s="14" t="str">
        <f>'Rota (planned)'!C57</f>
        <v>ANP</v>
      </c>
      <c r="D57" s="27"/>
      <c r="E57" s="27"/>
      <c r="F57" s="27"/>
      <c r="G57" s="27"/>
      <c r="H57" s="27"/>
      <c r="I57" s="27"/>
      <c r="J57" s="27"/>
      <c r="K57" s="27">
        <v>1</v>
      </c>
      <c r="L57" s="27">
        <v>1</v>
      </c>
      <c r="M57" s="27">
        <v>1</v>
      </c>
      <c r="N57" s="27">
        <v>2</v>
      </c>
      <c r="O57" s="27">
        <v>3</v>
      </c>
      <c r="P57" s="27">
        <v>3</v>
      </c>
      <c r="Q57" s="27">
        <v>3</v>
      </c>
      <c r="R57" s="27">
        <v>3</v>
      </c>
      <c r="S57" s="27">
        <v>3</v>
      </c>
      <c r="T57" s="27">
        <v>3</v>
      </c>
      <c r="U57" s="27">
        <v>3</v>
      </c>
      <c r="V57" s="27">
        <v>3</v>
      </c>
      <c r="W57" s="27">
        <v>2</v>
      </c>
      <c r="X57" s="27">
        <v>2</v>
      </c>
      <c r="Y57" s="27">
        <v>2</v>
      </c>
      <c r="Z57" s="27">
        <v>1</v>
      </c>
      <c r="AA57" s="27">
        <v>1</v>
      </c>
      <c r="AC57" s="71">
        <f>IF(ISNA(VLOOKUP(C57,Functional!$C$7:$D$15,2,FALSE)),0,VLOOKUP(C57,Functional!$C$7:$D$15,2,FALSE))</f>
        <v>1</v>
      </c>
      <c r="AE57" s="72">
        <f t="shared" ref="AE57:AG67" si="32">D57*$AC57</f>
        <v>0</v>
      </c>
      <c r="AF57" s="72">
        <f t="shared" si="32"/>
        <v>0</v>
      </c>
      <c r="AG57" s="72">
        <f t="shared" si="32"/>
        <v>0</v>
      </c>
      <c r="AH57" s="72">
        <f t="shared" si="31"/>
        <v>0</v>
      </c>
      <c r="AI57" s="72">
        <f t="shared" si="31"/>
        <v>0</v>
      </c>
      <c r="AJ57" s="72">
        <f t="shared" si="31"/>
        <v>0</v>
      </c>
      <c r="AK57" s="72">
        <f t="shared" si="31"/>
        <v>0</v>
      </c>
      <c r="AL57" s="72">
        <f t="shared" si="31"/>
        <v>1</v>
      </c>
      <c r="AM57" s="72">
        <f t="shared" si="31"/>
        <v>1</v>
      </c>
      <c r="AN57" s="72">
        <f t="shared" si="31"/>
        <v>1</v>
      </c>
      <c r="AO57" s="72">
        <f t="shared" si="31"/>
        <v>2</v>
      </c>
      <c r="AP57" s="72">
        <f t="shared" si="31"/>
        <v>3</v>
      </c>
      <c r="AQ57" s="72">
        <f t="shared" si="31"/>
        <v>3</v>
      </c>
      <c r="AR57" s="72">
        <f t="shared" si="31"/>
        <v>3</v>
      </c>
      <c r="AS57" s="72">
        <f t="shared" si="27"/>
        <v>3</v>
      </c>
      <c r="AT57" s="72">
        <f t="shared" si="27"/>
        <v>3</v>
      </c>
      <c r="AU57" s="72">
        <f t="shared" si="26"/>
        <v>3</v>
      </c>
      <c r="AV57" s="72">
        <f t="shared" si="26"/>
        <v>3</v>
      </c>
      <c r="AW57" s="72">
        <f t="shared" si="26"/>
        <v>3</v>
      </c>
      <c r="AX57" s="72">
        <f t="shared" si="26"/>
        <v>2</v>
      </c>
      <c r="AY57" s="72">
        <f t="shared" si="26"/>
        <v>2</v>
      </c>
      <c r="AZ57" s="72">
        <f t="shared" si="26"/>
        <v>2</v>
      </c>
      <c r="BA57" s="72">
        <f t="shared" si="26"/>
        <v>1</v>
      </c>
      <c r="BB57" s="72">
        <f t="shared" si="26"/>
        <v>1</v>
      </c>
      <c r="BC57" s="72" t="str">
        <f>VLOOKUP(C57,StaffSpec!$C$12:$D$20,2,FALSE)</f>
        <v>Yes</v>
      </c>
      <c r="BD57" s="72" t="str">
        <f t="shared" si="3"/>
        <v>Saturday</v>
      </c>
    </row>
    <row r="58" spans="2:56">
      <c r="B58" s="3" t="str">
        <f t="shared" si="30"/>
        <v>Saturday</v>
      </c>
      <c r="C58" s="14" t="str">
        <f>'Rota (planned)'!C58</f>
        <v>GP</v>
      </c>
      <c r="D58" s="14"/>
      <c r="E58" s="14"/>
      <c r="F58" s="14"/>
      <c r="G58" s="14"/>
      <c r="H58" s="14"/>
      <c r="I58" s="14"/>
      <c r="J58" s="14"/>
      <c r="K58" s="14"/>
      <c r="L58" s="14"/>
      <c r="M58" s="14"/>
      <c r="N58" s="14"/>
      <c r="O58" s="14"/>
      <c r="P58" s="14"/>
      <c r="Q58" s="14"/>
      <c r="R58" s="14"/>
      <c r="S58" s="14"/>
      <c r="T58" s="14"/>
      <c r="U58" s="14"/>
      <c r="V58" s="14"/>
      <c r="W58" s="14"/>
      <c r="X58" s="14"/>
      <c r="Y58" s="14"/>
      <c r="Z58" s="14"/>
      <c r="AA58" s="14"/>
      <c r="AC58" s="71">
        <f>IF(ISNA(VLOOKUP(C58,Functional!$C$7:$D$15,2,FALSE)),0,VLOOKUP(C58,Functional!$C$7:$D$15,2,FALSE))</f>
        <v>2</v>
      </c>
      <c r="AE58" s="72">
        <f t="shared" si="32"/>
        <v>0</v>
      </c>
      <c r="AF58" s="72">
        <f t="shared" si="32"/>
        <v>0</v>
      </c>
      <c r="AG58" s="72">
        <f t="shared" si="32"/>
        <v>0</v>
      </c>
      <c r="AH58" s="72">
        <f t="shared" si="31"/>
        <v>0</v>
      </c>
      <c r="AI58" s="72">
        <f t="shared" si="31"/>
        <v>0</v>
      </c>
      <c r="AJ58" s="72">
        <f t="shared" si="31"/>
        <v>0</v>
      </c>
      <c r="AK58" s="72">
        <f t="shared" si="31"/>
        <v>0</v>
      </c>
      <c r="AL58" s="72">
        <f t="shared" si="31"/>
        <v>0</v>
      </c>
      <c r="AM58" s="72">
        <f t="shared" si="31"/>
        <v>0</v>
      </c>
      <c r="AN58" s="72">
        <f t="shared" si="31"/>
        <v>0</v>
      </c>
      <c r="AO58" s="72">
        <f t="shared" si="31"/>
        <v>0</v>
      </c>
      <c r="AP58" s="72">
        <f t="shared" si="31"/>
        <v>0</v>
      </c>
      <c r="AQ58" s="72">
        <f t="shared" si="31"/>
        <v>0</v>
      </c>
      <c r="AR58" s="72">
        <f t="shared" si="31"/>
        <v>0</v>
      </c>
      <c r="AS58" s="72">
        <f t="shared" si="27"/>
        <v>0</v>
      </c>
      <c r="AT58" s="72">
        <f t="shared" si="27"/>
        <v>0</v>
      </c>
      <c r="AU58" s="72">
        <f t="shared" si="26"/>
        <v>0</v>
      </c>
      <c r="AV58" s="72">
        <f t="shared" si="26"/>
        <v>0</v>
      </c>
      <c r="AW58" s="72">
        <f t="shared" si="26"/>
        <v>0</v>
      </c>
      <c r="AX58" s="72">
        <f t="shared" si="26"/>
        <v>0</v>
      </c>
      <c r="AY58" s="72">
        <f t="shared" si="26"/>
        <v>0</v>
      </c>
      <c r="AZ58" s="72">
        <f t="shared" si="26"/>
        <v>0</v>
      </c>
      <c r="BA58" s="72">
        <f t="shared" si="26"/>
        <v>0</v>
      </c>
      <c r="BB58" s="72">
        <f t="shared" si="26"/>
        <v>0</v>
      </c>
      <c r="BC58" s="72" t="str">
        <f>VLOOKUP(C58,StaffSpec!$C$12:$D$20,2,FALSE)</f>
        <v>Yes</v>
      </c>
      <c r="BD58" s="72" t="str">
        <f t="shared" si="3"/>
        <v>Saturday</v>
      </c>
    </row>
    <row r="59" spans="2:56">
      <c r="B59" s="3" t="s">
        <v>4</v>
      </c>
      <c r="C59" s="14" t="str">
        <f>'Rota (planned)'!C59</f>
        <v>Con</v>
      </c>
      <c r="D59" s="29"/>
      <c r="E59" s="29"/>
      <c r="F59" s="29"/>
      <c r="G59" s="29"/>
      <c r="H59" s="29"/>
      <c r="I59" s="29"/>
      <c r="J59" s="29"/>
      <c r="K59" s="29"/>
      <c r="L59" s="28">
        <v>2</v>
      </c>
      <c r="M59" s="28">
        <v>3</v>
      </c>
      <c r="N59" s="28">
        <v>3</v>
      </c>
      <c r="O59" s="28">
        <v>3</v>
      </c>
      <c r="P59" s="28">
        <v>4</v>
      </c>
      <c r="Q59" s="28">
        <v>4</v>
      </c>
      <c r="R59" s="28">
        <v>4</v>
      </c>
      <c r="S59" s="28">
        <v>4</v>
      </c>
      <c r="T59" s="28">
        <v>3</v>
      </c>
      <c r="U59" s="28">
        <v>2</v>
      </c>
      <c r="V59" s="28">
        <v>2</v>
      </c>
      <c r="W59" s="28">
        <v>2</v>
      </c>
      <c r="X59" s="28">
        <v>1</v>
      </c>
      <c r="Y59" s="28">
        <v>1</v>
      </c>
      <c r="Z59" s="28">
        <v>1</v>
      </c>
      <c r="AA59" s="28">
        <v>1</v>
      </c>
      <c r="AC59" s="71">
        <f>IF(ISNA(VLOOKUP(C59,Functional!$C$7:$D$15,2,FALSE)),0,VLOOKUP(C59,Functional!$C$7:$D$15,2,FALSE))</f>
        <v>0.8</v>
      </c>
      <c r="AE59" s="72">
        <f t="shared" si="32"/>
        <v>0</v>
      </c>
      <c r="AF59" s="72">
        <f t="shared" si="32"/>
        <v>0</v>
      </c>
      <c r="AG59" s="72">
        <f t="shared" si="32"/>
        <v>0</v>
      </c>
      <c r="AH59" s="72">
        <f t="shared" si="31"/>
        <v>0</v>
      </c>
      <c r="AI59" s="72">
        <f t="shared" si="31"/>
        <v>0</v>
      </c>
      <c r="AJ59" s="72">
        <f t="shared" si="31"/>
        <v>0</v>
      </c>
      <c r="AK59" s="72">
        <f t="shared" si="31"/>
        <v>0</v>
      </c>
      <c r="AL59" s="72">
        <f t="shared" si="31"/>
        <v>0</v>
      </c>
      <c r="AM59" s="72">
        <f t="shared" si="31"/>
        <v>1.6</v>
      </c>
      <c r="AN59" s="72">
        <f t="shared" si="31"/>
        <v>2.4000000000000004</v>
      </c>
      <c r="AO59" s="72">
        <f t="shared" si="31"/>
        <v>2.4000000000000004</v>
      </c>
      <c r="AP59" s="72">
        <f t="shared" si="31"/>
        <v>2.4000000000000004</v>
      </c>
      <c r="AQ59" s="72">
        <f t="shared" si="31"/>
        <v>3.2</v>
      </c>
      <c r="AR59" s="72">
        <f t="shared" si="31"/>
        <v>3.2</v>
      </c>
      <c r="AS59" s="72">
        <f t="shared" si="27"/>
        <v>3.2</v>
      </c>
      <c r="AT59" s="72">
        <f t="shared" si="27"/>
        <v>3.2</v>
      </c>
      <c r="AU59" s="72">
        <f t="shared" si="26"/>
        <v>2.4000000000000004</v>
      </c>
      <c r="AV59" s="72">
        <f t="shared" si="26"/>
        <v>1.6</v>
      </c>
      <c r="AW59" s="72">
        <f t="shared" si="26"/>
        <v>1.6</v>
      </c>
      <c r="AX59" s="72">
        <f t="shared" si="26"/>
        <v>1.6</v>
      </c>
      <c r="AY59" s="72">
        <f t="shared" si="26"/>
        <v>0.8</v>
      </c>
      <c r="AZ59" s="72">
        <f t="shared" si="26"/>
        <v>0.8</v>
      </c>
      <c r="BA59" s="72">
        <f t="shared" si="26"/>
        <v>0.8</v>
      </c>
      <c r="BB59" s="72">
        <f t="shared" si="26"/>
        <v>0.8</v>
      </c>
      <c r="BC59" s="72" t="str">
        <f>VLOOKUP(C59,StaffSpec!$C$12:$D$20,2,FALSE)</f>
        <v>Yes</v>
      </c>
      <c r="BD59" s="72" t="str">
        <f t="shared" si="3"/>
        <v>Sunday</v>
      </c>
    </row>
    <row r="60" spans="2:56">
      <c r="B60" s="3" t="str">
        <f>B59</f>
        <v>Sunday</v>
      </c>
      <c r="C60" s="14" t="str">
        <f>'Rota (planned)'!C60</f>
        <v>MG</v>
      </c>
      <c r="D60" s="28">
        <v>4</v>
      </c>
      <c r="E60" s="29">
        <v>2</v>
      </c>
      <c r="F60" s="29">
        <v>2</v>
      </c>
      <c r="G60" s="29">
        <v>2</v>
      </c>
      <c r="H60" s="29">
        <v>2</v>
      </c>
      <c r="I60" s="29">
        <v>2</v>
      </c>
      <c r="J60" s="29">
        <v>2</v>
      </c>
      <c r="K60" s="29">
        <v>2</v>
      </c>
      <c r="L60" s="28">
        <v>3</v>
      </c>
      <c r="M60" s="28">
        <v>3</v>
      </c>
      <c r="N60" s="28">
        <v>3</v>
      </c>
      <c r="O60" s="28">
        <v>3</v>
      </c>
      <c r="P60" s="28">
        <v>5</v>
      </c>
      <c r="Q60" s="28">
        <v>5</v>
      </c>
      <c r="R60" s="28">
        <v>5</v>
      </c>
      <c r="S60" s="28">
        <v>5</v>
      </c>
      <c r="T60" s="28">
        <v>5</v>
      </c>
      <c r="U60" s="28">
        <v>4</v>
      </c>
      <c r="V60" s="28">
        <v>4</v>
      </c>
      <c r="W60" s="28">
        <v>4</v>
      </c>
      <c r="X60" s="28">
        <v>4</v>
      </c>
      <c r="Y60" s="28">
        <v>4</v>
      </c>
      <c r="Z60" s="28">
        <v>4</v>
      </c>
      <c r="AA60" s="28">
        <v>4</v>
      </c>
      <c r="AC60" s="71">
        <f>IF(ISNA(VLOOKUP(C60,Functional!$C$7:$D$15,2,FALSE)),0,VLOOKUP(C60,Functional!$C$7:$D$15,2,FALSE))</f>
        <v>1</v>
      </c>
      <c r="AE60" s="72">
        <f t="shared" si="32"/>
        <v>4</v>
      </c>
      <c r="AF60" s="72">
        <f t="shared" si="32"/>
        <v>2</v>
      </c>
      <c r="AG60" s="72">
        <f t="shared" si="32"/>
        <v>2</v>
      </c>
      <c r="AH60" s="72">
        <f t="shared" si="31"/>
        <v>2</v>
      </c>
      <c r="AI60" s="72">
        <f t="shared" si="31"/>
        <v>2</v>
      </c>
      <c r="AJ60" s="72">
        <f t="shared" si="31"/>
        <v>2</v>
      </c>
      <c r="AK60" s="72">
        <f t="shared" si="31"/>
        <v>2</v>
      </c>
      <c r="AL60" s="72">
        <f t="shared" si="31"/>
        <v>2</v>
      </c>
      <c r="AM60" s="72">
        <f t="shared" si="31"/>
        <v>3</v>
      </c>
      <c r="AN60" s="72">
        <f t="shared" si="31"/>
        <v>3</v>
      </c>
      <c r="AO60" s="72">
        <f t="shared" si="31"/>
        <v>3</v>
      </c>
      <c r="AP60" s="72">
        <f t="shared" si="31"/>
        <v>3</v>
      </c>
      <c r="AQ60" s="72">
        <f t="shared" si="31"/>
        <v>5</v>
      </c>
      <c r="AR60" s="72">
        <f t="shared" si="31"/>
        <v>5</v>
      </c>
      <c r="AS60" s="72">
        <f t="shared" si="27"/>
        <v>5</v>
      </c>
      <c r="AT60" s="72">
        <f t="shared" si="27"/>
        <v>5</v>
      </c>
      <c r="AU60" s="72">
        <f t="shared" si="26"/>
        <v>5</v>
      </c>
      <c r="AV60" s="72">
        <f t="shared" si="26"/>
        <v>4</v>
      </c>
      <c r="AW60" s="72">
        <f t="shared" si="26"/>
        <v>4</v>
      </c>
      <c r="AX60" s="72">
        <f t="shared" si="26"/>
        <v>4</v>
      </c>
      <c r="AY60" s="72">
        <f t="shared" si="26"/>
        <v>4</v>
      </c>
      <c r="AZ60" s="72">
        <f t="shared" si="26"/>
        <v>4</v>
      </c>
      <c r="BA60" s="72">
        <f t="shared" si="26"/>
        <v>4</v>
      </c>
      <c r="BB60" s="72">
        <f t="shared" si="26"/>
        <v>4</v>
      </c>
      <c r="BC60" s="72" t="str">
        <f>VLOOKUP(C60,StaffSpec!$C$12:$D$20,2,FALSE)</f>
        <v>Yes</v>
      </c>
      <c r="BD60" s="72" t="str">
        <f t="shared" si="3"/>
        <v>Sunday</v>
      </c>
    </row>
    <row r="61" spans="2:56">
      <c r="B61" s="3" t="str">
        <f t="shared" ref="B61:B67" si="33">B60</f>
        <v>Sunday</v>
      </c>
      <c r="C61" s="14" t="str">
        <f>'Rota (planned)'!C61</f>
        <v>SHO</v>
      </c>
      <c r="D61" s="30">
        <v>8</v>
      </c>
      <c r="E61" s="30">
        <v>4</v>
      </c>
      <c r="F61" s="30">
        <v>4</v>
      </c>
      <c r="G61" s="30">
        <v>4</v>
      </c>
      <c r="H61" s="30">
        <v>4</v>
      </c>
      <c r="I61" s="30">
        <v>4</v>
      </c>
      <c r="J61" s="30">
        <v>4</v>
      </c>
      <c r="K61" s="30">
        <v>4</v>
      </c>
      <c r="L61" s="30">
        <v>3</v>
      </c>
      <c r="M61" s="30">
        <v>3</v>
      </c>
      <c r="N61" s="30">
        <v>3</v>
      </c>
      <c r="O61" s="30">
        <v>3</v>
      </c>
      <c r="P61" s="30">
        <v>6</v>
      </c>
      <c r="Q61" s="30">
        <v>6</v>
      </c>
      <c r="R61" s="30">
        <v>6</v>
      </c>
      <c r="S61" s="30">
        <v>6</v>
      </c>
      <c r="T61" s="30">
        <v>10</v>
      </c>
      <c r="U61" s="30">
        <v>7</v>
      </c>
      <c r="V61" s="30">
        <v>7</v>
      </c>
      <c r="W61" s="30">
        <v>7</v>
      </c>
      <c r="X61" s="30">
        <v>7</v>
      </c>
      <c r="Y61" s="30">
        <v>8</v>
      </c>
      <c r="Z61" s="30">
        <v>8</v>
      </c>
      <c r="AA61" s="30">
        <v>8</v>
      </c>
      <c r="AC61" s="71">
        <f>IF(ISNA(VLOOKUP(C61,Functional!$C$7:$D$15,2,FALSE)),0,VLOOKUP(C61,Functional!$C$7:$D$15,2,FALSE))</f>
        <v>1</v>
      </c>
      <c r="AE61" s="72">
        <f t="shared" si="32"/>
        <v>8</v>
      </c>
      <c r="AF61" s="72">
        <f t="shared" si="32"/>
        <v>4</v>
      </c>
      <c r="AG61" s="72">
        <f t="shared" si="32"/>
        <v>4</v>
      </c>
      <c r="AH61" s="72">
        <f t="shared" si="31"/>
        <v>4</v>
      </c>
      <c r="AI61" s="72">
        <f t="shared" si="31"/>
        <v>4</v>
      </c>
      <c r="AJ61" s="72">
        <f t="shared" si="31"/>
        <v>4</v>
      </c>
      <c r="AK61" s="72">
        <f t="shared" si="31"/>
        <v>4</v>
      </c>
      <c r="AL61" s="72">
        <f t="shared" si="31"/>
        <v>4</v>
      </c>
      <c r="AM61" s="72">
        <f t="shared" si="31"/>
        <v>3</v>
      </c>
      <c r="AN61" s="72">
        <f t="shared" si="31"/>
        <v>3</v>
      </c>
      <c r="AO61" s="72">
        <f t="shared" si="31"/>
        <v>3</v>
      </c>
      <c r="AP61" s="72">
        <f t="shared" si="31"/>
        <v>3</v>
      </c>
      <c r="AQ61" s="72">
        <f t="shared" si="31"/>
        <v>6</v>
      </c>
      <c r="AR61" s="72">
        <f t="shared" si="31"/>
        <v>6</v>
      </c>
      <c r="AS61" s="72">
        <f t="shared" si="27"/>
        <v>6</v>
      </c>
      <c r="AT61" s="72">
        <f t="shared" si="27"/>
        <v>6</v>
      </c>
      <c r="AU61" s="72">
        <f t="shared" si="26"/>
        <v>10</v>
      </c>
      <c r="AV61" s="72">
        <f t="shared" si="26"/>
        <v>7</v>
      </c>
      <c r="AW61" s="72">
        <f t="shared" si="26"/>
        <v>7</v>
      </c>
      <c r="AX61" s="72">
        <f t="shared" si="26"/>
        <v>7</v>
      </c>
      <c r="AY61" s="72">
        <f t="shared" si="26"/>
        <v>7</v>
      </c>
      <c r="AZ61" s="72">
        <f t="shared" si="26"/>
        <v>8</v>
      </c>
      <c r="BA61" s="72">
        <f t="shared" si="26"/>
        <v>8</v>
      </c>
      <c r="BB61" s="72">
        <f t="shared" si="26"/>
        <v>8</v>
      </c>
      <c r="BC61" s="72" t="str">
        <f>VLOOKUP(C61,StaffSpec!$C$12:$D$20,2,FALSE)</f>
        <v>Yes</v>
      </c>
      <c r="BD61" s="72" t="str">
        <f t="shared" si="3"/>
        <v>Sunday</v>
      </c>
    </row>
    <row r="62" spans="2:56">
      <c r="B62" s="3" t="str">
        <f t="shared" si="33"/>
        <v>Sunday</v>
      </c>
      <c r="C62" s="14" t="str">
        <f>'Rota (planned)'!C62</f>
        <v>F1</v>
      </c>
      <c r="D62" s="30"/>
      <c r="E62" s="30"/>
      <c r="F62" s="30"/>
      <c r="G62" s="30"/>
      <c r="H62" s="30"/>
      <c r="I62" s="30"/>
      <c r="J62" s="30"/>
      <c r="K62" s="30"/>
      <c r="L62" s="30"/>
      <c r="M62" s="30"/>
      <c r="N62" s="30"/>
      <c r="O62" s="30"/>
      <c r="P62" s="30"/>
      <c r="Q62" s="30"/>
      <c r="R62" s="30"/>
      <c r="S62" s="30"/>
      <c r="T62" s="30"/>
      <c r="U62" s="30"/>
      <c r="V62" s="30"/>
      <c r="W62" s="30"/>
      <c r="X62" s="30"/>
      <c r="Y62" s="30"/>
      <c r="Z62" s="30"/>
      <c r="AA62" s="30"/>
      <c r="AC62" s="71">
        <f>IF(ISNA(VLOOKUP(C62,Functional!$C$7:$D$15,2,FALSE)),0,VLOOKUP(C62,Functional!$C$7:$D$15,2,FALSE))</f>
        <v>2</v>
      </c>
      <c r="AE62" s="72">
        <f t="shared" si="32"/>
        <v>0</v>
      </c>
      <c r="AF62" s="72">
        <f t="shared" si="32"/>
        <v>0</v>
      </c>
      <c r="AG62" s="72">
        <f t="shared" si="32"/>
        <v>0</v>
      </c>
      <c r="AH62" s="72">
        <f t="shared" si="31"/>
        <v>0</v>
      </c>
      <c r="AI62" s="72">
        <f t="shared" si="31"/>
        <v>0</v>
      </c>
      <c r="AJ62" s="72">
        <f t="shared" si="31"/>
        <v>0</v>
      </c>
      <c r="AK62" s="72">
        <f t="shared" si="31"/>
        <v>0</v>
      </c>
      <c r="AL62" s="72">
        <f t="shared" si="31"/>
        <v>0</v>
      </c>
      <c r="AM62" s="72">
        <f t="shared" si="31"/>
        <v>0</v>
      </c>
      <c r="AN62" s="72">
        <f t="shared" si="31"/>
        <v>0</v>
      </c>
      <c r="AO62" s="72">
        <f t="shared" si="31"/>
        <v>0</v>
      </c>
      <c r="AP62" s="72">
        <f t="shared" si="31"/>
        <v>0</v>
      </c>
      <c r="AQ62" s="72">
        <f t="shared" si="31"/>
        <v>0</v>
      </c>
      <c r="AR62" s="72">
        <f t="shared" si="31"/>
        <v>0</v>
      </c>
      <c r="AS62" s="72">
        <f t="shared" si="27"/>
        <v>0</v>
      </c>
      <c r="AT62" s="72">
        <f t="shared" si="27"/>
        <v>0</v>
      </c>
      <c r="AU62" s="72">
        <f t="shared" si="26"/>
        <v>0</v>
      </c>
      <c r="AV62" s="72">
        <f t="shared" si="26"/>
        <v>0</v>
      </c>
      <c r="AW62" s="72">
        <f t="shared" si="26"/>
        <v>0</v>
      </c>
      <c r="AX62" s="72">
        <f t="shared" si="26"/>
        <v>0</v>
      </c>
      <c r="AY62" s="72">
        <f t="shared" si="26"/>
        <v>0</v>
      </c>
      <c r="AZ62" s="72">
        <f t="shared" si="26"/>
        <v>0</v>
      </c>
      <c r="BA62" s="72">
        <f t="shared" si="26"/>
        <v>0</v>
      </c>
      <c r="BB62" s="72">
        <f t="shared" si="26"/>
        <v>0</v>
      </c>
      <c r="BC62" s="72" t="str">
        <f>VLOOKUP(C62,StaffSpec!$C$12:$D$20,2,FALSE)</f>
        <v>Yes</v>
      </c>
      <c r="BD62" s="72" t="str">
        <f t="shared" si="3"/>
        <v>Sunday</v>
      </c>
    </row>
    <row r="63" spans="2:56">
      <c r="B63" s="3" t="str">
        <f t="shared" si="33"/>
        <v>Sunday</v>
      </c>
      <c r="C63" s="14">
        <f>'Rota (planned)'!C63</f>
        <v>0</v>
      </c>
      <c r="D63" s="29"/>
      <c r="E63" s="29"/>
      <c r="F63" s="29"/>
      <c r="G63" s="29"/>
      <c r="H63" s="29"/>
      <c r="I63" s="29"/>
      <c r="J63" s="29"/>
      <c r="K63" s="29"/>
      <c r="L63" s="29"/>
      <c r="M63" s="29"/>
      <c r="N63" s="29"/>
      <c r="O63" s="29"/>
      <c r="P63" s="29"/>
      <c r="Q63" s="29"/>
      <c r="R63" s="29"/>
      <c r="S63" s="29"/>
      <c r="T63" s="29"/>
      <c r="U63" s="29"/>
      <c r="V63" s="29"/>
      <c r="W63" s="29"/>
      <c r="X63" s="29"/>
      <c r="Y63" s="29"/>
      <c r="Z63" s="29"/>
      <c r="AA63" s="29"/>
      <c r="AC63" s="71">
        <f>IF(ISNA(VLOOKUP(C63,Functional!$C$7:$D$15,2,FALSE)),0,VLOOKUP(C63,Functional!$C$7:$D$15,2,FALSE))</f>
        <v>0</v>
      </c>
      <c r="AE63" s="72">
        <f t="shared" si="32"/>
        <v>0</v>
      </c>
      <c r="AF63" s="72">
        <f t="shared" si="32"/>
        <v>0</v>
      </c>
      <c r="AG63" s="72">
        <f t="shared" si="32"/>
        <v>0</v>
      </c>
      <c r="AH63" s="72">
        <f t="shared" si="31"/>
        <v>0</v>
      </c>
      <c r="AI63" s="72">
        <f t="shared" si="31"/>
        <v>0</v>
      </c>
      <c r="AJ63" s="72">
        <f t="shared" si="31"/>
        <v>0</v>
      </c>
      <c r="AK63" s="72">
        <f t="shared" si="31"/>
        <v>0</v>
      </c>
      <c r="AL63" s="72">
        <f t="shared" si="31"/>
        <v>0</v>
      </c>
      <c r="AM63" s="72">
        <f t="shared" si="31"/>
        <v>0</v>
      </c>
      <c r="AN63" s="72">
        <f t="shared" si="31"/>
        <v>0</v>
      </c>
      <c r="AO63" s="72">
        <f t="shared" si="31"/>
        <v>0</v>
      </c>
      <c r="AP63" s="72">
        <f t="shared" si="31"/>
        <v>0</v>
      </c>
      <c r="AQ63" s="72">
        <f t="shared" si="31"/>
        <v>0</v>
      </c>
      <c r="AR63" s="72">
        <f t="shared" si="31"/>
        <v>0</v>
      </c>
      <c r="AS63" s="72">
        <f t="shared" si="27"/>
        <v>0</v>
      </c>
      <c r="AT63" s="72">
        <f t="shared" si="27"/>
        <v>0</v>
      </c>
      <c r="AU63" s="72">
        <f t="shared" si="26"/>
        <v>0</v>
      </c>
      <c r="AV63" s="72">
        <f t="shared" si="26"/>
        <v>0</v>
      </c>
      <c r="AW63" s="72">
        <f t="shared" si="26"/>
        <v>0</v>
      </c>
      <c r="AX63" s="72">
        <f t="shared" si="26"/>
        <v>0</v>
      </c>
      <c r="AY63" s="72">
        <f t="shared" si="26"/>
        <v>0</v>
      </c>
      <c r="AZ63" s="72">
        <f t="shared" si="26"/>
        <v>0</v>
      </c>
      <c r="BA63" s="72">
        <f t="shared" si="26"/>
        <v>0</v>
      </c>
      <c r="BB63" s="72">
        <f t="shared" si="26"/>
        <v>0</v>
      </c>
      <c r="BC63" s="72" t="str">
        <f>VLOOKUP(C63,StaffSpec!$C$12:$D$20,2,FALSE)</f>
        <v>Yes</v>
      </c>
      <c r="BD63" s="72" t="str">
        <f t="shared" si="3"/>
        <v>Sunday</v>
      </c>
    </row>
    <row r="64" spans="2:56">
      <c r="B64" s="3" t="str">
        <f t="shared" si="33"/>
        <v>Sunday</v>
      </c>
      <c r="C64" s="14">
        <f>'Rota (planned)'!C64</f>
        <v>0</v>
      </c>
      <c r="D64" s="31"/>
      <c r="E64" s="31"/>
      <c r="F64" s="31"/>
      <c r="G64" s="31"/>
      <c r="H64" s="31"/>
      <c r="I64" s="31"/>
      <c r="J64" s="31"/>
      <c r="K64" s="31"/>
      <c r="L64" s="31"/>
      <c r="M64" s="31"/>
      <c r="N64" s="31"/>
      <c r="O64" s="31"/>
      <c r="P64" s="31"/>
      <c r="Q64" s="31"/>
      <c r="R64" s="31"/>
      <c r="S64" s="31"/>
      <c r="T64" s="31"/>
      <c r="U64" s="31"/>
      <c r="V64" s="31"/>
      <c r="W64" s="31"/>
      <c r="X64" s="31"/>
      <c r="Y64" s="31"/>
      <c r="Z64" s="31"/>
      <c r="AA64" s="31"/>
      <c r="AC64" s="71">
        <f>IF(ISNA(VLOOKUP(C64,Functional!$C$7:$D$15,2,FALSE)),0,VLOOKUP(C64,Functional!$C$7:$D$15,2,FALSE))</f>
        <v>0</v>
      </c>
      <c r="AE64" s="72">
        <f t="shared" si="32"/>
        <v>0</v>
      </c>
      <c r="AF64" s="72">
        <f t="shared" si="32"/>
        <v>0</v>
      </c>
      <c r="AG64" s="72">
        <f t="shared" si="32"/>
        <v>0</v>
      </c>
      <c r="AH64" s="72">
        <f t="shared" si="31"/>
        <v>0</v>
      </c>
      <c r="AI64" s="72">
        <f t="shared" si="31"/>
        <v>0</v>
      </c>
      <c r="AJ64" s="72">
        <f t="shared" si="31"/>
        <v>0</v>
      </c>
      <c r="AK64" s="72">
        <f t="shared" si="31"/>
        <v>0</v>
      </c>
      <c r="AL64" s="72">
        <f t="shared" si="31"/>
        <v>0</v>
      </c>
      <c r="AM64" s="72">
        <f t="shared" si="31"/>
        <v>0</v>
      </c>
      <c r="AN64" s="72">
        <f t="shared" si="31"/>
        <v>0</v>
      </c>
      <c r="AO64" s="72">
        <f t="shared" si="31"/>
        <v>0</v>
      </c>
      <c r="AP64" s="72">
        <f t="shared" si="31"/>
        <v>0</v>
      </c>
      <c r="AQ64" s="72">
        <f t="shared" si="31"/>
        <v>0</v>
      </c>
      <c r="AR64" s="72">
        <f t="shared" si="31"/>
        <v>0</v>
      </c>
      <c r="AS64" s="72">
        <f t="shared" si="27"/>
        <v>0</v>
      </c>
      <c r="AT64" s="72">
        <f t="shared" si="27"/>
        <v>0</v>
      </c>
      <c r="AU64" s="72">
        <f t="shared" si="26"/>
        <v>0</v>
      </c>
      <c r="AV64" s="72">
        <f t="shared" si="26"/>
        <v>0</v>
      </c>
      <c r="AW64" s="72">
        <f t="shared" si="26"/>
        <v>0</v>
      </c>
      <c r="AX64" s="72">
        <f t="shared" si="26"/>
        <v>0</v>
      </c>
      <c r="AY64" s="72">
        <f t="shared" si="26"/>
        <v>0</v>
      </c>
      <c r="AZ64" s="72">
        <f t="shared" si="26"/>
        <v>0</v>
      </c>
      <c r="BA64" s="72">
        <f t="shared" si="26"/>
        <v>0</v>
      </c>
      <c r="BB64" s="72">
        <f t="shared" si="26"/>
        <v>0</v>
      </c>
      <c r="BC64" s="72" t="str">
        <f>VLOOKUP(C64,StaffSpec!$C$12:$D$20,2,FALSE)</f>
        <v>Yes</v>
      </c>
      <c r="BD64" s="72" t="str">
        <f t="shared" si="3"/>
        <v>Sunday</v>
      </c>
    </row>
    <row r="65" spans="2:56">
      <c r="B65" s="3" t="str">
        <f t="shared" si="33"/>
        <v>Sunday</v>
      </c>
      <c r="C65" s="14" t="str">
        <f>'Rota (planned)'!C65</f>
        <v>ENP</v>
      </c>
      <c r="D65" s="27"/>
      <c r="E65" s="27"/>
      <c r="F65" s="27"/>
      <c r="G65" s="27"/>
      <c r="H65" s="27"/>
      <c r="I65" s="27"/>
      <c r="J65" s="27"/>
      <c r="K65" s="27">
        <v>1</v>
      </c>
      <c r="L65" s="27">
        <v>1</v>
      </c>
      <c r="M65" s="27">
        <v>1</v>
      </c>
      <c r="N65" s="27">
        <v>2</v>
      </c>
      <c r="O65" s="27">
        <v>2</v>
      </c>
      <c r="P65" s="27">
        <v>2</v>
      </c>
      <c r="Q65" s="27">
        <v>2</v>
      </c>
      <c r="R65" s="27">
        <v>2</v>
      </c>
      <c r="S65" s="27">
        <v>2</v>
      </c>
      <c r="T65" s="27">
        <v>2</v>
      </c>
      <c r="U65" s="27">
        <v>2</v>
      </c>
      <c r="V65" s="27">
        <v>2</v>
      </c>
      <c r="W65" s="27">
        <v>2</v>
      </c>
      <c r="X65" s="27">
        <v>1</v>
      </c>
      <c r="Y65" s="27">
        <v>1</v>
      </c>
      <c r="Z65" s="27">
        <v>1</v>
      </c>
      <c r="AA65" s="27"/>
      <c r="AC65" s="71">
        <f>IF(ISNA(VLOOKUP(C65,Functional!$C$7:$D$15,2,FALSE)),0,VLOOKUP(C65,Functional!$C$7:$D$15,2,FALSE))</f>
        <v>1</v>
      </c>
      <c r="AE65" s="72">
        <f t="shared" si="32"/>
        <v>0</v>
      </c>
      <c r="AF65" s="72">
        <f t="shared" si="32"/>
        <v>0</v>
      </c>
      <c r="AG65" s="72">
        <f t="shared" si="32"/>
        <v>0</v>
      </c>
      <c r="AH65" s="72">
        <f t="shared" si="31"/>
        <v>0</v>
      </c>
      <c r="AI65" s="72">
        <f t="shared" si="31"/>
        <v>0</v>
      </c>
      <c r="AJ65" s="72">
        <f t="shared" si="31"/>
        <v>0</v>
      </c>
      <c r="AK65" s="72">
        <f t="shared" si="31"/>
        <v>0</v>
      </c>
      <c r="AL65" s="72">
        <f t="shared" si="31"/>
        <v>1</v>
      </c>
      <c r="AM65" s="72">
        <f t="shared" si="31"/>
        <v>1</v>
      </c>
      <c r="AN65" s="72">
        <f t="shared" si="31"/>
        <v>1</v>
      </c>
      <c r="AO65" s="72">
        <f t="shared" si="31"/>
        <v>2</v>
      </c>
      <c r="AP65" s="72">
        <f t="shared" si="31"/>
        <v>2</v>
      </c>
      <c r="AQ65" s="72">
        <f t="shared" si="31"/>
        <v>2</v>
      </c>
      <c r="AR65" s="72">
        <f t="shared" si="31"/>
        <v>2</v>
      </c>
      <c r="AS65" s="72">
        <f t="shared" si="27"/>
        <v>2</v>
      </c>
      <c r="AT65" s="72">
        <f t="shared" si="27"/>
        <v>2</v>
      </c>
      <c r="AU65" s="72">
        <f t="shared" si="26"/>
        <v>2</v>
      </c>
      <c r="AV65" s="72">
        <f t="shared" si="26"/>
        <v>2</v>
      </c>
      <c r="AW65" s="72">
        <f t="shared" si="26"/>
        <v>2</v>
      </c>
      <c r="AX65" s="72">
        <f t="shared" si="26"/>
        <v>2</v>
      </c>
      <c r="AY65" s="72">
        <f t="shared" si="26"/>
        <v>1</v>
      </c>
      <c r="AZ65" s="72">
        <f t="shared" si="26"/>
        <v>1</v>
      </c>
      <c r="BA65" s="72">
        <f t="shared" si="26"/>
        <v>1</v>
      </c>
      <c r="BB65" s="72">
        <f t="shared" si="26"/>
        <v>0</v>
      </c>
      <c r="BC65" s="72" t="str">
        <f>VLOOKUP(C65,StaffSpec!$C$12:$D$20,2,FALSE)</f>
        <v>Yes</v>
      </c>
      <c r="BD65" s="72" t="str">
        <f t="shared" si="3"/>
        <v>Sunday</v>
      </c>
    </row>
    <row r="66" spans="2:56">
      <c r="B66" s="3" t="str">
        <f t="shared" si="33"/>
        <v>Sunday</v>
      </c>
      <c r="C66" s="14" t="str">
        <f>'Rota (planned)'!C66</f>
        <v>ANP</v>
      </c>
      <c r="D66" s="27"/>
      <c r="E66" s="27"/>
      <c r="F66" s="27"/>
      <c r="G66" s="27"/>
      <c r="H66" s="27"/>
      <c r="I66" s="27"/>
      <c r="J66" s="27"/>
      <c r="K66" s="27">
        <v>1</v>
      </c>
      <c r="L66" s="27">
        <v>1</v>
      </c>
      <c r="M66" s="27">
        <v>1</v>
      </c>
      <c r="N66" s="27">
        <v>2</v>
      </c>
      <c r="O66" s="27">
        <v>3</v>
      </c>
      <c r="P66" s="27">
        <v>3</v>
      </c>
      <c r="Q66" s="27">
        <v>3</v>
      </c>
      <c r="R66" s="27">
        <v>3</v>
      </c>
      <c r="S66" s="27">
        <v>3</v>
      </c>
      <c r="T66" s="27">
        <v>3</v>
      </c>
      <c r="U66" s="27">
        <v>3</v>
      </c>
      <c r="V66" s="27">
        <v>3</v>
      </c>
      <c r="W66" s="27">
        <v>2</v>
      </c>
      <c r="X66" s="27">
        <v>2</v>
      </c>
      <c r="Y66" s="27">
        <v>2</v>
      </c>
      <c r="Z66" s="27">
        <v>1</v>
      </c>
      <c r="AA66" s="27">
        <v>1</v>
      </c>
      <c r="AC66" s="71">
        <f>IF(ISNA(VLOOKUP(C66,Functional!$C$7:$D$15,2,FALSE)),0,VLOOKUP(C66,Functional!$C$7:$D$15,2,FALSE))</f>
        <v>1</v>
      </c>
      <c r="AE66" s="72">
        <f t="shared" si="32"/>
        <v>0</v>
      </c>
      <c r="AF66" s="72">
        <f t="shared" si="32"/>
        <v>0</v>
      </c>
      <c r="AG66" s="72">
        <f t="shared" si="32"/>
        <v>0</v>
      </c>
      <c r="AH66" s="72">
        <f t="shared" si="31"/>
        <v>0</v>
      </c>
      <c r="AI66" s="72">
        <f t="shared" si="31"/>
        <v>0</v>
      </c>
      <c r="AJ66" s="72">
        <f t="shared" si="31"/>
        <v>0</v>
      </c>
      <c r="AK66" s="72">
        <f t="shared" si="31"/>
        <v>0</v>
      </c>
      <c r="AL66" s="72">
        <f t="shared" si="31"/>
        <v>1</v>
      </c>
      <c r="AM66" s="72">
        <f t="shared" si="31"/>
        <v>1</v>
      </c>
      <c r="AN66" s="72">
        <f t="shared" si="31"/>
        <v>1</v>
      </c>
      <c r="AO66" s="72">
        <f t="shared" si="31"/>
        <v>2</v>
      </c>
      <c r="AP66" s="72">
        <f t="shared" si="31"/>
        <v>3</v>
      </c>
      <c r="AQ66" s="72">
        <f t="shared" si="31"/>
        <v>3</v>
      </c>
      <c r="AR66" s="72">
        <f t="shared" si="31"/>
        <v>3</v>
      </c>
      <c r="AS66" s="72">
        <f t="shared" si="27"/>
        <v>3</v>
      </c>
      <c r="AT66" s="72">
        <f t="shared" si="27"/>
        <v>3</v>
      </c>
      <c r="AU66" s="72">
        <f t="shared" si="26"/>
        <v>3</v>
      </c>
      <c r="AV66" s="72">
        <f t="shared" si="26"/>
        <v>3</v>
      </c>
      <c r="AW66" s="72">
        <f t="shared" si="26"/>
        <v>3</v>
      </c>
      <c r="AX66" s="72">
        <f t="shared" si="26"/>
        <v>2</v>
      </c>
      <c r="AY66" s="72">
        <f t="shared" si="26"/>
        <v>2</v>
      </c>
      <c r="AZ66" s="72">
        <f t="shared" si="26"/>
        <v>2</v>
      </c>
      <c r="BA66" s="72">
        <f t="shared" si="26"/>
        <v>1</v>
      </c>
      <c r="BB66" s="72">
        <f t="shared" si="26"/>
        <v>1</v>
      </c>
      <c r="BC66" s="72" t="str">
        <f>VLOOKUP(C66,StaffSpec!$C$12:$D$20,2,FALSE)</f>
        <v>Yes</v>
      </c>
      <c r="BD66" s="72" t="str">
        <f t="shared" si="3"/>
        <v>Sunday</v>
      </c>
    </row>
    <row r="67" spans="2:56">
      <c r="B67" s="3" t="str">
        <f t="shared" si="33"/>
        <v>Sunday</v>
      </c>
      <c r="C67" s="14" t="str">
        <f>'Rota (planned)'!C67</f>
        <v>GP</v>
      </c>
      <c r="D67" s="14"/>
      <c r="E67" s="14"/>
      <c r="F67" s="14"/>
      <c r="G67" s="14"/>
      <c r="H67" s="14"/>
      <c r="I67" s="14"/>
      <c r="J67" s="14"/>
      <c r="K67" s="14"/>
      <c r="L67" s="14"/>
      <c r="M67" s="14"/>
      <c r="N67" s="14"/>
      <c r="O67" s="14"/>
      <c r="P67" s="14"/>
      <c r="Q67" s="14"/>
      <c r="R67" s="14"/>
      <c r="S67" s="14"/>
      <c r="T67" s="14"/>
      <c r="U67" s="14"/>
      <c r="V67" s="14"/>
      <c r="W67" s="14"/>
      <c r="X67" s="14"/>
      <c r="Y67" s="14"/>
      <c r="Z67" s="14"/>
      <c r="AA67" s="14"/>
      <c r="AC67" s="71">
        <f>IF(ISNA(VLOOKUP(C67,Functional!$C$7:$D$15,2,FALSE)),0,VLOOKUP(C67,Functional!$C$7:$D$15,2,FALSE))</f>
        <v>2</v>
      </c>
      <c r="AE67" s="72">
        <f t="shared" si="32"/>
        <v>0</v>
      </c>
      <c r="AF67" s="72">
        <f t="shared" si="32"/>
        <v>0</v>
      </c>
      <c r="AG67" s="72">
        <f t="shared" si="32"/>
        <v>0</v>
      </c>
      <c r="AH67" s="72">
        <f t="shared" si="31"/>
        <v>0</v>
      </c>
      <c r="AI67" s="72">
        <f t="shared" si="31"/>
        <v>0</v>
      </c>
      <c r="AJ67" s="72">
        <f t="shared" si="31"/>
        <v>0</v>
      </c>
      <c r="AK67" s="72">
        <f t="shared" si="31"/>
        <v>0</v>
      </c>
      <c r="AL67" s="72">
        <f t="shared" si="31"/>
        <v>0</v>
      </c>
      <c r="AM67" s="72">
        <f t="shared" si="31"/>
        <v>0</v>
      </c>
      <c r="AN67" s="72">
        <f t="shared" si="31"/>
        <v>0</v>
      </c>
      <c r="AO67" s="72">
        <f t="shared" si="31"/>
        <v>0</v>
      </c>
      <c r="AP67" s="72">
        <f t="shared" si="31"/>
        <v>0</v>
      </c>
      <c r="AQ67" s="72">
        <f t="shared" si="31"/>
        <v>0</v>
      </c>
      <c r="AR67" s="72">
        <f t="shared" si="31"/>
        <v>0</v>
      </c>
      <c r="AS67" s="72">
        <f t="shared" si="27"/>
        <v>0</v>
      </c>
      <c r="AT67" s="72">
        <f t="shared" si="27"/>
        <v>0</v>
      </c>
      <c r="AU67" s="72">
        <f t="shared" si="26"/>
        <v>0</v>
      </c>
      <c r="AV67" s="72">
        <f t="shared" si="26"/>
        <v>0</v>
      </c>
      <c r="AW67" s="72">
        <f t="shared" si="26"/>
        <v>0</v>
      </c>
      <c r="AX67" s="72">
        <f>W67*$AC67</f>
        <v>0</v>
      </c>
      <c r="AY67" s="72">
        <f>X67*$AC67</f>
        <v>0</v>
      </c>
      <c r="AZ67" s="72">
        <f>Y67*$AC67</f>
        <v>0</v>
      </c>
      <c r="BA67" s="72">
        <f>Z67*$AC67</f>
        <v>0</v>
      </c>
      <c r="BB67" s="72">
        <f>AA67*$AC67</f>
        <v>0</v>
      </c>
      <c r="BC67" s="72" t="str">
        <f>VLOOKUP(C67,StaffSpec!$C$12:$D$20,2,FALSE)</f>
        <v>Yes</v>
      </c>
      <c r="BD67" s="72" t="str">
        <f t="shared" si="3"/>
        <v>Sunday</v>
      </c>
    </row>
    <row r="68" spans="2:56">
      <c r="C68" s="4"/>
      <c r="AB68" s="4"/>
      <c r="AC68" s="4"/>
      <c r="AD68" s="4"/>
      <c r="AE68" s="4"/>
      <c r="AF68" s="4"/>
      <c r="AG68" s="4"/>
      <c r="AH68" s="4"/>
      <c r="AI68" s="4"/>
      <c r="BC68" s="72" t="str">
        <f>VLOOKUP(C68,StaffSpec!$C$12:$D$20,2,FALSE)</f>
        <v>Yes</v>
      </c>
    </row>
    <row r="69" spans="2:56">
      <c r="C69" s="4"/>
      <c r="AB69" s="4"/>
      <c r="AC69" s="4"/>
      <c r="AD69" s="4"/>
      <c r="AE69" s="4"/>
      <c r="AF69" s="4"/>
      <c r="AG69" s="4"/>
      <c r="AH69" s="4"/>
      <c r="AI69" s="4"/>
    </row>
    <row r="70" spans="2:56">
      <c r="C70" s="4"/>
      <c r="AB70" s="4"/>
      <c r="AC70" s="4"/>
      <c r="AD70" s="4"/>
      <c r="AE70" s="4"/>
      <c r="AF70" s="4"/>
      <c r="AG70" s="4"/>
      <c r="AH70" s="4"/>
      <c r="AI70" s="4"/>
    </row>
    <row r="71" spans="2:56">
      <c r="C71" s="4"/>
      <c r="AB71" s="4"/>
      <c r="AC71" s="4"/>
      <c r="AD71" s="4"/>
      <c r="AE71" s="4"/>
      <c r="AF71" s="4"/>
      <c r="AG71" s="4"/>
      <c r="AH71" s="4"/>
      <c r="AI71" s="4"/>
    </row>
    <row r="72" spans="2:56">
      <c r="C72" s="4"/>
      <c r="AB72" s="4"/>
      <c r="AC72" s="4"/>
      <c r="AD72" s="4"/>
      <c r="AE72" s="4"/>
      <c r="AF72" s="4"/>
      <c r="AG72" s="4"/>
      <c r="AH72" s="4"/>
      <c r="AI72" s="4"/>
    </row>
    <row r="73" spans="2:56">
      <c r="C73" s="4"/>
      <c r="AB73" s="4"/>
      <c r="AC73" s="4"/>
      <c r="AD73" s="4"/>
      <c r="AE73" s="4"/>
      <c r="AF73" s="4"/>
      <c r="AG73" s="4"/>
      <c r="AH73" s="4"/>
      <c r="AI73" s="4"/>
    </row>
    <row r="74" spans="2:56">
      <c r="C74" s="4"/>
      <c r="AB74" s="4"/>
      <c r="AC74" s="4"/>
      <c r="AD74" s="4"/>
      <c r="AE74" s="4"/>
      <c r="AF74" s="4"/>
      <c r="AG74" s="4"/>
      <c r="AH74" s="4"/>
      <c r="AI74" s="4"/>
    </row>
    <row r="75" spans="2:56">
      <c r="C75" s="4"/>
      <c r="AB75" s="4"/>
      <c r="AC75" s="4"/>
      <c r="AD75" s="4"/>
      <c r="AE75" s="4"/>
      <c r="AF75" s="4"/>
      <c r="AG75" s="4"/>
      <c r="AH75" s="4"/>
      <c r="AI75" s="4"/>
    </row>
    <row r="76" spans="2:56">
      <c r="C76" s="4"/>
      <c r="AB76" s="4"/>
      <c r="AC76" s="4"/>
      <c r="AD76" s="4"/>
      <c r="AE76" s="4"/>
      <c r="AF76" s="4"/>
      <c r="AG76" s="4"/>
      <c r="AH76" s="4"/>
      <c r="AI76" s="4"/>
    </row>
    <row r="77" spans="2:56">
      <c r="C77" s="4"/>
      <c r="AB77" s="4"/>
      <c r="AC77" s="4"/>
      <c r="AD77" s="4"/>
      <c r="AE77" s="4"/>
      <c r="AF77" s="4"/>
      <c r="AG77" s="4"/>
      <c r="AH77" s="4"/>
      <c r="AI77" s="4"/>
    </row>
    <row r="78" spans="2:56">
      <c r="C78" s="4"/>
      <c r="AB78" s="4"/>
      <c r="AC78" s="4"/>
      <c r="AD78" s="4"/>
      <c r="AE78" s="4"/>
      <c r="AF78" s="4"/>
      <c r="AG78" s="4"/>
      <c r="AH78" s="4"/>
      <c r="AI78" s="4"/>
    </row>
    <row r="79" spans="2:56">
      <c r="C79" s="4"/>
      <c r="AB79" s="4"/>
      <c r="AC79" s="4"/>
      <c r="AD79" s="4"/>
      <c r="AE79" s="4"/>
      <c r="AF79" s="4"/>
      <c r="AG79" s="4"/>
      <c r="AH79" s="4"/>
      <c r="AI79" s="4"/>
    </row>
    <row r="80" spans="2:56">
      <c r="C80" s="4"/>
      <c r="AB80" s="4"/>
      <c r="AC80" s="4"/>
      <c r="AD80" s="4"/>
      <c r="AE80" s="4"/>
      <c r="AF80" s="4"/>
      <c r="AG80" s="4"/>
      <c r="AH80" s="4"/>
      <c r="AI80" s="4"/>
    </row>
  </sheetData>
  <autoFilter ref="B4:AA67" xr:uid="{00000000-0009-0000-0000-000006000000}"/>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B22"/>
  <sheetViews>
    <sheetView topLeftCell="A2" workbookViewId="0">
      <selection activeCell="W18" sqref="W18"/>
    </sheetView>
  </sheetViews>
  <sheetFormatPr defaultColWidth="8.88671875" defaultRowHeight="14.4"/>
  <cols>
    <col min="1" max="1" width="2" style="19" customWidth="1"/>
    <col min="2" max="2" width="1.6640625" style="6" customWidth="1"/>
    <col min="3" max="3" width="11.33203125" style="6" bestFit="1" customWidth="1"/>
    <col min="4" max="4" width="10.44140625" style="6" bestFit="1" customWidth="1"/>
    <col min="5" max="5" width="4.44140625" style="6" customWidth="1"/>
    <col min="6" max="29" width="8.88671875" style="6"/>
    <col min="30" max="30" width="13.5546875" style="6" bestFit="1" customWidth="1"/>
    <col min="31" max="16384" width="8.88671875" style="6"/>
  </cols>
  <sheetData>
    <row r="1" spans="1:54">
      <c r="A1" s="19" t="s">
        <v>3</v>
      </c>
    </row>
    <row r="2" spans="1:54">
      <c r="A2" s="19" t="s">
        <v>5</v>
      </c>
    </row>
    <row r="3" spans="1:54" ht="25.8">
      <c r="A3" s="19" t="s">
        <v>6</v>
      </c>
      <c r="C3" s="58" t="s">
        <v>14</v>
      </c>
      <c r="D3" s="58"/>
      <c r="E3" s="58"/>
      <c r="F3" s="58"/>
      <c r="G3" s="58"/>
      <c r="H3" s="58"/>
      <c r="I3" s="58"/>
      <c r="J3" s="58"/>
      <c r="K3" s="58"/>
      <c r="L3" s="58"/>
      <c r="M3" s="58"/>
      <c r="N3" s="58"/>
      <c r="O3" s="58"/>
      <c r="P3" s="58"/>
      <c r="Q3" s="58"/>
      <c r="R3" s="58"/>
      <c r="S3" s="58"/>
      <c r="T3" s="58"/>
      <c r="U3" s="58"/>
    </row>
    <row r="4" spans="1:54">
      <c r="A4" s="19" t="s">
        <v>7</v>
      </c>
    </row>
    <row r="5" spans="1:54">
      <c r="A5" s="19" t="s">
        <v>8</v>
      </c>
    </row>
    <row r="6" spans="1:54">
      <c r="A6" s="19" t="s">
        <v>9</v>
      </c>
    </row>
    <row r="7" spans="1:54">
      <c r="A7" s="19" t="s">
        <v>4</v>
      </c>
    </row>
    <row r="8" spans="1:54">
      <c r="AE8" s="6">
        <v>0</v>
      </c>
      <c r="AF8" s="6">
        <v>1</v>
      </c>
      <c r="AG8" s="6">
        <v>2</v>
      </c>
      <c r="AH8" s="6">
        <v>3</v>
      </c>
      <c r="AI8" s="6">
        <v>4</v>
      </c>
      <c r="AJ8" s="6">
        <v>5</v>
      </c>
      <c r="AK8" s="6">
        <v>6</v>
      </c>
      <c r="AL8" s="6">
        <v>7</v>
      </c>
      <c r="AM8" s="6">
        <v>8</v>
      </c>
      <c r="AN8" s="6">
        <v>9</v>
      </c>
      <c r="AO8" s="6">
        <v>10</v>
      </c>
      <c r="AP8" s="6">
        <v>11</v>
      </c>
      <c r="AQ8" s="6">
        <v>12</v>
      </c>
      <c r="AR8" s="6">
        <v>13</v>
      </c>
      <c r="AS8" s="6">
        <v>14</v>
      </c>
      <c r="AT8" s="6">
        <v>15</v>
      </c>
      <c r="AU8" s="6">
        <v>16</v>
      </c>
      <c r="AV8" s="6">
        <v>17</v>
      </c>
      <c r="AW8" s="6">
        <v>18</v>
      </c>
      <c r="AX8" s="6">
        <v>19</v>
      </c>
      <c r="AY8" s="6">
        <v>20</v>
      </c>
      <c r="AZ8" s="6">
        <v>21</v>
      </c>
      <c r="BA8" s="6">
        <v>22</v>
      </c>
      <c r="BB8" s="6">
        <v>23</v>
      </c>
    </row>
    <row r="9" spans="1:54">
      <c r="AD9" s="6" t="s">
        <v>200</v>
      </c>
      <c r="AE9" s="6">
        <f>'Rota (skeleton)'!CP24</f>
        <v>5.906192141534663</v>
      </c>
      <c r="AF9" s="6">
        <f>'Rota (skeleton)'!CQ24</f>
        <v>4.3093327847493645</v>
      </c>
      <c r="AG9" s="6">
        <f>'Rota (skeleton)'!CR24</f>
        <v>4.0468353562367136</v>
      </c>
      <c r="AH9" s="6">
        <f>'Rota (skeleton)'!CS24</f>
        <v>3.8062127134334496</v>
      </c>
      <c r="AI9" s="6">
        <f>'Rota (skeleton)'!CT24</f>
        <v>2.8655969279297806</v>
      </c>
      <c r="AJ9" s="6">
        <f>'Rota (skeleton)'!CU24</f>
        <v>3.4343413563738592</v>
      </c>
      <c r="AK9" s="6">
        <f>'Rota (skeleton)'!CV24</f>
        <v>3.1280943564424328</v>
      </c>
      <c r="AL9" s="6">
        <f>'Rota (skeleton)'!CW24</f>
        <v>5.2280737845436454</v>
      </c>
      <c r="AM9" s="6">
        <f>'Rota (skeleton)'!CX24</f>
        <v>9.7124048549681117</v>
      </c>
      <c r="AN9" s="6">
        <f>'Rota (skeleton)'!CY24</f>
        <v>17.937324281697865</v>
      </c>
      <c r="AO9" s="6">
        <f>'Rota (skeleton)'!CZ24</f>
        <v>22.509154494959883</v>
      </c>
      <c r="AP9" s="6">
        <f>'Rota (skeleton)'!DA24</f>
        <v>21.502914352328048</v>
      </c>
      <c r="AQ9" s="6">
        <f>'Rota (skeleton)'!DB24</f>
        <v>22.552904066378655</v>
      </c>
      <c r="AR9" s="6">
        <f>'Rota (skeleton)'!DC24</f>
        <v>20.01542892408969</v>
      </c>
      <c r="AS9" s="6">
        <f>'Rota (skeleton)'!DD24</f>
        <v>19.621682781320711</v>
      </c>
      <c r="AT9" s="6">
        <f>'Rota (skeleton)'!DE24</f>
        <v>18.177946924501128</v>
      </c>
      <c r="AU9" s="6">
        <f>'Rota (skeleton)'!DF24</f>
        <v>18.790440924363981</v>
      </c>
      <c r="AV9" s="6">
        <f>'Rota (skeleton)'!DG24</f>
        <v>21.043543852430911</v>
      </c>
      <c r="AW9" s="6">
        <f>'Rota (skeleton)'!DH24</f>
        <v>21.852910923678248</v>
      </c>
      <c r="AX9" s="6">
        <f>'Rota (skeleton)'!DI24</f>
        <v>20.759171638208869</v>
      </c>
      <c r="AY9" s="6">
        <f>'Rota (skeleton)'!DJ24</f>
        <v>17.5217033532195</v>
      </c>
      <c r="AZ9" s="6">
        <f>'Rota (skeleton)'!DK24</f>
        <v>14.765480353836656</v>
      </c>
      <c r="BA9" s="6">
        <f>'Rota (skeleton)'!DL24</f>
        <v>10.915518068984433</v>
      </c>
      <c r="BB9" s="6">
        <f>'Rota (skeleton)'!DM24</f>
        <v>8.5967907837893414</v>
      </c>
    </row>
    <row r="10" spans="1:54">
      <c r="AC10" s="6" t="s">
        <v>209</v>
      </c>
      <c r="AD10" s="6" t="s">
        <v>205</v>
      </c>
      <c r="AE10" s="6">
        <f>'Rota (skeleton)'!CP25</f>
        <v>12</v>
      </c>
      <c r="AF10" s="6">
        <f>'Rota (skeleton)'!CQ25</f>
        <v>6</v>
      </c>
      <c r="AG10" s="6">
        <f>'Rota (skeleton)'!CR25</f>
        <v>6</v>
      </c>
      <c r="AH10" s="6">
        <f>'Rota (skeleton)'!CS25</f>
        <v>6</v>
      </c>
      <c r="AI10" s="6">
        <f>'Rota (skeleton)'!CT25</f>
        <v>6</v>
      </c>
      <c r="AJ10" s="6">
        <f>'Rota (skeleton)'!CU25</f>
        <v>6</v>
      </c>
      <c r="AK10" s="6">
        <f>'Rota (skeleton)'!CV25</f>
        <v>6</v>
      </c>
      <c r="AL10" s="6">
        <f>'Rota (skeleton)'!CW25</f>
        <v>8</v>
      </c>
      <c r="AM10" s="6">
        <f>'Rota (skeleton)'!CX25</f>
        <v>9.6</v>
      </c>
      <c r="AN10" s="6">
        <f>'Rota (skeleton)'!CY25</f>
        <v>10.4</v>
      </c>
      <c r="AO10" s="6">
        <f>'Rota (skeleton)'!CZ25</f>
        <v>12.4</v>
      </c>
      <c r="AP10" s="6">
        <f>'Rota (skeleton)'!DA25</f>
        <v>13.4</v>
      </c>
      <c r="AQ10" s="6">
        <f>'Rota (skeleton)'!DB25</f>
        <v>19.2</v>
      </c>
      <c r="AR10" s="6">
        <f>'Rota (skeleton)'!DC25</f>
        <v>19.2</v>
      </c>
      <c r="AS10" s="6">
        <f>'Rota (skeleton)'!DD25</f>
        <v>19.2</v>
      </c>
      <c r="AT10" s="6">
        <f>'Rota (skeleton)'!DE25</f>
        <v>19.2</v>
      </c>
      <c r="AU10" s="6">
        <f>'Rota (skeleton)'!DF25</f>
        <v>22.4</v>
      </c>
      <c r="AV10" s="6">
        <f>'Rota (skeleton)'!DG25</f>
        <v>17.600000000000001</v>
      </c>
      <c r="AW10" s="6">
        <f>'Rota (skeleton)'!DH25</f>
        <v>17.600000000000001</v>
      </c>
      <c r="AX10" s="6">
        <f>'Rota (skeleton)'!DI25</f>
        <v>16.600000000000001</v>
      </c>
      <c r="AY10" s="6">
        <f>'Rota (skeleton)'!DJ25</f>
        <v>14.8</v>
      </c>
      <c r="AZ10" s="6">
        <f>'Rota (skeleton)'!DK25</f>
        <v>15.8</v>
      </c>
      <c r="BA10" s="6">
        <f>'Rota (skeleton)'!DL25</f>
        <v>14.8</v>
      </c>
      <c r="BB10" s="6">
        <f>'Rota (skeleton)'!DM25</f>
        <v>13.8</v>
      </c>
    </row>
    <row r="11" spans="1:54">
      <c r="C11" s="20" t="s">
        <v>203</v>
      </c>
      <c r="D11" s="20" t="s">
        <v>204</v>
      </c>
      <c r="AD11" s="6" t="s">
        <v>206</v>
      </c>
      <c r="AE11" s="6">
        <f>'Rota (planned)'!CP25</f>
        <v>12</v>
      </c>
      <c r="AF11" s="6">
        <f>'Rota (planned)'!CQ25</f>
        <v>6</v>
      </c>
      <c r="AG11" s="6">
        <f>'Rota (planned)'!CR25</f>
        <v>6</v>
      </c>
      <c r="AH11" s="6">
        <f>'Rota (planned)'!CS25</f>
        <v>6</v>
      </c>
      <c r="AI11" s="6">
        <f>'Rota (planned)'!CT25</f>
        <v>6</v>
      </c>
      <c r="AJ11" s="6">
        <f>'Rota (planned)'!CU25</f>
        <v>6</v>
      </c>
      <c r="AK11" s="6">
        <f>'Rota (planned)'!CV25</f>
        <v>6</v>
      </c>
      <c r="AL11" s="6">
        <f>'Rota (planned)'!CW25</f>
        <v>8</v>
      </c>
      <c r="AM11" s="6">
        <f>'Rota (planned)'!CX25</f>
        <v>9.6</v>
      </c>
      <c r="AN11" s="6">
        <f>'Rota (planned)'!CY25</f>
        <v>10.4</v>
      </c>
      <c r="AO11" s="6">
        <f>'Rota (planned)'!CZ25</f>
        <v>12.4</v>
      </c>
      <c r="AP11" s="6">
        <f>'Rota (planned)'!DA25</f>
        <v>13.4</v>
      </c>
      <c r="AQ11" s="6">
        <f>'Rota (planned)'!DB25</f>
        <v>19.2</v>
      </c>
      <c r="AR11" s="6">
        <f>'Rota (planned)'!DC25</f>
        <v>19.2</v>
      </c>
      <c r="AS11" s="6">
        <f>'Rota (planned)'!DD25</f>
        <v>19.2</v>
      </c>
      <c r="AT11" s="6">
        <f>'Rota (planned)'!DE25</f>
        <v>19.2</v>
      </c>
      <c r="AU11" s="6">
        <f>'Rota (planned)'!DF25</f>
        <v>22.4</v>
      </c>
      <c r="AV11" s="6">
        <f>'Rota (planned)'!DG25</f>
        <v>17.600000000000001</v>
      </c>
      <c r="AW11" s="6">
        <f>'Rota (planned)'!DH25</f>
        <v>17.600000000000001</v>
      </c>
      <c r="AX11" s="6">
        <f>'Rota (planned)'!DI25</f>
        <v>16.600000000000001</v>
      </c>
      <c r="AY11" s="6">
        <f>'Rota (planned)'!DJ25</f>
        <v>14.8</v>
      </c>
      <c r="AZ11" s="6">
        <f>'Rota (planned)'!DK25</f>
        <v>15.8</v>
      </c>
      <c r="BA11" s="6">
        <f>'Rota (planned)'!DL25</f>
        <v>14.8</v>
      </c>
      <c r="BB11" s="6">
        <f>'Rota (planned)'!DM25</f>
        <v>13.8</v>
      </c>
    </row>
    <row r="12" spans="1:54">
      <c r="C12" s="14" t="str">
        <f>Functional!C7</f>
        <v>Con</v>
      </c>
      <c r="D12" s="3" t="s">
        <v>198</v>
      </c>
      <c r="AD12" s="6" t="s">
        <v>207</v>
      </c>
      <c r="AE12" s="6">
        <f>'Rota (strategic)'!CP25</f>
        <v>12</v>
      </c>
      <c r="AF12" s="6">
        <f>'Rota (strategic)'!CQ25</f>
        <v>6</v>
      </c>
      <c r="AG12" s="6">
        <f>'Rota (strategic)'!CR25</f>
        <v>6</v>
      </c>
      <c r="AH12" s="6">
        <f>'Rota (strategic)'!CS25</f>
        <v>6</v>
      </c>
      <c r="AI12" s="6">
        <f>'Rota (strategic)'!CT25</f>
        <v>6</v>
      </c>
      <c r="AJ12" s="6">
        <f>'Rota (strategic)'!CU25</f>
        <v>6</v>
      </c>
      <c r="AK12" s="6">
        <f>'Rota (strategic)'!CV25</f>
        <v>6</v>
      </c>
      <c r="AL12" s="6">
        <f>'Rota (strategic)'!CW25</f>
        <v>8</v>
      </c>
      <c r="AM12" s="6">
        <f>'Rota (strategic)'!CX25</f>
        <v>9.6</v>
      </c>
      <c r="AN12" s="6">
        <f>'Rota (strategic)'!CY25</f>
        <v>10.4</v>
      </c>
      <c r="AO12" s="6">
        <f>'Rota (strategic)'!CZ25</f>
        <v>12.4</v>
      </c>
      <c r="AP12" s="6">
        <f>'Rota (strategic)'!DA25</f>
        <v>13.4</v>
      </c>
      <c r="AQ12" s="6">
        <f>'Rota (strategic)'!DB25</f>
        <v>19.2</v>
      </c>
      <c r="AR12" s="6">
        <f>'Rota (strategic)'!DC25</f>
        <v>19.2</v>
      </c>
      <c r="AS12" s="6">
        <f>'Rota (strategic)'!DD25</f>
        <v>19.2</v>
      </c>
      <c r="AT12" s="6">
        <f>'Rota (strategic)'!DE25</f>
        <v>19.2</v>
      </c>
      <c r="AU12" s="6">
        <f>'Rota (strategic)'!DF25</f>
        <v>22.4</v>
      </c>
      <c r="AV12" s="6">
        <f>'Rota (strategic)'!DG25</f>
        <v>17.600000000000001</v>
      </c>
      <c r="AW12" s="6">
        <f>'Rota (strategic)'!DH25</f>
        <v>17.600000000000001</v>
      </c>
      <c r="AX12" s="6">
        <f>'Rota (strategic)'!DI25</f>
        <v>16.600000000000001</v>
      </c>
      <c r="AY12" s="6">
        <f>'Rota (strategic)'!DJ25</f>
        <v>14.8</v>
      </c>
      <c r="AZ12" s="6">
        <f>'Rota (strategic)'!DK25</f>
        <v>15.8</v>
      </c>
      <c r="BA12" s="6">
        <f>'Rota (strategic)'!DL25</f>
        <v>14.8</v>
      </c>
      <c r="BB12" s="6">
        <f>'Rota (strategic)'!DM25</f>
        <v>13.8</v>
      </c>
    </row>
    <row r="13" spans="1:54">
      <c r="C13" s="14" t="str">
        <f>Functional!C8</f>
        <v>MG</v>
      </c>
      <c r="D13" s="3" t="s">
        <v>198</v>
      </c>
    </row>
    <row r="14" spans="1:54">
      <c r="C14" s="14" t="str">
        <f>Functional!C9</f>
        <v>SHO</v>
      </c>
      <c r="D14" s="3" t="s">
        <v>198</v>
      </c>
      <c r="AC14" s="6" t="s">
        <v>208</v>
      </c>
      <c r="AD14" s="6" t="s">
        <v>205</v>
      </c>
      <c r="AE14" s="6">
        <f>'Rota (skeleton)'!CP26</f>
        <v>12</v>
      </c>
      <c r="AF14" s="6">
        <f>'Rota (skeleton)'!CQ26</f>
        <v>6</v>
      </c>
      <c r="AG14" s="6">
        <f>'Rota (skeleton)'!CR26</f>
        <v>6</v>
      </c>
      <c r="AH14" s="6">
        <f>'Rota (skeleton)'!CS26</f>
        <v>6</v>
      </c>
      <c r="AI14" s="6">
        <f>'Rota (skeleton)'!CT26</f>
        <v>6</v>
      </c>
      <c r="AJ14" s="6">
        <f>'Rota (skeleton)'!CU26</f>
        <v>6</v>
      </c>
      <c r="AK14" s="6">
        <f>'Rota (skeleton)'!CV26</f>
        <v>6</v>
      </c>
      <c r="AL14" s="6">
        <f>'Rota (skeleton)'!CW26</f>
        <v>8</v>
      </c>
      <c r="AM14" s="6">
        <f>'Rota (skeleton)'!CX26</f>
        <v>10</v>
      </c>
      <c r="AN14" s="6">
        <f>'Rota (skeleton)'!CY26</f>
        <v>11</v>
      </c>
      <c r="AO14" s="6">
        <f>'Rota (skeleton)'!CZ26</f>
        <v>13</v>
      </c>
      <c r="AP14" s="6">
        <f>'Rota (skeleton)'!DA26</f>
        <v>14</v>
      </c>
      <c r="AQ14" s="6">
        <f>'Rota (skeleton)'!DB26</f>
        <v>20</v>
      </c>
      <c r="AR14" s="6">
        <f>'Rota (skeleton)'!DC26</f>
        <v>20</v>
      </c>
      <c r="AS14" s="6">
        <f>'Rota (skeleton)'!DD26</f>
        <v>20</v>
      </c>
      <c r="AT14" s="6">
        <f>'Rota (skeleton)'!DE26</f>
        <v>20</v>
      </c>
      <c r="AU14" s="6">
        <f>'Rota (skeleton)'!DF26</f>
        <v>23</v>
      </c>
      <c r="AV14" s="6">
        <f>'Rota (skeleton)'!DG26</f>
        <v>18</v>
      </c>
      <c r="AW14" s="6">
        <f>'Rota (skeleton)'!DH26</f>
        <v>18</v>
      </c>
      <c r="AX14" s="6">
        <f>'Rota (skeleton)'!DI26</f>
        <v>17</v>
      </c>
      <c r="AY14" s="6">
        <f>'Rota (skeleton)'!DJ26</f>
        <v>15</v>
      </c>
      <c r="AZ14" s="6">
        <f>'Rota (skeleton)'!DK26</f>
        <v>16</v>
      </c>
      <c r="BA14" s="6">
        <f>'Rota (skeleton)'!DL26</f>
        <v>15</v>
      </c>
      <c r="BB14" s="6">
        <f>'Rota (skeleton)'!DM26</f>
        <v>14</v>
      </c>
    </row>
    <row r="15" spans="1:54">
      <c r="C15" s="14" t="str">
        <f>Functional!C10</f>
        <v>F1</v>
      </c>
      <c r="D15" s="3" t="s">
        <v>198</v>
      </c>
      <c r="AD15" s="6" t="s">
        <v>206</v>
      </c>
      <c r="AE15" s="6">
        <f>'Rota (planned)'!CP26</f>
        <v>12</v>
      </c>
      <c r="AF15" s="6">
        <f>'Rota (planned)'!CQ26</f>
        <v>6</v>
      </c>
      <c r="AG15" s="6">
        <f>'Rota (planned)'!CR26</f>
        <v>6</v>
      </c>
      <c r="AH15" s="6">
        <f>'Rota (planned)'!CS26</f>
        <v>6</v>
      </c>
      <c r="AI15" s="6">
        <f>'Rota (planned)'!CT26</f>
        <v>6</v>
      </c>
      <c r="AJ15" s="6">
        <f>'Rota (planned)'!CU26</f>
        <v>6</v>
      </c>
      <c r="AK15" s="6">
        <f>'Rota (planned)'!CV26</f>
        <v>6</v>
      </c>
      <c r="AL15" s="6">
        <f>'Rota (planned)'!CW26</f>
        <v>8</v>
      </c>
      <c r="AM15" s="6">
        <f>'Rota (planned)'!CX26</f>
        <v>10</v>
      </c>
      <c r="AN15" s="6">
        <f>'Rota (planned)'!CY26</f>
        <v>11</v>
      </c>
      <c r="AO15" s="6">
        <f>'Rota (planned)'!CZ26</f>
        <v>13</v>
      </c>
      <c r="AP15" s="6">
        <f>'Rota (planned)'!DA26</f>
        <v>14</v>
      </c>
      <c r="AQ15" s="6">
        <f>'Rota (planned)'!DB26</f>
        <v>20</v>
      </c>
      <c r="AR15" s="6">
        <f>'Rota (planned)'!DC26</f>
        <v>20</v>
      </c>
      <c r="AS15" s="6">
        <f>'Rota (planned)'!DD26</f>
        <v>20</v>
      </c>
      <c r="AT15" s="6">
        <f>'Rota (planned)'!DE26</f>
        <v>20</v>
      </c>
      <c r="AU15" s="6">
        <f>'Rota (planned)'!DF26</f>
        <v>23</v>
      </c>
      <c r="AV15" s="6">
        <f>'Rota (planned)'!DG26</f>
        <v>18</v>
      </c>
      <c r="AW15" s="6">
        <f>'Rota (planned)'!DH26</f>
        <v>18</v>
      </c>
      <c r="AX15" s="6">
        <f>'Rota (planned)'!DI26</f>
        <v>17</v>
      </c>
      <c r="AY15" s="6">
        <f>'Rota (planned)'!DJ26</f>
        <v>15</v>
      </c>
      <c r="AZ15" s="6">
        <f>'Rota (planned)'!DK26</f>
        <v>16</v>
      </c>
      <c r="BA15" s="6">
        <f>'Rota (planned)'!DL26</f>
        <v>15</v>
      </c>
      <c r="BB15" s="6">
        <f>'Rota (planned)'!DM26</f>
        <v>14</v>
      </c>
    </row>
    <row r="16" spans="1:54">
      <c r="C16" s="14">
        <f>Functional!C11</f>
        <v>0</v>
      </c>
      <c r="D16" s="3" t="s">
        <v>198</v>
      </c>
      <c r="AD16" s="6" t="s">
        <v>207</v>
      </c>
      <c r="AE16" s="6">
        <f>'Rota (strategic)'!CP26</f>
        <v>12</v>
      </c>
      <c r="AF16" s="6">
        <f>'Rota (strategic)'!CQ26</f>
        <v>6</v>
      </c>
      <c r="AG16" s="6">
        <f>'Rota (strategic)'!CR26</f>
        <v>6</v>
      </c>
      <c r="AH16" s="6">
        <f>'Rota (strategic)'!CS26</f>
        <v>6</v>
      </c>
      <c r="AI16" s="6">
        <f>'Rota (strategic)'!CT26</f>
        <v>6</v>
      </c>
      <c r="AJ16" s="6">
        <f>'Rota (strategic)'!CU26</f>
        <v>6</v>
      </c>
      <c r="AK16" s="6">
        <f>'Rota (strategic)'!CV26</f>
        <v>6</v>
      </c>
      <c r="AL16" s="6">
        <f>'Rota (strategic)'!CW26</f>
        <v>8</v>
      </c>
      <c r="AM16" s="6">
        <f>'Rota (strategic)'!CX26</f>
        <v>10</v>
      </c>
      <c r="AN16" s="6">
        <f>'Rota (strategic)'!CY26</f>
        <v>11</v>
      </c>
      <c r="AO16" s="6">
        <f>'Rota (strategic)'!CZ26</f>
        <v>13</v>
      </c>
      <c r="AP16" s="6">
        <f>'Rota (strategic)'!DA26</f>
        <v>14</v>
      </c>
      <c r="AQ16" s="6">
        <f>'Rota (strategic)'!DB26</f>
        <v>20</v>
      </c>
      <c r="AR16" s="6">
        <f>'Rota (strategic)'!DC26</f>
        <v>20</v>
      </c>
      <c r="AS16" s="6">
        <f>'Rota (strategic)'!DD26</f>
        <v>20</v>
      </c>
      <c r="AT16" s="6">
        <f>'Rota (strategic)'!DE26</f>
        <v>20</v>
      </c>
      <c r="AU16" s="6">
        <f>'Rota (strategic)'!DF26</f>
        <v>23</v>
      </c>
      <c r="AV16" s="6">
        <f>'Rota (strategic)'!DG26</f>
        <v>18</v>
      </c>
      <c r="AW16" s="6">
        <f>'Rota (strategic)'!DH26</f>
        <v>18</v>
      </c>
      <c r="AX16" s="6">
        <f>'Rota (strategic)'!DI26</f>
        <v>17</v>
      </c>
      <c r="AY16" s="6">
        <f>'Rota (strategic)'!DJ26</f>
        <v>15</v>
      </c>
      <c r="AZ16" s="6">
        <f>'Rota (strategic)'!DK26</f>
        <v>16</v>
      </c>
      <c r="BA16" s="6">
        <f>'Rota (strategic)'!DL26</f>
        <v>15</v>
      </c>
      <c r="BB16" s="6">
        <f>'Rota (strategic)'!DM26</f>
        <v>14</v>
      </c>
    </row>
    <row r="17" spans="3:4">
      <c r="C17" s="14">
        <f>Functional!C12</f>
        <v>0</v>
      </c>
      <c r="D17" s="3" t="s">
        <v>198</v>
      </c>
    </row>
    <row r="18" spans="3:4">
      <c r="C18" s="14" t="str">
        <f>Functional!C13</f>
        <v>ENP</v>
      </c>
      <c r="D18" s="3" t="s">
        <v>198</v>
      </c>
    </row>
    <row r="19" spans="3:4">
      <c r="C19" s="14" t="str">
        <f>Functional!C14</f>
        <v>ANP</v>
      </c>
      <c r="D19" s="3" t="s">
        <v>198</v>
      </c>
    </row>
    <row r="20" spans="3:4">
      <c r="C20" s="14" t="str">
        <f>Functional!C15</f>
        <v>GP</v>
      </c>
      <c r="D20" s="3" t="s">
        <v>198</v>
      </c>
    </row>
    <row r="21" spans="3:4">
      <c r="C21" s="4"/>
      <c r="D21" s="4"/>
    </row>
    <row r="22" spans="3:4">
      <c r="C22" s="21" t="s">
        <v>199</v>
      </c>
      <c r="D22" s="3" t="s">
        <v>3</v>
      </c>
    </row>
  </sheetData>
  <mergeCells count="1">
    <mergeCell ref="C3:U3"/>
  </mergeCells>
  <dataValidations count="2">
    <dataValidation type="list" allowBlank="1" showInputMessage="1" showErrorMessage="1" sqref="D12:D20" xr:uid="{00000000-0002-0000-0700-000000000000}">
      <formula1>"Yes,No"</formula1>
    </dataValidation>
    <dataValidation type="list" allowBlank="1" showInputMessage="1" showErrorMessage="1" sqref="D22" xr:uid="{00000000-0002-0000-0700-000001000000}">
      <formula1>$A$1:$A$7</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Guide</vt:lpstr>
      <vt:lpstr>Functional</vt:lpstr>
      <vt:lpstr>Demand</vt:lpstr>
      <vt:lpstr>Rota (skeleton)</vt:lpstr>
      <vt:lpstr>Rota (planned)</vt:lpstr>
      <vt:lpstr>Rota (strategic)</vt:lpstr>
      <vt:lpstr>StaffSpec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Green Christopher</dc:creator>
  <cp:lastModifiedBy>Chris Green</cp:lastModifiedBy>
  <dcterms:created xsi:type="dcterms:W3CDTF">2015-07-08T10:14:25Z</dcterms:created>
  <dcterms:modified xsi:type="dcterms:W3CDTF">2019-11-08T08:06:57Z</dcterms:modified>
</cp:coreProperties>
</file>